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<sst xmlns="http://schemas.openxmlformats.org/spreadsheetml/2006/main" count="155" uniqueCount="129">
  <si>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</si>
  <si>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</si>
  <si>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</si>
  <si>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</si>
  <si>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</si>
  <si>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</si>
  <si>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</si>
  <si>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</si>
  <si>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</si>
  <si>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</si>
  <si>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</si>
  <si>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</si>
  <si>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</si>
  <si>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</si>
  <si>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</si>
  <si>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</si>
  <si>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</si>
  <si>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</si>
  <si>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</si>
  <si>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</si>
  <si>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</si>
  <si>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</si>
  <si>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</si>
  <si>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</si>
  <si>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</si>
  <si>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</si>
  <si>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</si>
  <si>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</si>
  <si>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</si>
  <si>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</si>
  <si>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</si>
  <si>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</si>
  <si>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</si>
  <si>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</si>
  <si>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</si>
  <si>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</si>
  <si>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</si>
  <si>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</si>
  <si>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</si>
  <si>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</si>
  <si>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</si>
  <si>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</si>
  <si>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</si>
  <si>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</si>
  <si>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</si>
  <si>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</si>
  <si>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</si>
  <si>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</si>
  <si>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</si>
  <si>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</si>
  <si>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</si>
  <si>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</si>
  <si>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</si>
  <si>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</si>
  <si>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</si>
  <si>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</si>
  <si>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</si>
  <si>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</si>
  <si>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</si>
  <si>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</si>
  <si>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</si>
  <si>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</si>
  <si>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</si>
  <si>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</si>
  <si>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</si>
  <si>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</si>
  <si>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</si>
  <si>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</si>
  <si>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</si>
  <si>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</si>
  <si>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</si>
  <si>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</si>
  <si>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</si>
  <si>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</si>
  <si>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</si>
  <si>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</si>
  <si>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</si>
  <si>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</si>
  <si>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</si>
  <si>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</si>
  <si>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</si>
  <si>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</si>
  <si>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</si>
  <si>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</si>
  <si>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</si>
  <si>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</si>
  <si>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</si>
  <si>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</si>
  <si>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</si>
  <si>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</si>
  <si>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</si>
  <si>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</si>
  <si>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</si>
  <si>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</si>
  <si>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</si>
  <si>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</si>
  <si>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</si>
  <si>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</si>
  <si>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</si>
  <si>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</si>
  <si>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</si>
  <si>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</si>
  <si>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</si>
  <si>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</si>
  <si>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</si>
  <si>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</si>
  <si>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</si>
  <si>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</si>
  <si>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</si>
  <si>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</si>
  <si>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</si>
  <si>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</si>
  <si>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</si>
  <si>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</si>
  <si>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</si>
  <si>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</si>
  <si>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</si>
  <si>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</si>
  <si>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</si>
  <si>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</si>
  <si>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</si>
  <si>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</si>
  <si>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申請予定</t>
  </si>
  <si>
    <t>登録チーム名</t>
  </si>
  <si>
    <t>2019年　　　月　　　日</t>
  </si>
  <si>
    <t>2019年</t>
  </si>
  <si>
    <t>山形</t>
  </si>
  <si>
    <t>サッカー協会</t>
  </si>
  <si>
    <t>ＪＦＡバーモントカップ第２９回全日本Ｕ－１２フットサル選手権大会　山形県大会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</si>
</sst>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14" fontId="26" fillId="0" borderId="22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8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8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2" xfId="0" applyFont="1" applyFill="1" applyBorder="1" applyAlignment="1">
      <alignment vertical="center" shrinkToFit="1"/>
    </xf>
    <xf numFmtId="0" fontId="12" fillId="35" borderId="22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shrinkToFit="1"/>
    </xf>
    <xf numFmtId="0" fontId="21" fillId="34" borderId="32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vertical="center" wrapText="1"/>
    </xf>
    <xf numFmtId="0" fontId="21" fillId="37" borderId="20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 wrapText="1" shrinkToFit="1"/>
    </xf>
    <xf numFmtId="0" fontId="21" fillId="34" borderId="34" xfId="0" applyFont="1" applyFill="1" applyBorder="1" applyAlignment="1">
      <alignment horizontal="center" vertical="center" shrinkToFit="1"/>
    </xf>
    <xf numFmtId="0" fontId="21" fillId="34" borderId="34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horizontal="center" vertical="center" shrinkToFit="1"/>
      <protection locked="0"/>
    </xf>
    <xf numFmtId="14" fontId="26" fillId="0" borderId="36" xfId="0" applyNumberFormat="1" applyFont="1" applyFill="1" applyBorder="1" applyAlignment="1">
      <alignment vertical="center" shrinkToFit="1"/>
    </xf>
    <xf numFmtId="0" fontId="21" fillId="0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8" xfId="33" applyNumberFormat="1" applyFont="1" applyBorder="1" applyAlignment="1">
      <alignment horizontal="center" vertical="center"/>
      <protection/>
    </xf>
    <xf numFmtId="0" fontId="26" fillId="0" borderId="39" xfId="33" applyFont="1" applyFill="1" applyBorder="1" applyAlignment="1" applyProtection="1">
      <alignment horizontal="center" vertical="center" shrinkToFit="1"/>
      <protection locked="0"/>
    </xf>
    <xf numFmtId="0" fontId="27" fillId="0" borderId="39" xfId="33" applyFont="1" applyFill="1" applyBorder="1" applyAlignment="1" applyProtection="1">
      <alignment horizontal="center" vertical="center" shrinkToFit="1"/>
      <protection locked="0"/>
    </xf>
    <xf numFmtId="0" fontId="10" fillId="0" borderId="40" xfId="33" applyFont="1" applyBorder="1" applyAlignment="1">
      <alignment horizontal="left" vertical="center"/>
      <protection/>
    </xf>
    <xf numFmtId="0" fontId="8" fillId="0" borderId="39" xfId="33" applyFont="1" applyBorder="1" applyAlignment="1">
      <alignment horizontal="left" vertical="center"/>
      <protection/>
    </xf>
    <xf numFmtId="177" fontId="26" fillId="0" borderId="39" xfId="33" applyNumberFormat="1" applyFont="1" applyFill="1" applyBorder="1" applyAlignment="1">
      <alignment vertical="center" shrinkToFit="1"/>
      <protection/>
    </xf>
    <xf numFmtId="0" fontId="10" fillId="0" borderId="39" xfId="33" applyFont="1" applyBorder="1" applyAlignment="1">
      <alignment vertical="center"/>
      <protection/>
    </xf>
    <xf numFmtId="0" fontId="22" fillId="0" borderId="41" xfId="33" applyFont="1" applyFill="1" applyBorder="1" applyAlignment="1">
      <alignment horizontal="center" vertical="center"/>
      <protection/>
    </xf>
    <xf numFmtId="0" fontId="21" fillId="39" borderId="42" xfId="33" applyFont="1" applyFill="1" applyBorder="1" applyAlignment="1">
      <alignment horizontal="center" vertical="center" shrinkToFit="1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2" fillId="0" borderId="43" xfId="33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2" xfId="0" applyFont="1" applyFill="1" applyBorder="1" applyAlignment="1">
      <alignment horizontal="center" vertical="center" shrinkToFit="1"/>
    </xf>
    <xf numFmtId="0" fontId="34" fillId="35" borderId="36" xfId="0" applyFont="1" applyFill="1" applyBorder="1" applyAlignment="1">
      <alignment horizontal="center" vertical="center" shrinkToFit="1"/>
    </xf>
    <xf numFmtId="0" fontId="8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 shrinkToFit="1"/>
    </xf>
    <xf numFmtId="0" fontId="10" fillId="35" borderId="17" xfId="0" applyFont="1" applyFill="1" applyBorder="1" applyAlignment="1">
      <alignment vertical="center" shrinkToFit="1"/>
    </xf>
    <xf numFmtId="0" fontId="14" fillId="35" borderId="35" xfId="0" applyFont="1" applyFill="1" applyBorder="1" applyAlignment="1">
      <alignment horizontal="right"/>
    </xf>
    <xf numFmtId="0" fontId="16" fillId="35" borderId="36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25" fillId="35" borderId="47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8" xfId="0" applyFont="1" applyFill="1" applyBorder="1" applyAlignment="1">
      <alignment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 shrinkToFit="1"/>
    </xf>
    <xf numFmtId="0" fontId="8" fillId="40" borderId="21" xfId="0" applyFont="1" applyFill="1" applyBorder="1" applyAlignment="1">
      <alignment horizontal="center" vertical="center" shrinkToFit="1"/>
    </xf>
    <xf numFmtId="0" fontId="16" fillId="40" borderId="17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 shrinkToFit="1"/>
    </xf>
    <xf numFmtId="0" fontId="16" fillId="40" borderId="37" xfId="0" applyFont="1" applyFill="1" applyBorder="1" applyAlignment="1">
      <alignment horizontal="center" vertical="center"/>
    </xf>
    <xf numFmtId="49" fontId="29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6" xfId="0" applyNumberFormat="1" applyFont="1" applyFill="1" applyBorder="1" applyAlignment="1" applyProtection="1">
      <alignment horizontal="left" vertical="center" shrinkToFit="1"/>
      <protection locked="0"/>
    </xf>
    <xf numFmtId="0" fontId="21" fillId="40" borderId="27" xfId="0" applyFont="1" applyFill="1" applyBorder="1" applyAlignment="1" applyProtection="1">
      <alignment horizontal="center" vertical="center" shrinkToFit="1"/>
      <protection locked="0"/>
    </xf>
    <xf numFmtId="0" fontId="21" fillId="40" borderId="51" xfId="0" applyFont="1" applyFill="1" applyBorder="1" applyAlignment="1" applyProtection="1">
      <alignment horizontal="center" vertical="center" shrinkToFit="1"/>
      <protection locked="0"/>
    </xf>
    <xf numFmtId="0" fontId="21" fillId="40" borderId="31" xfId="0" applyFont="1" applyFill="1" applyBorder="1" applyAlignment="1" applyProtection="1">
      <alignment horizontal="center" vertical="center" shrinkToFit="1"/>
      <protection locked="0"/>
    </xf>
    <xf numFmtId="0" fontId="28" fillId="40" borderId="52" xfId="0" applyFont="1" applyFill="1" applyBorder="1" applyAlignment="1">
      <alignment horizontal="center" vertical="center" shrinkToFit="1"/>
    </xf>
    <xf numFmtId="0" fontId="87" fillId="40" borderId="31" xfId="0" applyFont="1" applyFill="1" applyBorder="1" applyAlignment="1">
      <alignment horizontal="center" vertical="center" shrinkToFit="1"/>
    </xf>
    <xf numFmtId="0" fontId="28" fillId="40" borderId="53" xfId="0" applyFont="1" applyFill="1" applyBorder="1" applyAlignment="1">
      <alignment horizontal="center" vertical="center" shrinkToFit="1"/>
    </xf>
    <xf numFmtId="0" fontId="87" fillId="40" borderId="5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55" xfId="33" applyFont="1" applyBorder="1" applyAlignment="1">
      <alignment horizontal="left" vertical="center" shrinkToFit="1"/>
      <protection/>
    </xf>
    <xf numFmtId="0" fontId="21" fillId="39" borderId="56" xfId="33" applyFont="1" applyFill="1" applyBorder="1" applyAlignment="1">
      <alignment horizontal="center" vertical="center"/>
      <protection/>
    </xf>
    <xf numFmtId="0" fontId="21" fillId="39" borderId="39" xfId="33" applyFont="1" applyFill="1" applyBorder="1" applyAlignment="1">
      <alignment horizontal="center" vertical="center"/>
      <protection/>
    </xf>
    <xf numFmtId="0" fontId="21" fillId="39" borderId="57" xfId="33" applyFont="1" applyFill="1" applyBorder="1" applyAlignment="1">
      <alignment horizontal="center" vertical="center"/>
      <protection/>
    </xf>
    <xf numFmtId="49" fontId="29" fillId="0" borderId="58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59" xfId="33" applyFont="1" applyFill="1" applyBorder="1" applyAlignment="1">
      <alignment horizontal="center" vertical="center" shrinkToFit="1"/>
      <protection/>
    </xf>
    <xf numFmtId="0" fontId="29" fillId="0" borderId="39" xfId="33" applyFont="1" applyFill="1" applyBorder="1" applyAlignment="1" applyProtection="1">
      <alignment horizontal="center" vertical="center" shrinkToFit="1"/>
      <protection locked="0"/>
    </xf>
    <xf numFmtId="0" fontId="21" fillId="39" borderId="39" xfId="33" applyFont="1" applyFill="1" applyBorder="1" applyAlignment="1">
      <alignment horizontal="center" vertical="center" shrinkToFit="1"/>
      <protection/>
    </xf>
    <xf numFmtId="49" fontId="29" fillId="0" borderId="57" xfId="33" applyNumberFormat="1" applyFont="1" applyFill="1" applyBorder="1" applyAlignment="1" applyProtection="1">
      <alignment horizontal="center" vertical="center" shrinkToFit="1"/>
      <protection locked="0"/>
    </xf>
    <xf numFmtId="0" fontId="28" fillId="0" borderId="60" xfId="33" applyFont="1" applyBorder="1" applyAlignment="1">
      <alignment horizontal="left" vertical="center" shrinkToFit="1"/>
      <protection/>
    </xf>
    <xf numFmtId="0" fontId="28" fillId="35" borderId="52" xfId="0" applyFont="1" applyFill="1" applyBorder="1" applyAlignment="1">
      <alignment horizontal="center" vertical="center" shrinkToFit="1"/>
    </xf>
    <xf numFmtId="0" fontId="87" fillId="0" borderId="31" xfId="0" applyFont="1" applyBorder="1" applyAlignment="1">
      <alignment horizontal="center" vertical="center" shrinkToFit="1"/>
    </xf>
    <xf numFmtId="0" fontId="22" fillId="34" borderId="18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1" xfId="33" applyFont="1" applyFill="1" applyBorder="1" applyAlignment="1">
      <alignment horizontal="center" vertical="center" shrinkToFit="1"/>
      <protection/>
    </xf>
    <xf numFmtId="0" fontId="30" fillId="0" borderId="57" xfId="62" applyFont="1" applyFill="1" applyBorder="1" applyAlignment="1" applyProtection="1">
      <alignment horizontal="center" vertical="center" shrinkToFit="1"/>
      <protection locked="0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63" xfId="0" applyFont="1" applyFill="1" applyBorder="1" applyAlignment="1">
      <alignment horizontal="center" vertical="center" shrinkToFit="1"/>
    </xf>
    <xf numFmtId="0" fontId="21" fillId="34" borderId="64" xfId="0" applyFont="1" applyFill="1" applyBorder="1" applyAlignment="1">
      <alignment horizontal="center" vertical="center" shrinkToFit="1"/>
    </xf>
    <xf numFmtId="49" fontId="29" fillId="0" borderId="41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2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vertical="center" shrinkToFit="1"/>
    </xf>
    <xf numFmtId="0" fontId="22" fillId="34" borderId="65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9" borderId="66" xfId="33" applyFont="1" applyFill="1" applyBorder="1" applyAlignment="1">
      <alignment horizontal="center" vertical="center" shrinkToFit="1"/>
      <protection/>
    </xf>
    <xf numFmtId="0" fontId="28" fillId="0" borderId="67" xfId="62" applyFont="1" applyFill="1" applyBorder="1" applyAlignment="1" applyProtection="1">
      <alignment horizontal="center" vertical="center" shrinkToFit="1"/>
      <protection locked="0"/>
    </xf>
    <xf numFmtId="0" fontId="23" fillId="39" borderId="67" xfId="33" applyFont="1" applyFill="1" applyBorder="1" applyAlignment="1">
      <alignment horizontal="center" vertical="center" wrapText="1"/>
      <protection/>
    </xf>
    <xf numFmtId="0" fontId="69" fillId="0" borderId="57" xfId="44" applyFill="1" applyBorder="1" applyAlignment="1" applyProtection="1">
      <alignment horizontal="center" vertical="center" shrinkToFit="1"/>
      <protection locked="0"/>
    </xf>
    <xf numFmtId="0" fontId="29" fillId="0" borderId="57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21" fillId="39" borderId="68" xfId="33" applyFont="1" applyFill="1" applyBorder="1" applyAlignment="1">
      <alignment horizontal="center" vertical="center" shrinkToFit="1"/>
      <protection/>
    </xf>
    <xf numFmtId="49" fontId="29" fillId="0" borderId="39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39" xfId="33" applyFont="1" applyFill="1" applyBorder="1" applyAlignment="1">
      <alignment horizontal="center" vertical="center" shrinkToFit="1"/>
      <protection/>
    </xf>
    <xf numFmtId="0" fontId="29" fillId="0" borderId="57" xfId="33" applyFont="1" applyFill="1" applyBorder="1" applyAlignment="1">
      <alignment horizontal="center" vertical="center" shrinkToFit="1"/>
      <protection/>
    </xf>
    <xf numFmtId="0" fontId="21" fillId="34" borderId="5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69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39" xfId="33" applyFont="1" applyFill="1" applyBorder="1" applyAlignment="1">
      <alignment horizontal="center" vertical="center" shrinkToFit="1"/>
      <protection/>
    </xf>
    <xf numFmtId="0" fontId="28" fillId="0" borderId="70" xfId="33" applyFont="1" applyFill="1" applyBorder="1" applyAlignment="1">
      <alignment horizontal="center" vertical="center" shrinkToFit="1"/>
      <protection/>
    </xf>
    <xf numFmtId="14" fontId="28" fillId="0" borderId="22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1" fillId="35" borderId="27" xfId="0" applyFont="1" applyFill="1" applyBorder="1" applyAlignment="1">
      <alignment horizontal="center" vertical="center" shrinkToFit="1"/>
    </xf>
    <xf numFmtId="0" fontId="21" fillId="35" borderId="69" xfId="0" applyFont="1" applyFill="1" applyBorder="1" applyAlignment="1">
      <alignment horizontal="center" vertical="center" shrinkToFit="1"/>
    </xf>
    <xf numFmtId="0" fontId="28" fillId="40" borderId="51" xfId="0" applyFont="1" applyFill="1" applyBorder="1" applyAlignment="1">
      <alignment horizontal="center" vertical="center"/>
    </xf>
    <xf numFmtId="0" fontId="28" fillId="40" borderId="39" xfId="33" applyFont="1" applyFill="1" applyBorder="1" applyAlignment="1">
      <alignment horizontal="center" vertical="center" shrinkToFit="1"/>
      <protection/>
    </xf>
    <xf numFmtId="0" fontId="28" fillId="40" borderId="70" xfId="33" applyFont="1" applyFill="1" applyBorder="1" applyAlignment="1">
      <alignment horizontal="center" vertical="center" shrinkToFit="1"/>
      <protection/>
    </xf>
    <xf numFmtId="14" fontId="28" fillId="40" borderId="22" xfId="0" applyNumberFormat="1" applyFont="1" applyFill="1" applyBorder="1" applyAlignment="1">
      <alignment horizontal="center" vertical="center" shrinkToFit="1"/>
    </xf>
    <xf numFmtId="0" fontId="28" fillId="40" borderId="22" xfId="0" applyFont="1" applyFill="1" applyBorder="1" applyAlignment="1">
      <alignment horizontal="center" vertical="center" shrinkToFit="1"/>
    </xf>
    <xf numFmtId="0" fontId="21" fillId="40" borderId="27" xfId="0" applyFont="1" applyFill="1" applyBorder="1" applyAlignment="1">
      <alignment horizontal="center" vertical="center" shrinkToFit="1"/>
    </xf>
    <xf numFmtId="0" fontId="21" fillId="40" borderId="69" xfId="0" applyFont="1" applyFill="1" applyBorder="1" applyAlignment="1">
      <alignment horizontal="center" vertical="center" shrinkToFit="1"/>
    </xf>
    <xf numFmtId="0" fontId="28" fillId="40" borderId="27" xfId="0" applyFont="1" applyFill="1" applyBorder="1" applyAlignment="1">
      <alignment horizontal="center" vertical="center" shrinkToFit="1"/>
    </xf>
    <xf numFmtId="0" fontId="28" fillId="40" borderId="51" xfId="0" applyFont="1" applyFill="1" applyBorder="1" applyAlignment="1">
      <alignment horizontal="center" vertical="center" shrinkToFit="1"/>
    </xf>
    <xf numFmtId="0" fontId="28" fillId="40" borderId="71" xfId="0" applyFont="1" applyFill="1" applyBorder="1" applyAlignment="1">
      <alignment horizontal="center" vertical="center"/>
    </xf>
    <xf numFmtId="0" fontId="28" fillId="40" borderId="36" xfId="0" applyFont="1" applyFill="1" applyBorder="1" applyAlignment="1">
      <alignment horizontal="center" vertical="center" shrinkToFit="1"/>
    </xf>
    <xf numFmtId="0" fontId="28" fillId="40" borderId="46" xfId="0" applyFont="1" applyFill="1" applyBorder="1" applyAlignment="1">
      <alignment horizontal="center" vertical="center" shrinkToFit="1"/>
    </xf>
    <xf numFmtId="0" fontId="28" fillId="40" borderId="71" xfId="0" applyFont="1" applyFill="1" applyBorder="1" applyAlignment="1">
      <alignment horizontal="center" vertical="center" shrinkToFit="1"/>
    </xf>
    <xf numFmtId="14" fontId="28" fillId="40" borderId="36" xfId="0" applyNumberFormat="1" applyFont="1" applyFill="1" applyBorder="1" applyAlignment="1">
      <alignment horizontal="center" vertical="center" shrinkToFit="1"/>
    </xf>
    <xf numFmtId="0" fontId="21" fillId="40" borderId="46" xfId="0" applyFont="1" applyFill="1" applyBorder="1" applyAlignment="1">
      <alignment horizontal="center" vertical="center" shrinkToFit="1"/>
    </xf>
    <xf numFmtId="0" fontId="21" fillId="40" borderId="72" xfId="0" applyFont="1" applyFill="1" applyBorder="1" applyAlignment="1">
      <alignment horizontal="center" vertical="center" shrinkToFit="1"/>
    </xf>
    <xf numFmtId="0" fontId="29" fillId="35" borderId="7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8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2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left" vertical="top" wrapText="1"/>
    </xf>
    <xf numFmtId="0" fontId="40" fillId="36" borderId="28" xfId="0" applyFont="1" applyFill="1" applyBorder="1" applyAlignment="1">
      <alignment horizontal="left" vertical="top" wrapText="1"/>
    </xf>
    <xf numFmtId="0" fontId="21" fillId="35" borderId="74" xfId="0" applyFont="1" applyFill="1" applyBorder="1" applyAlignment="1" applyProtection="1">
      <alignment horizontal="center" vertical="center" wrapText="1"/>
      <protection locked="0"/>
    </xf>
    <xf numFmtId="0" fontId="21" fillId="35" borderId="74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4" xfId="0" applyFont="1" applyFill="1" applyBorder="1" applyAlignment="1">
      <alignment horizontal="left" vertical="center"/>
    </xf>
    <xf numFmtId="0" fontId="12" fillId="0" borderId="75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7" fillId="35" borderId="22" xfId="0" applyFont="1" applyFill="1" applyBorder="1" applyAlignment="1">
      <alignment vertical="center" shrinkToFit="1"/>
    </xf>
    <xf numFmtId="0" fontId="8" fillId="40" borderId="22" xfId="0" applyFont="1" applyFill="1" applyBorder="1" applyAlignment="1">
      <alignment horizontal="center" vertical="center" shrinkToFit="1"/>
    </xf>
    <xf numFmtId="0" fontId="87" fillId="40" borderId="22" xfId="0" applyFont="1" applyFill="1" applyBorder="1" applyAlignment="1">
      <alignment vertical="center" shrinkToFit="1"/>
    </xf>
    <xf numFmtId="0" fontId="8" fillId="40" borderId="36" xfId="0" applyFont="1" applyFill="1" applyBorder="1" applyAlignment="1">
      <alignment horizontal="center" vertical="center" shrinkToFit="1"/>
    </xf>
    <xf numFmtId="0" fontId="87" fillId="40" borderId="36" xfId="0" applyFont="1" applyFill="1" applyBorder="1" applyAlignment="1">
      <alignment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32" fillId="0" borderId="80" xfId="0" applyFont="1" applyBorder="1" applyAlignment="1">
      <alignment horizontal="center" vertical="center" shrinkToFit="1"/>
    </xf>
    <xf numFmtId="0" fontId="88" fillId="0" borderId="81" xfId="0" applyFont="1" applyBorder="1" applyAlignment="1">
      <alignment horizontal="center" vertical="center" shrinkToFit="1"/>
    </xf>
    <xf numFmtId="0" fontId="88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89" fillId="0" borderId="75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0" fontId="89" fillId="0" borderId="7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textRotation="255" shrinkToFit="1"/>
    </xf>
    <xf numFmtId="0" fontId="0" fillId="0" borderId="86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20" fontId="10" fillId="0" borderId="88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8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87" fillId="0" borderId="75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238125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304800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304800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62150" y="10791825"/>
          <a:ext cx="2381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6384" width="9.00390625" style="107" customWidth="1"/>
  </cols>
  <sheetData>
    <row r="1" ht="83.25">
      <c r="A1" s="107" t="s">
        <v>74</v>
      </c>
    </row>
    <row r="3" s="106" customFormat="1" ht="32.25">
      <c r="C3" s="106" t="s">
        <v>75</v>
      </c>
    </row>
    <row r="4" s="106" customFormat="1" ht="32.25">
      <c r="C4" s="106" t="s">
        <v>76</v>
      </c>
    </row>
    <row r="5" s="106" customFormat="1" ht="32.25"/>
    <row r="6" s="106" customFormat="1" ht="32.25"/>
    <row r="7" s="106" customFormat="1" ht="32.25"/>
    <row r="8" s="106" customFormat="1" ht="32.25"/>
    <row r="9" s="106" customFormat="1" ht="32.25"/>
    <row r="10" s="106" customFormat="1" ht="32.25"/>
    <row r="11" s="106" customFormat="1" ht="32.25"/>
    <row r="12" s="106" customFormat="1" ht="32.25"/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W2" sqref="W2"/>
    </sheetView>
  </sheetViews>
  <sheetFormatPr defaultColWidth="2.421875" defaultRowHeight="21" customHeight="1"/>
  <cols>
    <col min="1" max="1" width="3.00390625" style="73" customWidth="1"/>
    <col min="2" max="36" width="3.00390625" style="50" customWidth="1"/>
    <col min="37" max="38" width="6.57421875" style="50" customWidth="1"/>
    <col min="39" max="40" width="7.421875" style="51" customWidth="1"/>
    <col min="41" max="42" width="23.7109375" style="52" customWidth="1"/>
    <col min="43" max="43" width="18.00390625" style="52" customWidth="1"/>
    <col min="44" max="44" width="7.140625" style="52" customWidth="1"/>
    <col min="45" max="45" width="15.8515625" style="52" customWidth="1"/>
    <col min="46" max="46" width="12.28125" style="52" customWidth="1"/>
    <col min="47" max="47" width="22.7109375" style="52" bestFit="1" customWidth="1"/>
    <col min="48" max="48" width="8.421875" style="51" customWidth="1"/>
    <col min="49" max="49" width="13.421875" style="52" customWidth="1"/>
    <col min="50" max="51" width="2.140625" style="48" customWidth="1"/>
    <col min="52" max="193" width="2.421875" style="48" customWidth="1"/>
    <col min="194" max="240" width="2.421875" style="50" customWidth="1"/>
    <col min="241" max="241" width="10.421875" style="50" bestFit="1" customWidth="1"/>
    <col min="242" max="242" width="10.421875" style="50" customWidth="1"/>
    <col min="243" max="243" width="9.421875" style="50" customWidth="1"/>
    <col min="244" max="244" width="11.00390625" style="50" customWidth="1"/>
    <col min="245" max="245" width="13.140625" style="50" customWidth="1"/>
    <col min="246" max="16384" width="2.421875" style="50" customWidth="1"/>
  </cols>
  <sheetData>
    <row r="1" spans="1:244" ht="30" customHeight="1">
      <c r="A1" s="219" t="s">
        <v>121</v>
      </c>
      <c r="B1" s="220"/>
      <c r="C1" s="220"/>
      <c r="D1" s="220"/>
      <c r="E1" s="220"/>
      <c r="F1" s="220"/>
      <c r="G1" s="220"/>
      <c r="H1" s="220"/>
      <c r="I1" s="221" t="s">
        <v>128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11"/>
      <c r="AR1" s="211"/>
      <c r="AS1" s="211"/>
      <c r="AT1" s="211"/>
      <c r="AU1" s="130"/>
      <c r="AV1" s="169"/>
      <c r="AW1" s="47"/>
      <c r="BC1" s="49"/>
      <c r="BD1" s="49"/>
      <c r="BE1" s="49"/>
      <c r="BF1" s="49"/>
      <c r="BG1" s="49"/>
      <c r="IG1" s="49"/>
      <c r="IH1" s="49"/>
      <c r="II1" s="49"/>
      <c r="IJ1" s="49"/>
    </row>
    <row r="2" spans="1:245" ht="30" customHeight="1" thickBot="1">
      <c r="A2" s="108"/>
      <c r="B2" s="135" t="s">
        <v>119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4"/>
      <c r="AN2" s="114"/>
      <c r="AO2" s="109"/>
      <c r="AP2" s="109"/>
      <c r="AQ2" s="109"/>
      <c r="AR2" s="109"/>
      <c r="AS2" s="109"/>
      <c r="AT2" s="109"/>
      <c r="AU2" s="109"/>
      <c r="AZ2" s="53"/>
      <c r="BA2" s="53"/>
      <c r="BB2" s="53"/>
      <c r="BC2" s="54"/>
      <c r="BD2" s="49"/>
      <c r="BE2" s="49"/>
      <c r="BF2" s="54"/>
      <c r="BG2" s="54"/>
      <c r="IH2" s="49" t="s">
        <v>25</v>
      </c>
      <c r="II2" s="49" t="s">
        <v>26</v>
      </c>
      <c r="IJ2" s="49" t="s">
        <v>27</v>
      </c>
      <c r="IK2" s="49" t="s">
        <v>28</v>
      </c>
    </row>
    <row r="3" spans="1:243" ht="30" customHeight="1">
      <c r="A3" s="212" t="s">
        <v>29</v>
      </c>
      <c r="B3" s="213"/>
      <c r="C3" s="213"/>
      <c r="D3" s="213"/>
      <c r="E3" s="213"/>
      <c r="F3" s="214" t="s">
        <v>80</v>
      </c>
      <c r="G3" s="214"/>
      <c r="H3" s="214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 t="s">
        <v>81</v>
      </c>
      <c r="V3" s="216"/>
      <c r="W3" s="216"/>
      <c r="X3" s="216"/>
      <c r="Y3" s="216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55"/>
      <c r="AK3" s="92" t="s">
        <v>57</v>
      </c>
      <c r="AL3" s="93" t="s">
        <v>30</v>
      </c>
      <c r="AM3" s="94" t="s">
        <v>120</v>
      </c>
      <c r="AN3" s="171" t="s">
        <v>31</v>
      </c>
      <c r="AO3" s="95" t="s">
        <v>32</v>
      </c>
      <c r="AP3" s="95" t="s">
        <v>33</v>
      </c>
      <c r="AQ3" s="96" t="s">
        <v>34</v>
      </c>
      <c r="AR3" s="96" t="s">
        <v>35</v>
      </c>
      <c r="AS3" s="96" t="s">
        <v>95</v>
      </c>
      <c r="AT3" s="132" t="s">
        <v>36</v>
      </c>
      <c r="AU3" s="97" t="s">
        <v>123</v>
      </c>
      <c r="AW3" s="84" t="s">
        <v>58</v>
      </c>
      <c r="AX3" s="53"/>
      <c r="AY3" s="53"/>
      <c r="AZ3" s="53"/>
      <c r="BA3" s="54"/>
      <c r="BB3" s="49"/>
      <c r="BC3" s="49"/>
      <c r="BD3" s="54"/>
      <c r="BE3" s="54"/>
      <c r="GJ3" s="50"/>
      <c r="GK3" s="50"/>
      <c r="IF3" s="50" t="e">
        <f>TRIM(AO7)&amp;"　"&amp;TRIM(#REF!)</f>
        <v>#REF!</v>
      </c>
      <c r="IG3" s="50" t="e">
        <f>ASC(TRIM(AP7)&amp;" "&amp;TRIM(#REF!))</f>
        <v>#REF!</v>
      </c>
      <c r="IH3" s="56">
        <f>IF(AQ7="","",AQ7)</f>
      </c>
      <c r="II3" s="56" t="e">
        <f>IF(#REF!="","",#REF!)</f>
        <v>#REF!</v>
      </c>
    </row>
    <row r="4" spans="1:242" ht="30" customHeight="1">
      <c r="A4" s="200"/>
      <c r="B4" s="201"/>
      <c r="C4" s="201"/>
      <c r="D4" s="201"/>
      <c r="E4" s="201"/>
      <c r="F4" s="202" t="s">
        <v>82</v>
      </c>
      <c r="G4" s="202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57">
        <v>1</v>
      </c>
      <c r="AK4" s="115"/>
      <c r="AL4" s="116" t="s">
        <v>77</v>
      </c>
      <c r="AM4" s="116"/>
      <c r="AN4" s="117" t="s">
        <v>78</v>
      </c>
      <c r="AO4" s="118"/>
      <c r="AP4" s="119"/>
      <c r="AQ4" s="120"/>
      <c r="AR4" s="136">
        <f>IF(AQ4="","",DATEDIF(AQ4,"2016/04/1","Y"))</f>
      </c>
      <c r="AS4" s="176" t="s">
        <v>122</v>
      </c>
      <c r="AT4" s="133" t="s">
        <v>37</v>
      </c>
      <c r="AU4" s="98"/>
      <c r="AV4" s="170"/>
      <c r="AW4" s="83" t="s">
        <v>59</v>
      </c>
      <c r="AX4" s="53"/>
      <c r="AY4" s="53"/>
      <c r="AZ4" s="54"/>
      <c r="BA4" s="49"/>
      <c r="BB4" s="49"/>
      <c r="BC4" s="54"/>
      <c r="BD4" s="54"/>
      <c r="GI4" s="50"/>
      <c r="GJ4" s="50"/>
      <c r="GK4" s="50"/>
      <c r="IE4" s="50" t="e">
        <f>TRIM(AO8)&amp;"　"&amp;TRIM(#REF!)</f>
        <v>#REF!</v>
      </c>
      <c r="IF4" s="50" t="e">
        <f>ASC(TRIM(AP8)&amp;" "&amp;TRIM(#REF!))</f>
        <v>#REF!</v>
      </c>
      <c r="IG4" s="56">
        <f>IF(AQ8="","",AQ8)</f>
      </c>
      <c r="IH4" s="56" t="e">
        <f>IF(#REF!="","",#REF!)</f>
        <v>#REF!</v>
      </c>
    </row>
    <row r="5" spans="1:242" ht="30" customHeight="1">
      <c r="A5" s="204" t="s">
        <v>38</v>
      </c>
      <c r="B5" s="205"/>
      <c r="C5" s="205"/>
      <c r="D5" s="205"/>
      <c r="E5" s="206"/>
      <c r="F5" s="193" t="s">
        <v>83</v>
      </c>
      <c r="G5" s="193"/>
      <c r="H5" s="193"/>
      <c r="I5" s="122" t="s">
        <v>39</v>
      </c>
      <c r="J5" s="207"/>
      <c r="K5" s="207"/>
      <c r="L5" s="207"/>
      <c r="M5" s="207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61" t="s">
        <v>100</v>
      </c>
      <c r="AK5" s="115"/>
      <c r="AL5" s="116" t="s">
        <v>77</v>
      </c>
      <c r="AM5" s="116"/>
      <c r="AN5" s="117" t="s">
        <v>79</v>
      </c>
      <c r="AO5" s="121"/>
      <c r="AP5" s="119"/>
      <c r="AQ5" s="120"/>
      <c r="AR5" s="136">
        <f aca="true" t="shared" si="0" ref="AR5:AR22">IF(AQ5="","",DATEDIF(AQ5,"2016/04/1","Y"))</f>
      </c>
      <c r="AS5" s="176" t="s">
        <v>122</v>
      </c>
      <c r="AT5" s="133" t="s">
        <v>37</v>
      </c>
      <c r="AU5" s="98"/>
      <c r="AV5" s="170"/>
      <c r="AW5" s="83" t="s">
        <v>60</v>
      </c>
      <c r="AX5" s="53"/>
      <c r="AY5" s="53"/>
      <c r="AZ5" s="54"/>
      <c r="BA5" s="49"/>
      <c r="BB5" s="49"/>
      <c r="BC5" s="54"/>
      <c r="BD5" s="54"/>
      <c r="GI5" s="50"/>
      <c r="GJ5" s="50"/>
      <c r="GK5" s="50"/>
      <c r="IE5" s="50" t="e">
        <f>TRIM(AO11)&amp;"　"&amp;TRIM(#REF!)</f>
        <v>#REF!</v>
      </c>
      <c r="IF5" s="50" t="e">
        <f>ASC(TRIM(AP11)&amp;" "&amp;TRIM(#REF!))</f>
        <v>#REF!</v>
      </c>
      <c r="IG5" s="56">
        <f>IF(AQ11="","",AQ11)</f>
      </c>
      <c r="IH5" s="56" t="e">
        <f>IF(#REF!="","",#REF!)</f>
        <v>#REF!</v>
      </c>
    </row>
    <row r="6" spans="1:242" ht="30" customHeight="1">
      <c r="A6" s="87"/>
      <c r="B6" s="62"/>
      <c r="C6" s="62"/>
      <c r="D6" s="62"/>
      <c r="E6" s="63"/>
      <c r="F6" s="123"/>
      <c r="G6" s="124"/>
      <c r="H6" s="125"/>
      <c r="I6" s="126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64" t="s">
        <v>101</v>
      </c>
      <c r="AK6" s="115"/>
      <c r="AL6" s="116"/>
      <c r="AM6" s="116"/>
      <c r="AN6" s="117"/>
      <c r="AO6" s="121"/>
      <c r="AP6" s="119"/>
      <c r="AQ6" s="120"/>
      <c r="AR6" s="136">
        <f t="shared" si="0"/>
      </c>
      <c r="AS6" s="176"/>
      <c r="AT6" s="133" t="s">
        <v>37</v>
      </c>
      <c r="AU6" s="98"/>
      <c r="AV6" s="170"/>
      <c r="AW6" s="53" t="s">
        <v>61</v>
      </c>
      <c r="AX6" s="53"/>
      <c r="AY6" s="53"/>
      <c r="AZ6" s="54"/>
      <c r="BA6" s="49"/>
      <c r="BB6" s="49"/>
      <c r="BC6" s="54"/>
      <c r="BD6" s="54"/>
      <c r="GI6" s="50"/>
      <c r="GJ6" s="50"/>
      <c r="GK6" s="50"/>
      <c r="ID6" s="49"/>
      <c r="IE6" s="50" t="e">
        <f>TRIM(AO12)&amp;"　"&amp;TRIM(#REF!)</f>
        <v>#REF!</v>
      </c>
      <c r="IF6" s="50" t="e">
        <f>ASC(TRIM(AP12)&amp;" "&amp;TRIM(#REF!))</f>
        <v>#REF!</v>
      </c>
      <c r="IG6" s="56">
        <f>IF(AQ12="","",AQ12)</f>
      </c>
      <c r="IH6" s="56" t="e">
        <f>IF(#REF!="","",#REF!)</f>
        <v>#REF!</v>
      </c>
    </row>
    <row r="7" spans="1:242" ht="30" customHeight="1">
      <c r="A7" s="88"/>
      <c r="B7" s="65"/>
      <c r="C7" s="65"/>
      <c r="D7" s="65"/>
      <c r="E7" s="66"/>
      <c r="F7" s="193" t="s">
        <v>80</v>
      </c>
      <c r="G7" s="193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5" t="s">
        <v>84</v>
      </c>
      <c r="V7" s="195"/>
      <c r="W7" s="195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61" t="s">
        <v>102</v>
      </c>
      <c r="AK7" s="115"/>
      <c r="AL7" s="116"/>
      <c r="AM7" s="116"/>
      <c r="AN7" s="117"/>
      <c r="AO7" s="121"/>
      <c r="AP7" s="119"/>
      <c r="AQ7" s="120"/>
      <c r="AR7" s="136">
        <f t="shared" si="0"/>
      </c>
      <c r="AS7" s="176"/>
      <c r="AT7" s="133" t="s">
        <v>37</v>
      </c>
      <c r="AU7" s="98"/>
      <c r="AV7" s="170"/>
      <c r="AW7" s="53" t="s">
        <v>62</v>
      </c>
      <c r="AX7" s="53"/>
      <c r="AY7" s="53"/>
      <c r="AZ7" s="54"/>
      <c r="BA7" s="49"/>
      <c r="BB7" s="49"/>
      <c r="BC7" s="54"/>
      <c r="BD7" s="54"/>
      <c r="GI7" s="50"/>
      <c r="GJ7" s="50"/>
      <c r="GK7" s="50"/>
      <c r="IE7" s="50" t="e">
        <f>TRIM(AO18)&amp;"　"&amp;TRIM(#REF!)</f>
        <v>#REF!</v>
      </c>
      <c r="IF7" s="50" t="e">
        <f>ASC(TRIM(AP18)&amp;" "&amp;TRIM(#REF!))</f>
        <v>#REF!</v>
      </c>
      <c r="IG7" s="56">
        <f>IF(AQ18="","",AQ18)</f>
      </c>
      <c r="IH7" s="56" t="e">
        <f>IF(#REF!="","",#REF!)</f>
        <v>#REF!</v>
      </c>
    </row>
    <row r="8" spans="1:242" ht="30" customHeight="1">
      <c r="A8" s="88"/>
      <c r="B8" s="65"/>
      <c r="C8" s="65"/>
      <c r="D8" s="65"/>
      <c r="E8" s="66"/>
      <c r="F8" s="222" t="s">
        <v>85</v>
      </c>
      <c r="G8" s="222"/>
      <c r="H8" s="222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86</v>
      </c>
      <c r="V8" s="195"/>
      <c r="W8" s="195"/>
      <c r="X8" s="217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61" t="s">
        <v>103</v>
      </c>
      <c r="AK8" s="115"/>
      <c r="AL8" s="116"/>
      <c r="AM8" s="116"/>
      <c r="AN8" s="117"/>
      <c r="AO8" s="121"/>
      <c r="AP8" s="119"/>
      <c r="AQ8" s="120"/>
      <c r="AR8" s="136">
        <f t="shared" si="0"/>
      </c>
      <c r="AS8" s="176"/>
      <c r="AT8" s="133" t="s">
        <v>37</v>
      </c>
      <c r="AU8" s="98"/>
      <c r="AV8" s="170"/>
      <c r="AW8" s="53" t="s">
        <v>63</v>
      </c>
      <c r="AX8" s="53"/>
      <c r="AY8" s="53"/>
      <c r="AZ8" s="54"/>
      <c r="BA8" s="49"/>
      <c r="BB8" s="49"/>
      <c r="BC8" s="54"/>
      <c r="BD8" s="54"/>
      <c r="GI8" s="50"/>
      <c r="GJ8" s="50"/>
      <c r="GK8" s="50"/>
      <c r="IE8" s="50" t="e">
        <f>TRIM(AO19)&amp;"　"&amp;TRIM(#REF!)</f>
        <v>#REF!</v>
      </c>
      <c r="IF8" s="50" t="e">
        <f>ASC(TRIM(AP19)&amp;" "&amp;TRIM(#REF!))</f>
        <v>#REF!</v>
      </c>
      <c r="IG8" s="56">
        <f>IF(AQ19="","",AQ19)</f>
      </c>
      <c r="IH8" s="56" t="e">
        <f>IF(#REF!="","",#REF!)</f>
        <v>#REF!</v>
      </c>
    </row>
    <row r="9" spans="1:242" ht="30" customHeight="1">
      <c r="A9" s="89"/>
      <c r="B9" s="67"/>
      <c r="C9" s="67"/>
      <c r="D9" s="67"/>
      <c r="E9" s="68"/>
      <c r="F9" s="222" t="s">
        <v>87</v>
      </c>
      <c r="G9" s="222"/>
      <c r="H9" s="222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190" t="s">
        <v>88</v>
      </c>
      <c r="V9" s="190"/>
      <c r="W9" s="190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61" t="s">
        <v>104</v>
      </c>
      <c r="AK9" s="115"/>
      <c r="AL9" s="116"/>
      <c r="AM9" s="116"/>
      <c r="AN9" s="117"/>
      <c r="AO9" s="121"/>
      <c r="AP9" s="119"/>
      <c r="AQ9" s="120"/>
      <c r="AR9" s="136">
        <f t="shared" si="0"/>
      </c>
      <c r="AS9" s="176"/>
      <c r="AT9" s="133" t="s">
        <v>37</v>
      </c>
      <c r="AU9" s="98"/>
      <c r="AV9" s="170"/>
      <c r="AW9" s="53" t="s">
        <v>64</v>
      </c>
      <c r="AX9" s="53"/>
      <c r="AY9" s="53"/>
      <c r="AZ9" s="54"/>
      <c r="BA9" s="49"/>
      <c r="BB9" s="49"/>
      <c r="BC9" s="54"/>
      <c r="BD9" s="54"/>
      <c r="GI9" s="50"/>
      <c r="GJ9" s="50"/>
      <c r="GK9" s="50"/>
      <c r="IE9" s="50" t="e">
        <f>TRIM(AO20)&amp;"　"&amp;TRIM(#REF!)</f>
        <v>#REF!</v>
      </c>
      <c r="IF9" s="50" t="e">
        <f>ASC(TRIM(AP20)&amp;" "&amp;TRIM(#REF!))</f>
        <v>#REF!</v>
      </c>
      <c r="IG9" s="56">
        <f>IF(AQ20="","",AQ20)</f>
      </c>
      <c r="IH9" s="56" t="e">
        <f>IF(#REF!="","",#REF!)</f>
        <v>#REF!</v>
      </c>
    </row>
    <row r="10" spans="1:242" ht="30" customHeight="1">
      <c r="A10" s="208" t="s">
        <v>41</v>
      </c>
      <c r="B10" s="209"/>
      <c r="C10" s="209"/>
      <c r="D10" s="209"/>
      <c r="E10" s="210"/>
      <c r="F10" s="189"/>
      <c r="G10" s="189"/>
      <c r="H10" s="189"/>
      <c r="I10" s="189"/>
      <c r="J10" s="189"/>
      <c r="K10" s="189"/>
      <c r="L10" s="190" t="s">
        <v>42</v>
      </c>
      <c r="M10" s="190"/>
      <c r="N10" s="190"/>
      <c r="O10" s="190"/>
      <c r="P10" s="190"/>
      <c r="Q10" s="190"/>
      <c r="R10" s="190"/>
      <c r="S10" s="190"/>
      <c r="T10" s="190" t="s">
        <v>89</v>
      </c>
      <c r="U10" s="190"/>
      <c r="V10" s="190"/>
      <c r="W10" s="190"/>
      <c r="X10" s="190"/>
      <c r="Y10" s="190"/>
      <c r="Z10" s="190"/>
      <c r="AA10" s="190"/>
      <c r="AB10" s="191" t="s">
        <v>90</v>
      </c>
      <c r="AC10" s="191"/>
      <c r="AD10" s="191"/>
      <c r="AE10" s="191"/>
      <c r="AF10" s="191"/>
      <c r="AG10" s="191"/>
      <c r="AH10" s="191"/>
      <c r="AI10" s="191"/>
      <c r="AJ10" s="61" t="s">
        <v>105</v>
      </c>
      <c r="AK10" s="115"/>
      <c r="AL10" s="116"/>
      <c r="AM10" s="116"/>
      <c r="AN10" s="117"/>
      <c r="AO10" s="121"/>
      <c r="AP10" s="119"/>
      <c r="AQ10" s="120"/>
      <c r="AR10" s="136">
        <f t="shared" si="0"/>
      </c>
      <c r="AS10" s="176"/>
      <c r="AT10" s="133" t="s">
        <v>37</v>
      </c>
      <c r="AU10" s="98"/>
      <c r="AV10" s="170"/>
      <c r="AW10" s="53" t="s">
        <v>65</v>
      </c>
      <c r="AX10" s="53"/>
      <c r="AY10" s="53"/>
      <c r="AZ10" s="54"/>
      <c r="BA10" s="49"/>
      <c r="BB10" s="49"/>
      <c r="BC10" s="54"/>
      <c r="BD10" s="54"/>
      <c r="GI10" s="50"/>
      <c r="GJ10" s="50"/>
      <c r="GK10" s="50"/>
      <c r="IE10" s="50" t="e">
        <f>TRIM(#REF!)&amp;"　"&amp;TRIM(#REF!)</f>
        <v>#REF!</v>
      </c>
      <c r="IF10" s="50" t="e">
        <f>ASC(TRIM(#REF!)&amp;" "&amp;TRIM(#REF!))</f>
        <v>#REF!</v>
      </c>
      <c r="IG10" s="56" t="e">
        <f>IF(#REF!="","",#REF!)</f>
        <v>#REF!</v>
      </c>
      <c r="IH10" s="56" t="e">
        <f>IF(#REF!="","",#REF!)</f>
        <v>#REF!</v>
      </c>
    </row>
    <row r="11" spans="1:242" ht="30" customHeight="1">
      <c r="A11" s="90"/>
      <c r="B11" s="69"/>
      <c r="C11" s="69"/>
      <c r="D11" s="69"/>
      <c r="E11" s="70"/>
      <c r="F11" s="190" t="s">
        <v>91</v>
      </c>
      <c r="G11" s="190"/>
      <c r="H11" s="190"/>
      <c r="I11" s="190" t="s">
        <v>92</v>
      </c>
      <c r="J11" s="190"/>
      <c r="K11" s="190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  <c r="AC11" s="225"/>
      <c r="AD11" s="225"/>
      <c r="AE11" s="225"/>
      <c r="AF11" s="225"/>
      <c r="AG11" s="225"/>
      <c r="AH11" s="225"/>
      <c r="AI11" s="225"/>
      <c r="AJ11" s="61" t="s">
        <v>106</v>
      </c>
      <c r="AK11" s="115"/>
      <c r="AL11" s="116"/>
      <c r="AM11" s="116"/>
      <c r="AN11" s="117"/>
      <c r="AO11" s="121"/>
      <c r="AP11" s="119"/>
      <c r="AQ11" s="120"/>
      <c r="AR11" s="136">
        <f t="shared" si="0"/>
      </c>
      <c r="AS11" s="176"/>
      <c r="AT11" s="133" t="s">
        <v>37</v>
      </c>
      <c r="AU11" s="98"/>
      <c r="AV11" s="170"/>
      <c r="AW11" s="53" t="s">
        <v>66</v>
      </c>
      <c r="AX11" s="53"/>
      <c r="AY11" s="53"/>
      <c r="AZ11" s="54"/>
      <c r="BA11" s="49"/>
      <c r="BB11" s="49"/>
      <c r="BC11" s="54"/>
      <c r="BD11" s="54"/>
      <c r="GI11" s="50"/>
      <c r="GJ11" s="50"/>
      <c r="GK11" s="50"/>
      <c r="IE11" s="50" t="e">
        <f>TRIM(AO21)&amp;"　"&amp;TRIM(#REF!)</f>
        <v>#REF!</v>
      </c>
      <c r="IF11" s="50" t="e">
        <f>ASC(TRIM(AP21)&amp;" "&amp;TRIM(#REF!))</f>
        <v>#REF!</v>
      </c>
      <c r="IG11" s="56">
        <f>IF(AQ21="","",AQ21)</f>
      </c>
      <c r="IH11" s="56" t="e">
        <f>IF(#REF!="","",#REF!)</f>
        <v>#REF!</v>
      </c>
    </row>
    <row r="12" spans="1:242" ht="30" customHeight="1">
      <c r="A12" s="90"/>
      <c r="B12" s="69"/>
      <c r="C12" s="69"/>
      <c r="D12" s="69"/>
      <c r="E12" s="70"/>
      <c r="F12" s="190"/>
      <c r="G12" s="190"/>
      <c r="H12" s="190"/>
      <c r="I12" s="190" t="s">
        <v>93</v>
      </c>
      <c r="J12" s="190"/>
      <c r="K12" s="190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5"/>
      <c r="AC12" s="225"/>
      <c r="AD12" s="225"/>
      <c r="AE12" s="225"/>
      <c r="AF12" s="225"/>
      <c r="AG12" s="225"/>
      <c r="AH12" s="225"/>
      <c r="AI12" s="225"/>
      <c r="AJ12" s="61" t="s">
        <v>107</v>
      </c>
      <c r="AK12" s="115"/>
      <c r="AL12" s="116"/>
      <c r="AM12" s="116"/>
      <c r="AN12" s="117"/>
      <c r="AO12" s="121"/>
      <c r="AP12" s="119"/>
      <c r="AQ12" s="120"/>
      <c r="AR12" s="136">
        <f t="shared" si="0"/>
      </c>
      <c r="AS12" s="176"/>
      <c r="AT12" s="133" t="s">
        <v>37</v>
      </c>
      <c r="AU12" s="98"/>
      <c r="AV12" s="170"/>
      <c r="AW12" s="53" t="s">
        <v>67</v>
      </c>
      <c r="AX12" s="53"/>
      <c r="AY12" s="53"/>
      <c r="AZ12" s="54"/>
      <c r="BA12" s="49"/>
      <c r="BB12" s="49"/>
      <c r="BC12" s="54"/>
      <c r="BD12" s="54"/>
      <c r="GI12" s="50"/>
      <c r="GJ12" s="50"/>
      <c r="GK12" s="50"/>
      <c r="IE12" s="50" t="e">
        <f>TRIM(AO22)&amp;"　"&amp;TRIM(#REF!)</f>
        <v>#REF!</v>
      </c>
      <c r="IF12" s="50" t="e">
        <f>ASC(TRIM(AP22)&amp;" "&amp;TRIM(#REF!))</f>
        <v>#REF!</v>
      </c>
      <c r="IG12" s="56">
        <f>IF(AQ22="","",AQ22)</f>
      </c>
      <c r="IH12" s="56" t="e">
        <f>IF(#REF!="","",#REF!)</f>
        <v>#REF!</v>
      </c>
    </row>
    <row r="13" spans="1:242" ht="30" customHeight="1">
      <c r="A13" s="90"/>
      <c r="B13" s="69"/>
      <c r="C13" s="69"/>
      <c r="D13" s="69"/>
      <c r="E13" s="70"/>
      <c r="F13" s="190" t="s">
        <v>94</v>
      </c>
      <c r="G13" s="190"/>
      <c r="H13" s="190"/>
      <c r="I13" s="190" t="s">
        <v>92</v>
      </c>
      <c r="J13" s="190"/>
      <c r="K13" s="190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225"/>
      <c r="AD13" s="225"/>
      <c r="AE13" s="225"/>
      <c r="AF13" s="225"/>
      <c r="AG13" s="225"/>
      <c r="AH13" s="225"/>
      <c r="AI13" s="225"/>
      <c r="AJ13" s="61" t="s">
        <v>108</v>
      </c>
      <c r="AK13" s="115"/>
      <c r="AL13" s="116"/>
      <c r="AM13" s="116"/>
      <c r="AN13" s="117"/>
      <c r="AO13" s="121"/>
      <c r="AP13" s="119"/>
      <c r="AQ13" s="120"/>
      <c r="AR13" s="136">
        <f t="shared" si="0"/>
      </c>
      <c r="AS13" s="176"/>
      <c r="AT13" s="133" t="s">
        <v>37</v>
      </c>
      <c r="AU13" s="98"/>
      <c r="AV13" s="170"/>
      <c r="AW13" s="53" t="s">
        <v>68</v>
      </c>
      <c r="AX13" s="53"/>
      <c r="AY13" s="53"/>
      <c r="AZ13" s="54"/>
      <c r="BA13" s="49"/>
      <c r="BB13" s="49"/>
      <c r="BC13" s="54"/>
      <c r="BD13" s="54"/>
      <c r="GI13" s="50"/>
      <c r="GJ13" s="50"/>
      <c r="GK13" s="50"/>
      <c r="IE13" s="50" t="e">
        <f>TRIM(AO23)&amp;"　"&amp;TRIM(#REF!)</f>
        <v>#REF!</v>
      </c>
      <c r="IF13" s="50" t="e">
        <f>ASC(TRIM(AP23)&amp;" "&amp;TRIM(#REF!))</f>
        <v>#REF!</v>
      </c>
      <c r="IG13" s="56">
        <f>IF(AQ23="","",AQ23)</f>
      </c>
      <c r="IH13" s="56" t="e">
        <f>IF(#REF!="","",#REF!)</f>
        <v>#REF!</v>
      </c>
    </row>
    <row r="14" spans="1:242" ht="30" customHeight="1">
      <c r="A14" s="91"/>
      <c r="B14" s="71"/>
      <c r="C14" s="71"/>
      <c r="D14" s="71"/>
      <c r="E14" s="72"/>
      <c r="F14" s="190"/>
      <c r="G14" s="190"/>
      <c r="H14" s="190"/>
      <c r="I14" s="190" t="s">
        <v>93</v>
      </c>
      <c r="J14" s="190"/>
      <c r="K14" s="190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5"/>
      <c r="AC14" s="225"/>
      <c r="AD14" s="225"/>
      <c r="AE14" s="225"/>
      <c r="AF14" s="225"/>
      <c r="AG14" s="225"/>
      <c r="AH14" s="225"/>
      <c r="AI14" s="225"/>
      <c r="AJ14" s="61" t="s">
        <v>109</v>
      </c>
      <c r="AK14" s="115"/>
      <c r="AL14" s="116"/>
      <c r="AM14" s="116"/>
      <c r="AN14" s="117"/>
      <c r="AO14" s="121"/>
      <c r="AP14" s="119"/>
      <c r="AQ14" s="120"/>
      <c r="AR14" s="136">
        <f t="shared" si="0"/>
      </c>
      <c r="AS14" s="176"/>
      <c r="AT14" s="133" t="s">
        <v>37</v>
      </c>
      <c r="AU14" s="98"/>
      <c r="AV14" s="170"/>
      <c r="AW14" s="53" t="s">
        <v>69</v>
      </c>
      <c r="AX14" s="53"/>
      <c r="AY14" s="53"/>
      <c r="AZ14" s="54"/>
      <c r="BA14" s="49"/>
      <c r="BB14" s="49"/>
      <c r="BC14" s="54"/>
      <c r="BD14" s="54"/>
      <c r="GI14" s="50"/>
      <c r="GJ14" s="50"/>
      <c r="GK14" s="50"/>
      <c r="IE14" s="50" t="e">
        <f>TRIM(#REF!)&amp;"　"&amp;TRIM(#REF!)</f>
        <v>#REF!</v>
      </c>
      <c r="IF14" s="50" t="e">
        <f>ASC(TRIM(AP24)&amp;" "&amp;TRIM(#REF!))</f>
        <v>#REF!</v>
      </c>
      <c r="IG14" s="56">
        <f>IF(AQ24="","",AQ24)</f>
      </c>
      <c r="IH14" s="56" t="e">
        <f>IF(#REF!="","",#REF!)</f>
        <v>#REF!</v>
      </c>
    </row>
    <row r="15" spans="1:242" ht="30" customHeight="1">
      <c r="A15" s="204" t="s">
        <v>43</v>
      </c>
      <c r="B15" s="205"/>
      <c r="C15" s="205"/>
      <c r="D15" s="205"/>
      <c r="E15" s="206"/>
      <c r="F15" s="226" t="s">
        <v>44</v>
      </c>
      <c r="G15" s="226"/>
      <c r="H15" s="226"/>
      <c r="I15" s="226"/>
      <c r="J15" s="226"/>
      <c r="K15" s="226"/>
      <c r="L15" s="227" t="s">
        <v>45</v>
      </c>
      <c r="M15" s="227"/>
      <c r="N15" s="227"/>
      <c r="O15" s="227"/>
      <c r="P15" s="227"/>
      <c r="Q15" s="227"/>
      <c r="R15" s="227"/>
      <c r="S15" s="227"/>
      <c r="T15" s="228" t="s">
        <v>46</v>
      </c>
      <c r="U15" s="226"/>
      <c r="V15" s="226"/>
      <c r="W15" s="226"/>
      <c r="X15" s="226"/>
      <c r="Y15" s="226"/>
      <c r="Z15" s="226"/>
      <c r="AA15" s="226"/>
      <c r="AB15" s="229" t="s">
        <v>47</v>
      </c>
      <c r="AC15" s="227"/>
      <c r="AD15" s="227"/>
      <c r="AE15" s="227"/>
      <c r="AF15" s="227"/>
      <c r="AG15" s="227"/>
      <c r="AH15" s="228" t="s">
        <v>35</v>
      </c>
      <c r="AI15" s="230"/>
      <c r="AJ15" s="61" t="s">
        <v>110</v>
      </c>
      <c r="AK15" s="115"/>
      <c r="AL15" s="58"/>
      <c r="AM15" s="58"/>
      <c r="AN15" s="59"/>
      <c r="AO15" s="86"/>
      <c r="AP15" s="85"/>
      <c r="AQ15" s="60"/>
      <c r="AR15" s="136">
        <f t="shared" si="0"/>
      </c>
      <c r="AS15" s="176"/>
      <c r="AT15" s="133" t="s">
        <v>40</v>
      </c>
      <c r="AU15" s="98"/>
      <c r="AV15" s="170"/>
      <c r="AW15" s="53" t="s">
        <v>70</v>
      </c>
      <c r="AX15" s="53"/>
      <c r="AY15" s="53"/>
      <c r="AZ15" s="54"/>
      <c r="BA15" s="49"/>
      <c r="BB15" s="49"/>
      <c r="BC15" s="54"/>
      <c r="BD15" s="54"/>
      <c r="GI15" s="50"/>
      <c r="GJ15" s="50"/>
      <c r="GK15" s="50"/>
      <c r="IE15" s="50" t="e">
        <f>TRIM(#REF!)&amp;"　"&amp;TRIM(#REF!)</f>
        <v>#REF!</v>
      </c>
      <c r="IF15" s="50" t="e">
        <f>ASC(TRIM(#REF!)&amp;" "&amp;TRIM(#REF!))</f>
        <v>#REF!</v>
      </c>
      <c r="IG15" s="56" t="e">
        <f>IF(#REF!="","",#REF!)</f>
        <v>#REF!</v>
      </c>
      <c r="IH15" s="56" t="e">
        <f>IF(#REF!="","",#REF!)</f>
        <v>#REF!</v>
      </c>
    </row>
    <row r="16" spans="1:242" ht="30" customHeight="1">
      <c r="A16" s="198"/>
      <c r="B16" s="199"/>
      <c r="C16" s="185">
        <v>1</v>
      </c>
      <c r="D16" s="186"/>
      <c r="E16" s="187"/>
      <c r="F16" s="231"/>
      <c r="G16" s="231"/>
      <c r="H16" s="231"/>
      <c r="I16" s="231"/>
      <c r="J16" s="231"/>
      <c r="K16" s="231"/>
      <c r="L16" s="232"/>
      <c r="M16" s="232"/>
      <c r="N16" s="232"/>
      <c r="O16" s="232"/>
      <c r="P16" s="232"/>
      <c r="Q16" s="232"/>
      <c r="R16" s="232"/>
      <c r="S16" s="232"/>
      <c r="T16" s="233"/>
      <c r="U16" s="233"/>
      <c r="V16" s="233"/>
      <c r="W16" s="233"/>
      <c r="X16" s="233"/>
      <c r="Y16" s="233"/>
      <c r="Z16" s="233"/>
      <c r="AA16" s="233"/>
      <c r="AB16" s="234"/>
      <c r="AC16" s="235"/>
      <c r="AD16" s="235"/>
      <c r="AE16" s="235"/>
      <c r="AF16" s="235"/>
      <c r="AG16" s="235"/>
      <c r="AH16" s="236">
        <f>IF(AB16="","",DATEDIF(AB16,"2019/４/1","Y"))</f>
      </c>
      <c r="AI16" s="237"/>
      <c r="AJ16" s="61" t="s">
        <v>111</v>
      </c>
      <c r="AK16" s="115"/>
      <c r="AL16" s="58"/>
      <c r="AM16" s="58"/>
      <c r="AN16" s="59"/>
      <c r="AO16" s="86"/>
      <c r="AP16" s="85"/>
      <c r="AQ16" s="60"/>
      <c r="AR16" s="136">
        <f t="shared" si="0"/>
      </c>
      <c r="AS16" s="176"/>
      <c r="AT16" s="133" t="s">
        <v>37</v>
      </c>
      <c r="AU16" s="98"/>
      <c r="AV16" s="170"/>
      <c r="AW16" s="53" t="s">
        <v>71</v>
      </c>
      <c r="AX16" s="53"/>
      <c r="AY16" s="53"/>
      <c r="AZ16" s="54"/>
      <c r="BA16" s="49"/>
      <c r="BB16" s="49"/>
      <c r="BC16" s="54"/>
      <c r="BD16" s="54"/>
      <c r="GI16" s="50"/>
      <c r="GJ16" s="50"/>
      <c r="GK16" s="50"/>
      <c r="IG16" s="56"/>
      <c r="IH16" s="56"/>
    </row>
    <row r="17" spans="1:242" ht="30" customHeight="1">
      <c r="A17" s="198"/>
      <c r="B17" s="199"/>
      <c r="C17" s="185">
        <v>2</v>
      </c>
      <c r="D17" s="186"/>
      <c r="E17" s="187"/>
      <c r="F17" s="231"/>
      <c r="G17" s="231"/>
      <c r="H17" s="231"/>
      <c r="I17" s="231"/>
      <c r="J17" s="231"/>
      <c r="K17" s="231"/>
      <c r="L17" s="232"/>
      <c r="M17" s="232"/>
      <c r="N17" s="232"/>
      <c r="O17" s="232"/>
      <c r="P17" s="232"/>
      <c r="Q17" s="232"/>
      <c r="R17" s="232"/>
      <c r="S17" s="232"/>
      <c r="T17" s="233"/>
      <c r="U17" s="233"/>
      <c r="V17" s="233"/>
      <c r="W17" s="233"/>
      <c r="X17" s="233"/>
      <c r="Y17" s="233"/>
      <c r="Z17" s="233"/>
      <c r="AA17" s="233"/>
      <c r="AB17" s="234"/>
      <c r="AC17" s="235"/>
      <c r="AD17" s="235"/>
      <c r="AE17" s="235"/>
      <c r="AF17" s="235"/>
      <c r="AG17" s="235"/>
      <c r="AH17" s="236">
        <f>IF(AB17="","",DATEDIF(AB17,"2019/４/1","Y"))</f>
      </c>
      <c r="AI17" s="237"/>
      <c r="AJ17" s="61" t="s">
        <v>112</v>
      </c>
      <c r="AK17" s="115"/>
      <c r="AL17" s="58"/>
      <c r="AM17" s="58"/>
      <c r="AN17" s="59"/>
      <c r="AO17" s="86"/>
      <c r="AP17" s="85"/>
      <c r="AQ17" s="60"/>
      <c r="AR17" s="136">
        <f t="shared" si="0"/>
      </c>
      <c r="AS17" s="176"/>
      <c r="AT17" s="133" t="s">
        <v>37</v>
      </c>
      <c r="AU17" s="98"/>
      <c r="AV17" s="170"/>
      <c r="AW17" s="48"/>
      <c r="GI17" s="50"/>
      <c r="GJ17" s="50"/>
      <c r="GK17" s="50"/>
      <c r="IG17" s="56"/>
      <c r="IH17" s="56"/>
    </row>
    <row r="18" spans="1:242" ht="30" customHeight="1">
      <c r="A18" s="198"/>
      <c r="B18" s="199"/>
      <c r="C18" s="185">
        <v>3</v>
      </c>
      <c r="D18" s="186"/>
      <c r="E18" s="187"/>
      <c r="F18" s="231"/>
      <c r="G18" s="231"/>
      <c r="H18" s="231"/>
      <c r="I18" s="231"/>
      <c r="J18" s="231"/>
      <c r="K18" s="231"/>
      <c r="L18" s="232"/>
      <c r="M18" s="232"/>
      <c r="N18" s="232"/>
      <c r="O18" s="232"/>
      <c r="P18" s="232"/>
      <c r="Q18" s="232"/>
      <c r="R18" s="232"/>
      <c r="S18" s="232"/>
      <c r="T18" s="233"/>
      <c r="U18" s="233"/>
      <c r="V18" s="233"/>
      <c r="W18" s="233"/>
      <c r="X18" s="233"/>
      <c r="Y18" s="233"/>
      <c r="Z18" s="233"/>
      <c r="AA18" s="233"/>
      <c r="AB18" s="234"/>
      <c r="AC18" s="235"/>
      <c r="AD18" s="235"/>
      <c r="AE18" s="235"/>
      <c r="AF18" s="235"/>
      <c r="AG18" s="235"/>
      <c r="AH18" s="236">
        <f>IF(AB18="","",DATEDIF(AB18,"2019/４/1","Y"))</f>
      </c>
      <c r="AI18" s="237"/>
      <c r="AJ18" s="61" t="s">
        <v>113</v>
      </c>
      <c r="AK18" s="115"/>
      <c r="AL18" s="58"/>
      <c r="AM18" s="58"/>
      <c r="AN18" s="59"/>
      <c r="AO18" s="86"/>
      <c r="AP18" s="85"/>
      <c r="AQ18" s="60"/>
      <c r="AR18" s="136">
        <f t="shared" si="0"/>
      </c>
      <c r="AS18" s="176"/>
      <c r="AT18" s="133" t="s">
        <v>37</v>
      </c>
      <c r="AU18" s="98"/>
      <c r="AV18" s="170"/>
      <c r="AW18" s="48"/>
      <c r="GI18" s="50"/>
      <c r="GJ18" s="50"/>
      <c r="GK18" s="50"/>
      <c r="IG18" s="56"/>
      <c r="IH18" s="56"/>
    </row>
    <row r="19" spans="1:242" ht="30" customHeight="1">
      <c r="A19" s="181"/>
      <c r="B19" s="182"/>
      <c r="C19" s="178">
        <v>4</v>
      </c>
      <c r="D19" s="179"/>
      <c r="E19" s="180"/>
      <c r="F19" s="238"/>
      <c r="G19" s="238"/>
      <c r="H19" s="238"/>
      <c r="I19" s="238"/>
      <c r="J19" s="238"/>
      <c r="K19" s="238"/>
      <c r="L19" s="239"/>
      <c r="M19" s="239"/>
      <c r="N19" s="239"/>
      <c r="O19" s="239"/>
      <c r="P19" s="239"/>
      <c r="Q19" s="239"/>
      <c r="R19" s="239"/>
      <c r="S19" s="239"/>
      <c r="T19" s="240"/>
      <c r="U19" s="240"/>
      <c r="V19" s="240"/>
      <c r="W19" s="240"/>
      <c r="X19" s="240"/>
      <c r="Y19" s="240"/>
      <c r="Z19" s="240"/>
      <c r="AA19" s="240"/>
      <c r="AB19" s="241"/>
      <c r="AC19" s="242"/>
      <c r="AD19" s="242"/>
      <c r="AE19" s="242"/>
      <c r="AF19" s="242"/>
      <c r="AG19" s="242"/>
      <c r="AH19" s="243">
        <f>IF(AB19="","",DATEDIF(AB19,"2019/４/1","Y"))</f>
      </c>
      <c r="AI19" s="244"/>
      <c r="AJ19" s="61" t="s">
        <v>114</v>
      </c>
      <c r="AK19" s="115"/>
      <c r="AL19" s="58"/>
      <c r="AM19" s="58"/>
      <c r="AN19" s="59"/>
      <c r="AO19" s="86"/>
      <c r="AP19" s="85"/>
      <c r="AQ19" s="60"/>
      <c r="AR19" s="136">
        <f t="shared" si="0"/>
      </c>
      <c r="AS19" s="176"/>
      <c r="AT19" s="133" t="s">
        <v>37</v>
      </c>
      <c r="AU19" s="98"/>
      <c r="AV19" s="170"/>
      <c r="AW19" s="48"/>
      <c r="GI19" s="50"/>
      <c r="GJ19" s="50"/>
      <c r="GK19" s="50"/>
      <c r="IG19" s="56"/>
      <c r="IH19" s="56"/>
    </row>
    <row r="20" spans="1:243" ht="30" customHeight="1">
      <c r="A20" s="181"/>
      <c r="B20" s="182"/>
      <c r="C20" s="178">
        <v>5</v>
      </c>
      <c r="D20" s="179"/>
      <c r="E20" s="180"/>
      <c r="F20" s="238"/>
      <c r="G20" s="238"/>
      <c r="H20" s="238"/>
      <c r="I20" s="238"/>
      <c r="J20" s="238"/>
      <c r="K20" s="238"/>
      <c r="L20" s="242"/>
      <c r="M20" s="242"/>
      <c r="N20" s="242"/>
      <c r="O20" s="242"/>
      <c r="P20" s="242"/>
      <c r="Q20" s="242"/>
      <c r="R20" s="242"/>
      <c r="S20" s="242"/>
      <c r="T20" s="245"/>
      <c r="U20" s="246"/>
      <c r="V20" s="246"/>
      <c r="W20" s="246"/>
      <c r="X20" s="246"/>
      <c r="Y20" s="246"/>
      <c r="Z20" s="246"/>
      <c r="AA20" s="246"/>
      <c r="AB20" s="241"/>
      <c r="AC20" s="242"/>
      <c r="AD20" s="242"/>
      <c r="AE20" s="242"/>
      <c r="AF20" s="242"/>
      <c r="AG20" s="242"/>
      <c r="AH20" s="243">
        <f>IF(AB20="","",DATEDIF(AB20,"2016/４/1","Y"))</f>
      </c>
      <c r="AI20" s="244"/>
      <c r="AJ20" s="61" t="s">
        <v>115</v>
      </c>
      <c r="AK20" s="115"/>
      <c r="AL20" s="58"/>
      <c r="AM20" s="58"/>
      <c r="AN20" s="59"/>
      <c r="AO20" s="86"/>
      <c r="AP20" s="85"/>
      <c r="AQ20" s="60"/>
      <c r="AR20" s="136">
        <f t="shared" si="0"/>
      </c>
      <c r="AS20" s="176"/>
      <c r="AT20" s="133" t="s">
        <v>37</v>
      </c>
      <c r="AU20" s="98"/>
      <c r="AV20" s="170"/>
      <c r="AW20" s="48"/>
      <c r="GK20" s="50"/>
      <c r="IH20" s="56"/>
      <c r="II20" s="56"/>
    </row>
    <row r="21" spans="1:243" ht="30" customHeight="1">
      <c r="A21" s="181"/>
      <c r="B21" s="182"/>
      <c r="C21" s="178">
        <v>6</v>
      </c>
      <c r="D21" s="179"/>
      <c r="E21" s="180"/>
      <c r="F21" s="238"/>
      <c r="G21" s="238"/>
      <c r="H21" s="238"/>
      <c r="I21" s="238"/>
      <c r="J21" s="238"/>
      <c r="K21" s="238"/>
      <c r="L21" s="242"/>
      <c r="M21" s="242"/>
      <c r="N21" s="242"/>
      <c r="O21" s="242"/>
      <c r="P21" s="242"/>
      <c r="Q21" s="242"/>
      <c r="R21" s="242"/>
      <c r="S21" s="242"/>
      <c r="T21" s="245"/>
      <c r="U21" s="246"/>
      <c r="V21" s="246"/>
      <c r="W21" s="246"/>
      <c r="X21" s="246"/>
      <c r="Y21" s="246"/>
      <c r="Z21" s="246"/>
      <c r="AA21" s="246"/>
      <c r="AB21" s="241"/>
      <c r="AC21" s="242"/>
      <c r="AD21" s="242"/>
      <c r="AE21" s="242"/>
      <c r="AF21" s="242"/>
      <c r="AG21" s="242"/>
      <c r="AH21" s="243">
        <f>IF(AB21="","",DATEDIF(AB21,"2016/４/1","Y"))</f>
      </c>
      <c r="AI21" s="244"/>
      <c r="AJ21" s="61" t="s">
        <v>116</v>
      </c>
      <c r="AK21" s="115"/>
      <c r="AL21" s="58"/>
      <c r="AM21" s="58"/>
      <c r="AN21" s="59"/>
      <c r="AO21" s="86"/>
      <c r="AP21" s="85"/>
      <c r="AQ21" s="60"/>
      <c r="AR21" s="136">
        <f t="shared" si="0"/>
      </c>
      <c r="AS21" s="176"/>
      <c r="AT21" s="133" t="s">
        <v>37</v>
      </c>
      <c r="AU21" s="98"/>
      <c r="AV21" s="170"/>
      <c r="AW21" s="48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GK21" s="50"/>
      <c r="IH21" s="56"/>
      <c r="II21" s="56"/>
    </row>
    <row r="22" spans="1:193" ht="30" customHeight="1">
      <c r="A22" s="181"/>
      <c r="B22" s="182"/>
      <c r="C22" s="178">
        <v>7</v>
      </c>
      <c r="D22" s="179"/>
      <c r="E22" s="180"/>
      <c r="F22" s="238"/>
      <c r="G22" s="238"/>
      <c r="H22" s="238"/>
      <c r="I22" s="238"/>
      <c r="J22" s="238"/>
      <c r="K22" s="238"/>
      <c r="L22" s="242"/>
      <c r="M22" s="242"/>
      <c r="N22" s="242"/>
      <c r="O22" s="242"/>
      <c r="P22" s="242"/>
      <c r="Q22" s="242"/>
      <c r="R22" s="242"/>
      <c r="S22" s="242"/>
      <c r="T22" s="245"/>
      <c r="U22" s="246"/>
      <c r="V22" s="246"/>
      <c r="W22" s="246"/>
      <c r="X22" s="246"/>
      <c r="Y22" s="246"/>
      <c r="Z22" s="246"/>
      <c r="AA22" s="246"/>
      <c r="AB22" s="241"/>
      <c r="AC22" s="242"/>
      <c r="AD22" s="242"/>
      <c r="AE22" s="242"/>
      <c r="AF22" s="242"/>
      <c r="AG22" s="242"/>
      <c r="AH22" s="243">
        <f>IF(AB22="","",DATEDIF(AB22,"2014/４/1","Y"))</f>
      </c>
      <c r="AI22" s="244"/>
      <c r="AJ22" s="61" t="s">
        <v>117</v>
      </c>
      <c r="AK22" s="115"/>
      <c r="AL22" s="58"/>
      <c r="AM22" s="58"/>
      <c r="AN22" s="59"/>
      <c r="AO22" s="86"/>
      <c r="AP22" s="85"/>
      <c r="AQ22" s="60"/>
      <c r="AR22" s="136">
        <f t="shared" si="0"/>
      </c>
      <c r="AS22" s="176"/>
      <c r="AT22" s="133" t="s">
        <v>37</v>
      </c>
      <c r="AU22" s="98"/>
      <c r="AV22" s="170"/>
      <c r="AW22" s="48"/>
      <c r="GK22" s="50"/>
    </row>
    <row r="23" spans="1:193" ht="30" customHeight="1" thickBot="1">
      <c r="A23" s="183"/>
      <c r="B23" s="184"/>
      <c r="C23" s="178">
        <v>8</v>
      </c>
      <c r="D23" s="179"/>
      <c r="E23" s="180"/>
      <c r="F23" s="247"/>
      <c r="G23" s="247"/>
      <c r="H23" s="247"/>
      <c r="I23" s="247"/>
      <c r="J23" s="247"/>
      <c r="K23" s="247"/>
      <c r="L23" s="248"/>
      <c r="M23" s="248"/>
      <c r="N23" s="248"/>
      <c r="O23" s="248"/>
      <c r="P23" s="248"/>
      <c r="Q23" s="248"/>
      <c r="R23" s="248"/>
      <c r="S23" s="248"/>
      <c r="T23" s="249"/>
      <c r="U23" s="250"/>
      <c r="V23" s="250"/>
      <c r="W23" s="250"/>
      <c r="X23" s="250"/>
      <c r="Y23" s="250"/>
      <c r="Z23" s="250"/>
      <c r="AA23" s="250"/>
      <c r="AB23" s="251"/>
      <c r="AC23" s="248"/>
      <c r="AD23" s="248"/>
      <c r="AE23" s="248"/>
      <c r="AF23" s="248"/>
      <c r="AG23" s="248"/>
      <c r="AH23" s="252">
        <f>IF(AB23="","",DATEDIF(AB23,"2014/４/1","Y"))</f>
      </c>
      <c r="AI23" s="253"/>
      <c r="AJ23" s="61" t="s">
        <v>118</v>
      </c>
      <c r="AK23" s="99"/>
      <c r="AL23" s="100"/>
      <c r="AM23" s="100"/>
      <c r="AN23" s="101"/>
      <c r="AO23" s="104"/>
      <c r="AP23" s="105"/>
      <c r="AQ23" s="102"/>
      <c r="AR23" s="137">
        <f>IF(AQ23="","",DATEDIF(AQ23,"2016/04/1","Y"))</f>
      </c>
      <c r="AS23" s="177"/>
      <c r="AT23" s="134" t="s">
        <v>40</v>
      </c>
      <c r="AU23" s="103"/>
      <c r="AV23" s="170"/>
      <c r="AW23" s="48"/>
      <c r="GK23" s="50"/>
    </row>
    <row r="24" spans="1:49" ht="30" customHeight="1">
      <c r="A24" s="110"/>
      <c r="B24" s="157"/>
      <c r="C24" s="254" t="s">
        <v>48</v>
      </c>
      <c r="D24" s="254"/>
      <c r="E24" s="254"/>
      <c r="F24" s="254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08"/>
      <c r="AK24" s="108"/>
      <c r="AL24" s="108"/>
      <c r="AM24" s="112"/>
      <c r="AN24" s="113"/>
      <c r="AO24" s="111"/>
      <c r="AP24" s="109"/>
      <c r="AQ24" s="109"/>
      <c r="AR24" s="109"/>
      <c r="AS24" s="109"/>
      <c r="AT24" s="109"/>
      <c r="AU24" s="109"/>
      <c r="AV24" s="170"/>
      <c r="AW24" s="48"/>
    </row>
    <row r="25" spans="1:49" ht="30" customHeight="1">
      <c r="A25" s="110"/>
      <c r="B25" s="160"/>
      <c r="C25" s="255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7"/>
      <c r="AJ25" s="108"/>
      <c r="AK25" s="108"/>
      <c r="AL25" s="108"/>
      <c r="AM25" s="258" t="s">
        <v>124</v>
      </c>
      <c r="AN25" s="258"/>
      <c r="AO25" s="258"/>
      <c r="AP25" s="79" t="s">
        <v>49</v>
      </c>
      <c r="AQ25" s="259"/>
      <c r="AR25" s="259"/>
      <c r="AS25" s="259"/>
      <c r="AT25" s="80" t="s">
        <v>50</v>
      </c>
      <c r="AU25" s="80"/>
      <c r="AV25" s="170"/>
      <c r="AW25" s="48"/>
    </row>
    <row r="26" spans="1:49" ht="30" customHeight="1">
      <c r="A26" s="108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08"/>
      <c r="AK26" s="108"/>
      <c r="AL26" s="108"/>
      <c r="AM26" s="81"/>
      <c r="AN26" s="81"/>
      <c r="AO26" s="78"/>
      <c r="AP26" s="78"/>
      <c r="AQ26" s="78"/>
      <c r="AR26" s="78"/>
      <c r="AS26" s="78"/>
      <c r="AT26" s="78"/>
      <c r="AU26" s="78"/>
      <c r="AV26" s="170"/>
      <c r="AW26" s="48"/>
    </row>
    <row r="27" spans="1:47" ht="30" customHeight="1">
      <c r="A27" s="108"/>
      <c r="B27" s="160"/>
      <c r="C27" s="161" t="s">
        <v>125</v>
      </c>
      <c r="D27" s="161"/>
      <c r="E27" s="161"/>
      <c r="F27" s="161"/>
      <c r="G27" s="260"/>
      <c r="H27" s="260"/>
      <c r="I27" s="161" t="s">
        <v>51</v>
      </c>
      <c r="J27" s="260"/>
      <c r="K27" s="260"/>
      <c r="L27" s="161" t="s">
        <v>52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09"/>
      <c r="AK27" s="109"/>
      <c r="AL27" s="109"/>
      <c r="AM27" s="82" t="s">
        <v>53</v>
      </c>
      <c r="AN27" s="81"/>
      <c r="AO27" s="78"/>
      <c r="AP27" s="78"/>
      <c r="AQ27" s="78"/>
      <c r="AR27" s="261" t="s">
        <v>54</v>
      </c>
      <c r="AS27" s="261"/>
      <c r="AT27" s="261"/>
      <c r="AU27" s="131"/>
    </row>
    <row r="28" spans="1:47" ht="30" customHeight="1">
      <c r="A28" s="108"/>
      <c r="B28" s="160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09"/>
      <c r="AK28" s="109"/>
      <c r="AL28" s="109"/>
      <c r="AM28" s="262" t="s">
        <v>55</v>
      </c>
      <c r="AN28" s="262"/>
      <c r="AO28" s="262"/>
      <c r="AP28" s="262"/>
      <c r="AQ28" s="263"/>
      <c r="AR28" s="261"/>
      <c r="AS28" s="261"/>
      <c r="AT28" s="261"/>
      <c r="AU28" s="131"/>
    </row>
    <row r="29" spans="1:47" ht="30" customHeight="1">
      <c r="A29" s="108"/>
      <c r="B29" s="165"/>
      <c r="C29" s="264" t="s">
        <v>126</v>
      </c>
      <c r="D29" s="265"/>
      <c r="E29" s="265"/>
      <c r="F29" s="265"/>
      <c r="G29" s="265"/>
      <c r="H29" s="265"/>
      <c r="I29" s="265"/>
      <c r="J29" s="266" t="s">
        <v>56</v>
      </c>
      <c r="K29" s="266"/>
      <c r="L29" s="267" t="s">
        <v>127</v>
      </c>
      <c r="M29" s="267"/>
      <c r="N29" s="267"/>
      <c r="O29" s="267"/>
      <c r="P29" s="267"/>
      <c r="Q29" s="163"/>
      <c r="R29" s="268"/>
      <c r="S29" s="268"/>
      <c r="T29" s="268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9" t="s">
        <v>50</v>
      </c>
      <c r="AG29" s="269"/>
      <c r="AH29" s="163"/>
      <c r="AI29" s="164"/>
      <c r="AJ29" s="109"/>
      <c r="AK29" s="109"/>
      <c r="AL29" s="109"/>
      <c r="AM29" s="262"/>
      <c r="AN29" s="262"/>
      <c r="AO29" s="262"/>
      <c r="AP29" s="262"/>
      <c r="AQ29" s="263"/>
      <c r="AR29" s="261"/>
      <c r="AS29" s="261"/>
      <c r="AT29" s="261"/>
      <c r="AU29" s="131"/>
    </row>
    <row r="30" spans="1:47" ht="30" customHeight="1">
      <c r="A30" s="111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09"/>
      <c r="AK30" s="109"/>
      <c r="AL30" s="109"/>
      <c r="AM30" s="262"/>
      <c r="AN30" s="262"/>
      <c r="AO30" s="262"/>
      <c r="AP30" s="262"/>
      <c r="AQ30" s="263"/>
      <c r="AR30" s="261"/>
      <c r="AS30" s="261"/>
      <c r="AT30" s="261"/>
      <c r="AU30" s="131"/>
    </row>
  </sheetData>
  <sheetProtection/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Q6" sqref="Q6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300" t="s">
        <v>0</v>
      </c>
      <c r="F2" s="300"/>
      <c r="G2" s="300"/>
      <c r="H2" s="300"/>
      <c r="I2" s="3"/>
      <c r="K2" s="129"/>
      <c r="L2" s="44"/>
      <c r="N2" s="4"/>
    </row>
    <row r="4" ht="13.5" customHeight="1" thickBot="1"/>
    <row r="5" spans="1:224" ht="19.5" customHeight="1">
      <c r="A5" s="301" t="s">
        <v>1</v>
      </c>
      <c r="B5" s="311">
        <v>2019</v>
      </c>
      <c r="C5" s="312"/>
      <c r="D5" s="5" t="s">
        <v>2</v>
      </c>
      <c r="E5" s="5"/>
      <c r="F5" s="5"/>
      <c r="G5" s="5"/>
      <c r="H5" s="5"/>
      <c r="I5" s="5"/>
      <c r="J5" s="5"/>
      <c r="K5" s="5"/>
      <c r="L5" s="5"/>
      <c r="M5" s="303" t="s">
        <v>3</v>
      </c>
      <c r="N5" s="30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224" ht="44.25" customHeight="1" thickBot="1">
      <c r="A6" s="302"/>
      <c r="B6" s="284" t="str">
        <f>'申し込みシート'!I1</f>
        <v>ＪＦＡバーモントカップ第２９回全日本Ｕ－１２フットサル選手権大会　山形県大会</v>
      </c>
      <c r="C6" s="285"/>
      <c r="D6" s="285"/>
      <c r="E6" s="285"/>
      <c r="F6" s="285"/>
      <c r="G6" s="285"/>
      <c r="H6" s="285"/>
      <c r="I6" s="285"/>
      <c r="J6" s="285"/>
      <c r="K6" s="285"/>
      <c r="L6" s="286"/>
      <c r="M6" s="305"/>
      <c r="N6" s="30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1:224" ht="29.25" customHeight="1">
      <c r="A7" s="307" t="s">
        <v>4</v>
      </c>
      <c r="B7" s="7" t="s">
        <v>5</v>
      </c>
      <c r="C7" s="290"/>
      <c r="D7" s="290"/>
      <c r="E7" s="290"/>
      <c r="F7" s="291"/>
      <c r="G7" s="309" t="s">
        <v>6</v>
      </c>
      <c r="H7" s="298"/>
      <c r="I7" s="271"/>
      <c r="J7" s="271"/>
      <c r="K7" s="271"/>
      <c r="L7" s="271"/>
      <c r="M7" s="271"/>
      <c r="N7" s="27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1:224" ht="60.75" customHeight="1" thickBot="1">
      <c r="A8" s="308"/>
      <c r="B8" s="287">
        <f>'申し込みシート'!I4</f>
        <v>0</v>
      </c>
      <c r="C8" s="288"/>
      <c r="D8" s="288"/>
      <c r="E8" s="288"/>
      <c r="F8" s="289"/>
      <c r="G8" s="310"/>
      <c r="H8" s="299"/>
      <c r="I8" s="274"/>
      <c r="J8" s="274"/>
      <c r="K8" s="274"/>
      <c r="L8" s="274"/>
      <c r="M8" s="274"/>
      <c r="N8" s="27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14" ht="14.25" thickBot="1">
      <c r="A9" s="10"/>
      <c r="B9" s="11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</row>
    <row r="10" spans="1:202" ht="50.25" customHeight="1" thickBot="1">
      <c r="A10" s="45" t="s">
        <v>23</v>
      </c>
      <c r="B10" s="12" t="s">
        <v>24</v>
      </c>
      <c r="C10" s="13" t="s">
        <v>7</v>
      </c>
      <c r="D10" s="14" t="s">
        <v>8</v>
      </c>
      <c r="E10" s="15" t="s">
        <v>72</v>
      </c>
      <c r="F10" s="15" t="s">
        <v>5</v>
      </c>
      <c r="G10" s="16" t="s">
        <v>9</v>
      </c>
      <c r="H10" s="17" t="s">
        <v>10</v>
      </c>
      <c r="I10" s="18" t="s">
        <v>11</v>
      </c>
      <c r="J10" s="19"/>
      <c r="K10" s="25" t="s">
        <v>12</v>
      </c>
      <c r="L10" s="276" t="s">
        <v>73</v>
      </c>
      <c r="M10" s="277"/>
      <c r="N10" s="41" t="s">
        <v>13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</row>
    <row r="11" spans="1:202" ht="45" customHeight="1">
      <c r="A11" s="127">
        <v>1</v>
      </c>
      <c r="B11" s="39"/>
      <c r="C11" s="40"/>
      <c r="D11" s="139">
        <f>IF('申し込みシート'!AM4="","",'申し込みシート'!AM4)</f>
      </c>
      <c r="E11" s="139">
        <f>IF('申し込みシート'!AO4="","",'申し込みシート'!AO4)</f>
      </c>
      <c r="F11" s="140">
        <f>IF('申し込みシート'!AP4="","",'申し込みシート'!AP4)</f>
      </c>
      <c r="G11" s="141" t="str">
        <f>IF('申し込みシート'!AN4="","",'申し込みシート'!AN4)</f>
        <v>GK</v>
      </c>
      <c r="H11" s="23"/>
      <c r="I11" s="24"/>
      <c r="J11" s="20"/>
      <c r="K11" s="138"/>
      <c r="L11" s="278">
        <f>IF('申し込みシート'!L16="","",'申し込みシート'!L16)</f>
      </c>
      <c r="M11" s="279"/>
      <c r="N11" s="42"/>
      <c r="O11" s="21"/>
      <c r="P11" s="46" t="s">
        <v>20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</row>
    <row r="12" spans="1:202" ht="45" customHeight="1">
      <c r="A12" s="128">
        <v>2</v>
      </c>
      <c r="B12" s="38"/>
      <c r="C12" s="38"/>
      <c r="D12" s="139">
        <f>IF('申し込みシート'!AM5="","",'申し込みシート'!AM5)</f>
      </c>
      <c r="E12" s="139">
        <f>IF('申し込みシート'!AO5="","",'申し込みシート'!AO5)</f>
      </c>
      <c r="F12" s="140">
        <f>IF('申し込みシート'!AP5="","",'申し込みシート'!AP5)</f>
      </c>
      <c r="G12" s="141" t="str">
        <f>IF('申し込みシート'!AN5="","",'申し込みシート'!AN5)</f>
        <v>FP</v>
      </c>
      <c r="H12" s="27"/>
      <c r="I12" s="22"/>
      <c r="J12" s="20"/>
      <c r="K12" s="138">
        <f>IF('申し込みシート'!F17="","",'申し込みシート'!F17)</f>
      </c>
      <c r="L12" s="278">
        <f>IF('申し込みシート'!L17="","",'申し込みシート'!L17)</f>
      </c>
      <c r="M12" s="279"/>
      <c r="N12" s="42"/>
      <c r="O12" s="21"/>
      <c r="P12" s="74" t="s">
        <v>21</v>
      </c>
      <c r="Q12" s="7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</row>
    <row r="13" spans="1:202" ht="45" customHeight="1">
      <c r="A13" s="128">
        <v>3</v>
      </c>
      <c r="B13" s="38"/>
      <c r="C13" s="38"/>
      <c r="D13" s="139">
        <f>IF('申し込みシート'!AM6="","",'申し込みシート'!AM6)</f>
      </c>
      <c r="E13" s="139">
        <f>IF('申し込みシート'!AO6="","",'申し込みシート'!AO6)</f>
      </c>
      <c r="F13" s="140">
        <f>IF('申し込みシート'!AP6="","",'申し込みシート'!AP6)</f>
      </c>
      <c r="G13" s="141">
        <f>IF('申し込みシート'!AN6="","",'申し込みシート'!AN6)</f>
      </c>
      <c r="H13" s="29"/>
      <c r="I13" s="22"/>
      <c r="J13" s="20"/>
      <c r="K13" s="138">
        <f>IF('申し込みシート'!F18="","",'申し込みシート'!F18)</f>
      </c>
      <c r="L13" s="278">
        <f>IF('申し込みシート'!L18="","",'申し込みシート'!L18)</f>
      </c>
      <c r="M13" s="279"/>
      <c r="N13" s="42"/>
      <c r="O13" s="21"/>
      <c r="P13" s="74" t="s">
        <v>22</v>
      </c>
      <c r="Q13" s="7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</row>
    <row r="14" spans="1:206" ht="45" customHeight="1">
      <c r="A14" s="128">
        <v>4</v>
      </c>
      <c r="B14" s="38"/>
      <c r="C14" s="38"/>
      <c r="D14" s="139">
        <f>IF('申し込みシート'!AM7="","",'申し込みシート'!AM7)</f>
      </c>
      <c r="E14" s="139">
        <f>IF('申し込みシート'!AO7="","",'申し込みシート'!AO7)</f>
      </c>
      <c r="F14" s="140">
        <f>IF('申し込みシート'!AP7="","",'申し込みシート'!AP7)</f>
      </c>
      <c r="G14" s="141">
        <f>IF('申し込みシート'!AN7="","",'申し込みシート'!AN7)</f>
      </c>
      <c r="H14" s="29"/>
      <c r="I14" s="22"/>
      <c r="J14" s="30"/>
      <c r="K14" s="172">
        <f>IF('申し込みシート'!F19="","",'申し込みシート'!F19)</f>
      </c>
      <c r="L14" s="280">
        <f>IF('申し込みシート'!L19="","",'申し込みシート'!L19)</f>
      </c>
      <c r="M14" s="281"/>
      <c r="N14" s="173"/>
      <c r="O14" s="21"/>
      <c r="P14" s="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</row>
    <row r="15" spans="1:206" ht="45" customHeight="1">
      <c r="A15" s="128">
        <v>5</v>
      </c>
      <c r="B15" s="38"/>
      <c r="C15" s="38"/>
      <c r="D15" s="139">
        <f>IF('申し込みシート'!AM8="","",'申し込みシート'!AM8)</f>
      </c>
      <c r="E15" s="139">
        <f>IF('申し込みシート'!AO8="","",'申し込みシート'!AO8)</f>
      </c>
      <c r="F15" s="140">
        <f>IF('申し込みシート'!AP8="","",'申し込みシート'!AP8)</f>
      </c>
      <c r="G15" s="141">
        <f>IF('申し込みシート'!AN8="","",'申し込みシート'!AN8)</f>
      </c>
      <c r="H15" s="29"/>
      <c r="I15" s="22"/>
      <c r="J15" s="31"/>
      <c r="K15" s="172">
        <f>IF('申し込みシート'!F20="","",'申し込みシート'!F20)</f>
      </c>
      <c r="L15" s="280">
        <f>IF('申し込みシート'!L20="","",'申し込みシート'!L20)</f>
      </c>
      <c r="M15" s="281"/>
      <c r="N15" s="173"/>
      <c r="O15" s="21"/>
      <c r="P15" s="2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</row>
    <row r="16" spans="1:206" ht="45" customHeight="1">
      <c r="A16" s="128">
        <v>6</v>
      </c>
      <c r="B16" s="38"/>
      <c r="C16" s="38"/>
      <c r="D16" s="139">
        <f>IF('申し込みシート'!AM9="","",'申し込みシート'!AM9)</f>
      </c>
      <c r="E16" s="139">
        <f>IF('申し込みシート'!AO9="","",'申し込みシート'!AO9)</f>
      </c>
      <c r="F16" s="140">
        <f>IF('申し込みシート'!AP9="","",'申し込みシート'!AP9)</f>
      </c>
      <c r="G16" s="141">
        <f>IF('申し込みシート'!AN9="","",'申し込みシート'!AN9)</f>
      </c>
      <c r="H16" s="29"/>
      <c r="I16" s="22"/>
      <c r="J16" s="31"/>
      <c r="K16" s="172">
        <f>IF('申し込みシート'!F21="","",'申し込みシート'!F21)</f>
      </c>
      <c r="L16" s="280">
        <f>IF('申し込みシート'!L21="","",'申し込みシート'!L21)</f>
      </c>
      <c r="M16" s="281"/>
      <c r="N16" s="173"/>
      <c r="O16" s="21"/>
      <c r="P16" s="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</row>
    <row r="17" spans="1:206" ht="45" customHeight="1">
      <c r="A17" s="128">
        <v>7</v>
      </c>
      <c r="B17" s="38"/>
      <c r="C17" s="38"/>
      <c r="D17" s="139">
        <f>IF('申し込みシート'!AM10="","",'申し込みシート'!AM10)</f>
      </c>
      <c r="E17" s="139">
        <f>IF('申し込みシート'!AO10="","",'申し込みシート'!AO10)</f>
      </c>
      <c r="F17" s="140">
        <f>IF('申し込みシート'!AP10="","",'申し込みシート'!AP10)</f>
      </c>
      <c r="G17" s="141">
        <f>IF('申し込みシート'!AN10="","",'申し込みシート'!AN10)</f>
      </c>
      <c r="H17" s="29"/>
      <c r="I17" s="22"/>
      <c r="J17" s="31"/>
      <c r="K17" s="172">
        <f>IF('申し込みシート'!F22="","",'申し込みシート'!F22)</f>
      </c>
      <c r="L17" s="280">
        <f>IF('申し込みシート'!L22="","",'申し込みシート'!L22)</f>
      </c>
      <c r="M17" s="281"/>
      <c r="N17" s="173"/>
      <c r="O17" s="21"/>
      <c r="P17" s="3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</row>
    <row r="18" spans="1:206" ht="45" customHeight="1" thickBot="1">
      <c r="A18" s="128">
        <v>8</v>
      </c>
      <c r="B18" s="38"/>
      <c r="C18" s="38"/>
      <c r="D18" s="139">
        <f>IF('申し込みシート'!AM11="","",'申し込みシート'!AM11)</f>
      </c>
      <c r="E18" s="139">
        <f>IF('申し込みシート'!AO11="","",'申し込みシート'!AO11)</f>
      </c>
      <c r="F18" s="140">
        <f>IF('申し込みシート'!AP11="","",'申し込みシート'!AP11)</f>
      </c>
      <c r="G18" s="141">
        <f>IF('申し込みシート'!AN11="","",'申し込みシート'!AN11)</f>
      </c>
      <c r="H18" s="29"/>
      <c r="I18" s="22"/>
      <c r="J18" s="30"/>
      <c r="K18" s="174">
        <f>IF('申し込みシート'!F23="","",'申し込みシート'!F23)</f>
      </c>
      <c r="L18" s="282">
        <f>IF('申し込みシート'!L23="","",'申し込みシート'!L23)</f>
      </c>
      <c r="M18" s="283"/>
      <c r="N18" s="175"/>
      <c r="O18" s="21"/>
      <c r="P18" s="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</row>
    <row r="19" spans="1:206" ht="45" customHeight="1">
      <c r="A19" s="128">
        <v>9</v>
      </c>
      <c r="B19" s="38"/>
      <c r="C19" s="38"/>
      <c r="D19" s="139">
        <f>IF('申し込みシート'!AM12="","",'申し込みシート'!AM12)</f>
      </c>
      <c r="E19" s="139">
        <f>IF('申し込みシート'!AO12="","",'申し込みシート'!AO12)</f>
      </c>
      <c r="F19" s="140">
        <f>IF('申し込みシート'!AP12="","",'申し込みシート'!AP12)</f>
      </c>
      <c r="G19" s="141">
        <f>IF('申し込みシート'!AN12="","",'申し込みシート'!AN12)</f>
      </c>
      <c r="H19" s="29"/>
      <c r="I19" s="22"/>
      <c r="J19" s="31"/>
      <c r="K19" s="33" t="s">
        <v>14</v>
      </c>
      <c r="L19" s="31"/>
      <c r="M19" s="31"/>
      <c r="N19" s="31"/>
      <c r="O19" s="21"/>
      <c r="P19" s="3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</row>
    <row r="20" spans="1:206" ht="45" customHeight="1">
      <c r="A20" s="128">
        <v>10</v>
      </c>
      <c r="B20" s="38"/>
      <c r="C20" s="38"/>
      <c r="D20" s="139">
        <f>IF('申し込みシート'!AM13="","",'申し込みシート'!AM13)</f>
      </c>
      <c r="E20" s="139">
        <f>IF('申し込みシート'!AO13="","",'申し込みシート'!AO13)</f>
      </c>
      <c r="F20" s="140">
        <f>IF('申し込みシート'!AP13="","",'申し込みシート'!AP13)</f>
      </c>
      <c r="G20" s="141">
        <f>IF('申し込みシート'!AN13="","",'申し込みシート'!AN13)</f>
      </c>
      <c r="H20" s="29"/>
      <c r="I20" s="22"/>
      <c r="J20" s="31"/>
      <c r="K20" s="76"/>
      <c r="L20" s="77" t="s">
        <v>15</v>
      </c>
      <c r="M20" s="77" t="s">
        <v>16</v>
      </c>
      <c r="N20" s="77" t="s">
        <v>17</v>
      </c>
      <c r="O20" s="43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</row>
    <row r="21" spans="1:206" ht="45" customHeight="1">
      <c r="A21" s="128">
        <v>11</v>
      </c>
      <c r="B21" s="38"/>
      <c r="C21" s="38"/>
      <c r="D21" s="139">
        <f>IF('申し込みシート'!AM14="","",'申し込みシート'!AM14)</f>
      </c>
      <c r="E21" s="139">
        <f>IF('申し込みシート'!AO14="","",'申し込みシート'!AO14)</f>
      </c>
      <c r="F21" s="140">
        <f>IF('申し込みシート'!AP14="","",'申し込みシート'!AP14)</f>
      </c>
      <c r="G21" s="141">
        <f>IF('申し込みシート'!AN14="","",'申し込みシート'!AN14)</f>
      </c>
      <c r="H21" s="29"/>
      <c r="I21" s="22"/>
      <c r="J21" s="31"/>
      <c r="K21" s="142" t="s">
        <v>96</v>
      </c>
      <c r="L21" s="143">
        <f>IF('申し込みシート'!L11="","",'申し込みシート'!L11)</f>
      </c>
      <c r="M21" s="143">
        <f>IF('申し込みシート'!T11="","",'申し込みシート'!T11)</f>
      </c>
      <c r="N21" s="143">
        <f>IF('申し込みシート'!AB11="","",'申し込みシート'!AB11)</f>
      </c>
      <c r="O21" s="43"/>
      <c r="P21" s="3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</row>
    <row r="22" spans="1:206" ht="45" customHeight="1">
      <c r="A22" s="128">
        <v>12</v>
      </c>
      <c r="B22" s="38"/>
      <c r="C22" s="38"/>
      <c r="D22" s="139">
        <f>IF('申し込みシート'!AM15="","",'申し込みシート'!AM15)</f>
      </c>
      <c r="E22" s="139">
        <f>IF('申し込みシート'!AO15="","",'申し込みシート'!AO15)</f>
      </c>
      <c r="F22" s="140">
        <f>IF('申し込みシート'!AP15="","",'申し込みシート'!AP15)</f>
      </c>
      <c r="G22" s="141">
        <f>IF('申し込みシート'!AN15="","",'申し込みシート'!AN15)</f>
      </c>
      <c r="H22" s="29"/>
      <c r="I22" s="22"/>
      <c r="J22" s="30"/>
      <c r="K22" s="77" t="s">
        <v>97</v>
      </c>
      <c r="L22" s="143">
        <f>IF('申し込みシート'!L12="","",'申し込みシート'!L12)</f>
      </c>
      <c r="M22" s="143">
        <f>IF('申し込みシート'!T12="","",'申し込みシート'!T12)</f>
      </c>
      <c r="N22" s="143">
        <f>IF('申し込みシート'!AB12="","",'申し込みシート'!AB12)</f>
      </c>
      <c r="O22" s="43"/>
      <c r="P22" s="3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</row>
    <row r="23" spans="1:206" ht="45" customHeight="1">
      <c r="A23" s="128">
        <v>13</v>
      </c>
      <c r="B23" s="38"/>
      <c r="C23" s="38"/>
      <c r="D23" s="139">
        <f>IF('申し込みシート'!AM16="","",'申し込みシート'!AM16)</f>
      </c>
      <c r="E23" s="139">
        <f>IF('申し込みシート'!AO16="","",'申し込みシート'!AO16)</f>
      </c>
      <c r="F23" s="140">
        <f>IF('申し込みシート'!AP16="","",'申し込みシート'!AP16)</f>
      </c>
      <c r="G23" s="141">
        <f>IF('申し込みシート'!AN16="","",'申し込みシート'!AN16)</f>
      </c>
      <c r="H23" s="29"/>
      <c r="I23" s="22"/>
      <c r="J23" s="31"/>
      <c r="K23" s="142" t="s">
        <v>99</v>
      </c>
      <c r="L23" s="143">
        <f>IF('申し込みシート'!L13="","",'申し込みシート'!L13)</f>
      </c>
      <c r="M23" s="143">
        <f>IF('申し込みシート'!T13="","",'申し込みシート'!T13)</f>
      </c>
      <c r="N23" s="143">
        <f>IF('申し込みシート'!AB13="","",'申し込みシート'!AB13)</f>
      </c>
      <c r="O23" s="43"/>
      <c r="P23" s="3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</row>
    <row r="24" spans="1:206" ht="45" customHeight="1">
      <c r="A24" s="128">
        <v>14</v>
      </c>
      <c r="B24" s="38"/>
      <c r="C24" s="38"/>
      <c r="D24" s="139">
        <f>IF('申し込みシート'!AM17="","",'申し込みシート'!AM17)</f>
      </c>
      <c r="E24" s="139">
        <f>IF('申し込みシート'!AO17="","",'申し込みシート'!AO17)</f>
      </c>
      <c r="F24" s="140">
        <f>IF('申し込みシート'!AP17="","",'申し込みシート'!AP17)</f>
      </c>
      <c r="G24" s="141">
        <f>IF('申し込みシート'!AN17="","",'申し込みシート'!AN17)</f>
      </c>
      <c r="H24" s="29"/>
      <c r="I24" s="22"/>
      <c r="J24" s="31"/>
      <c r="K24" s="77" t="s">
        <v>98</v>
      </c>
      <c r="L24" s="143">
        <f>IF('申し込みシート'!L14="","",'申し込みシート'!L14)</f>
      </c>
      <c r="M24" s="143">
        <f>IF('申し込みシート'!T14="","",'申し込みシート'!T14)</f>
      </c>
      <c r="N24" s="143">
        <f>IF('申し込みシート'!AB14="","",'申し込みシート'!AB14)</f>
      </c>
      <c r="O24" s="43"/>
      <c r="P24" s="3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</row>
    <row r="25" spans="1:206" ht="45" customHeight="1" thickBot="1">
      <c r="A25" s="144">
        <v>15</v>
      </c>
      <c r="B25" s="145"/>
      <c r="C25" s="145"/>
      <c r="D25" s="139">
        <f>IF('申し込みシート'!AM18="","",'申し込みシート'!AM18)</f>
      </c>
      <c r="E25" s="139">
        <f>IF('申し込みシート'!AO18="","",'申し込みシート'!AO18)</f>
      </c>
      <c r="F25" s="140">
        <f>IF('申し込みシート'!AP18="","",'申し込みシート'!AP18)</f>
      </c>
      <c r="G25" s="141">
        <f>IF('申し込みシート'!AN18="","",'申し込みシート'!AN18)</f>
      </c>
      <c r="H25" s="146"/>
      <c r="I25" s="147"/>
      <c r="J25" s="31"/>
      <c r="K25" s="33" t="s">
        <v>18</v>
      </c>
      <c r="L25" s="30"/>
      <c r="M25" s="31"/>
      <c r="N25" s="3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</row>
    <row r="26" spans="1:206" ht="45" customHeight="1">
      <c r="A26" s="144">
        <v>16</v>
      </c>
      <c r="B26" s="145"/>
      <c r="C26" s="145"/>
      <c r="D26" s="139">
        <f>IF('申し込みシート'!AM19="","",'申し込みシート'!AM19)</f>
      </c>
      <c r="E26" s="139">
        <f>IF('申し込みシート'!AO19="","",'申し込みシート'!AO19)</f>
      </c>
      <c r="F26" s="140">
        <f>IF('申し込みシート'!AP19="","",'申し込みシート'!AP19)</f>
      </c>
      <c r="G26" s="141">
        <f>IF('申し込みシート'!AN19="","",'申し込みシート'!AN19)</f>
      </c>
      <c r="H26" s="146"/>
      <c r="I26" s="147"/>
      <c r="J26" s="30"/>
      <c r="K26" s="292"/>
      <c r="L26" s="293"/>
      <c r="M26" s="293"/>
      <c r="N26" s="294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</row>
    <row r="27" spans="1:206" ht="45" customHeight="1" thickBot="1">
      <c r="A27" s="144">
        <v>17</v>
      </c>
      <c r="B27" s="145"/>
      <c r="C27" s="145"/>
      <c r="D27" s="139">
        <f>IF('申し込みシート'!AM20="","",'申し込みシート'!AM20)</f>
      </c>
      <c r="E27" s="139">
        <f>IF('申し込みシート'!AO20="","",'申し込みシート'!AO20)</f>
      </c>
      <c r="F27" s="140">
        <f>IF('申し込みシート'!AP20="","",'申し込みシート'!AP20)</f>
      </c>
      <c r="G27" s="141">
        <f>IF('申し込みシート'!AN20="","",'申し込みシート'!AN20)</f>
      </c>
      <c r="H27" s="146"/>
      <c r="I27" s="147"/>
      <c r="J27" s="31"/>
      <c r="K27" s="295"/>
      <c r="L27" s="296"/>
      <c r="M27" s="296"/>
      <c r="N27" s="29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</row>
    <row r="28" spans="1:206" ht="45" customHeight="1" thickBot="1">
      <c r="A28" s="144">
        <v>18</v>
      </c>
      <c r="B28" s="145"/>
      <c r="C28" s="145"/>
      <c r="D28" s="139">
        <f>IF('申し込みシート'!AM21="","",'申し込みシート'!AM21)</f>
      </c>
      <c r="E28" s="139">
        <f>IF('申し込みシート'!AO21="","",'申し込みシート'!AO21)</f>
      </c>
      <c r="F28" s="140">
        <f>IF('申し込みシート'!AP21="","",'申し込みシート'!AP21)</f>
      </c>
      <c r="G28" s="141">
        <f>IF('申し込みシート'!AN21="","",'申し込みシート'!AN21)</f>
      </c>
      <c r="H28" s="148"/>
      <c r="I28" s="149"/>
      <c r="J28" s="31"/>
      <c r="K28" s="33" t="s">
        <v>19</v>
      </c>
      <c r="L28" s="31"/>
      <c r="M28" s="31"/>
      <c r="N28" s="3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</row>
    <row r="29" spans="1:206" ht="45" customHeight="1">
      <c r="A29" s="144">
        <v>19</v>
      </c>
      <c r="B29" s="145"/>
      <c r="C29" s="145"/>
      <c r="D29" s="139">
        <f>IF('申し込みシート'!AM22="","",'申し込みシート'!AM22)</f>
      </c>
      <c r="E29" s="139">
        <f>IF('申し込みシート'!AO22="","",'申し込みシート'!AO22)</f>
      </c>
      <c r="F29" s="140">
        <f>IF('申し込みシート'!AP22="","",'申し込みシート'!AP22)</f>
      </c>
      <c r="G29" s="141">
        <f>IF('申し込みシート'!AN22="","",'申し込みシート'!AN22)</f>
      </c>
      <c r="H29" s="148"/>
      <c r="I29" s="149"/>
      <c r="J29" s="31"/>
      <c r="K29" s="270"/>
      <c r="L29" s="271"/>
      <c r="M29" s="271"/>
      <c r="N29" s="27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</row>
    <row r="30" spans="1:206" ht="45" customHeight="1" thickBot="1">
      <c r="A30" s="150">
        <v>20</v>
      </c>
      <c r="B30" s="151"/>
      <c r="C30" s="151"/>
      <c r="D30" s="152">
        <f>IF('申し込みシート'!AM23="","",'申し込みシート'!AM23)</f>
      </c>
      <c r="E30" s="152">
        <f>IF('申し込みシート'!AO23="","",'申し込みシート'!AO23)</f>
      </c>
      <c r="F30" s="153">
        <f>IF('申し込みシート'!AP23="","",'申し込みシート'!AP23)</f>
      </c>
      <c r="G30" s="154">
        <f>IF('申し込みシート'!AN23="","",'申し込みシート'!AN23)</f>
      </c>
      <c r="H30" s="155"/>
      <c r="I30" s="156"/>
      <c r="J30" s="30"/>
      <c r="K30" s="273"/>
      <c r="L30" s="274"/>
      <c r="M30" s="274"/>
      <c r="N30" s="275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</row>
    <row r="31" spans="1:206" ht="30" customHeight="1">
      <c r="A31" s="35"/>
      <c r="B31" s="36"/>
      <c r="C31" s="36"/>
      <c r="D31" s="3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</row>
    <row r="32" spans="1:206" ht="30" customHeight="1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</row>
    <row r="33" spans="1:206" ht="30" customHeight="1">
      <c r="A33" s="28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sheetProtection/>
  <autoFilter ref="P11:P13"/>
  <mergeCells count="22">
    <mergeCell ref="A5:A6"/>
    <mergeCell ref="M5:N5"/>
    <mergeCell ref="M6:N6"/>
    <mergeCell ref="A7:A8"/>
    <mergeCell ref="G7:G8"/>
    <mergeCell ref="B5:C5"/>
    <mergeCell ref="B6:L6"/>
    <mergeCell ref="B8:F8"/>
    <mergeCell ref="C7:F7"/>
    <mergeCell ref="K26:N27"/>
    <mergeCell ref="H7:N8"/>
    <mergeCell ref="E2:H2"/>
    <mergeCell ref="K29:N30"/>
    <mergeCell ref="L10:M10"/>
    <mergeCell ref="L12:M12"/>
    <mergeCell ref="L13:M13"/>
    <mergeCell ref="L14:M14"/>
    <mergeCell ref="L15:M15"/>
    <mergeCell ref="L16:M16"/>
    <mergeCell ref="L17:M17"/>
    <mergeCell ref="L18:M18"/>
    <mergeCell ref="L11:M11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奥山英幸</cp:lastModifiedBy>
  <cp:lastPrinted>2014-02-18T00:23:38Z</cp:lastPrinted>
  <dcterms:created xsi:type="dcterms:W3CDTF">2014-02-15T08:42:51Z</dcterms:created>
  <dcterms:modified xsi:type="dcterms:W3CDTF">2019-04-21T15:40:57Z</dcterms:modified>
  <cp:category/>
  <cp:version/>
  <cp:contentType/>
  <cp:contentStatus/>
</cp:coreProperties>
</file>