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public\共有\"/>
    </mc:Choice>
  </mc:AlternateContent>
  <bookViews>
    <workbookView xWindow="0" yWindow="0" windowWidth="20490" windowHeight="7710" tabRatio="723" activeTab="2"/>
  </bookViews>
  <sheets>
    <sheet name="大会登録について" sheetId="6" r:id="rId1"/>
    <sheet name="申し込みシート 記入例" sheetId="7" r:id="rId2"/>
    <sheet name="申し込みシート" sheetId="5" r:id="rId3"/>
    <sheet name="メンバー表" sheetId="3" r:id="rId4"/>
  </sheets>
  <definedNames>
    <definedName name="_xlnm._FilterDatabase" localSheetId="3" hidden="1">メンバー表!$P$11:$P$13</definedName>
    <definedName name="_xlnm.Print_Area" localSheetId="3">メンバー表!$A$1:$N$30</definedName>
    <definedName name="_xlnm.Print_Area" localSheetId="2">申し込みシート!$A$1:$AU$30</definedName>
    <definedName name="_xlnm.Print_Area" localSheetId="1">'申し込みシート 記入例'!$A$1:$AU$30</definedName>
  </definedNames>
  <calcPr calcId="152511"/>
</workbook>
</file>

<file path=xl/calcChain.xml><?xml version="1.0" encoding="utf-8"?>
<calcChain xmlns="http://schemas.openxmlformats.org/spreadsheetml/2006/main">
  <c r="AR23" i="7" l="1"/>
  <c r="AH23" i="7"/>
  <c r="AR22" i="7"/>
  <c r="AH22" i="7"/>
  <c r="AR21" i="7"/>
  <c r="AH21" i="7"/>
  <c r="AR20" i="7"/>
  <c r="AH20" i="7"/>
  <c r="AR19" i="7"/>
  <c r="AH19" i="7"/>
  <c r="AR18" i="7"/>
  <c r="AH18" i="7"/>
  <c r="AR17" i="7"/>
  <c r="AH17" i="7"/>
  <c r="AR16" i="7"/>
  <c r="AH16" i="7"/>
  <c r="IH15" i="7"/>
  <c r="IG15" i="7"/>
  <c r="IF15" i="7"/>
  <c r="IE15" i="7"/>
  <c r="AR15" i="7"/>
  <c r="IH14" i="7"/>
  <c r="IG14" i="7"/>
  <c r="IF14" i="7"/>
  <c r="IE14" i="7"/>
  <c r="AR14" i="7"/>
  <c r="IH13" i="7"/>
  <c r="IG13" i="7"/>
  <c r="IF13" i="7"/>
  <c r="IE13" i="7"/>
  <c r="AR13" i="7"/>
  <c r="IH12" i="7"/>
  <c r="IG12" i="7"/>
  <c r="IF12" i="7"/>
  <c r="IE12" i="7"/>
  <c r="AR12" i="7"/>
  <c r="IH11" i="7"/>
  <c r="IG11" i="7"/>
  <c r="IF11" i="7"/>
  <c r="IE11" i="7"/>
  <c r="AR11" i="7"/>
  <c r="IH10" i="7"/>
  <c r="IG10" i="7"/>
  <c r="IF10" i="7"/>
  <c r="IE10" i="7"/>
  <c r="AR10" i="7"/>
  <c r="IH9" i="7"/>
  <c r="IG9" i="7"/>
  <c r="IF9" i="7"/>
  <c r="IE9" i="7"/>
  <c r="AR9" i="7"/>
  <c r="IH8" i="7"/>
  <c r="IG8" i="7"/>
  <c r="IF8" i="7"/>
  <c r="IE8" i="7"/>
  <c r="AR8" i="7"/>
  <c r="IH7" i="7"/>
  <c r="IG7" i="7"/>
  <c r="IF7" i="7"/>
  <c r="IE7" i="7"/>
  <c r="AR7" i="7"/>
  <c r="IH6" i="7"/>
  <c r="IG6" i="7"/>
  <c r="IF6" i="7"/>
  <c r="IE6" i="7"/>
  <c r="AR6" i="7"/>
  <c r="IH5" i="7"/>
  <c r="IG5" i="7"/>
  <c r="IF5" i="7"/>
  <c r="IE5" i="7"/>
  <c r="AR5" i="7"/>
  <c r="IH4" i="7"/>
  <c r="IG4" i="7"/>
  <c r="IF4" i="7"/>
  <c r="IE4" i="7"/>
  <c r="AR4" i="7"/>
  <c r="II3" i="7"/>
  <c r="IH3" i="7"/>
  <c r="IG3" i="7"/>
  <c r="IF3" i="7"/>
  <c r="B6" i="3"/>
  <c r="AH17" i="5"/>
  <c r="AH18" i="5"/>
  <c r="AH19" i="5"/>
  <c r="AH20" i="5"/>
  <c r="AH21" i="5"/>
  <c r="AH16" i="5"/>
  <c r="AR4" i="5"/>
  <c r="L16" i="3"/>
  <c r="K16" i="3"/>
  <c r="AR23" i="5"/>
  <c r="AR20" i="5"/>
  <c r="AR21" i="5"/>
  <c r="AR22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K13" i="3"/>
  <c r="K14" i="3"/>
  <c r="K15" i="3"/>
  <c r="K17" i="3"/>
  <c r="L12" i="3"/>
  <c r="L13" i="3"/>
  <c r="L14" i="3"/>
  <c r="L15" i="3"/>
  <c r="L17" i="3"/>
  <c r="L18" i="3"/>
  <c r="K12" i="3"/>
  <c r="K18" i="3"/>
  <c r="L11" i="3"/>
  <c r="L22" i="3"/>
  <c r="M22" i="3"/>
  <c r="N22" i="3"/>
  <c r="L23" i="3"/>
  <c r="M23" i="3"/>
  <c r="N23" i="3"/>
  <c r="L24" i="3"/>
  <c r="M24" i="3"/>
  <c r="N24" i="3"/>
  <c r="N21" i="3"/>
  <c r="M21" i="3"/>
  <c r="L2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D27" i="3"/>
  <c r="E27" i="3"/>
  <c r="F27" i="3"/>
  <c r="G27" i="3"/>
  <c r="D28" i="3"/>
  <c r="E28" i="3"/>
  <c r="F28" i="3"/>
  <c r="G28" i="3"/>
  <c r="D29" i="3"/>
  <c r="E29" i="3"/>
  <c r="F29" i="3"/>
  <c r="G29" i="3"/>
  <c r="D30" i="3"/>
  <c r="E30" i="3"/>
  <c r="F30" i="3"/>
  <c r="G30" i="3"/>
  <c r="G11" i="3"/>
  <c r="F11" i="3"/>
  <c r="E11" i="3"/>
  <c r="D11" i="3"/>
  <c r="AH23" i="5"/>
  <c r="AH22" i="5"/>
  <c r="K6" i="3"/>
  <c r="B8" i="3"/>
  <c r="IH15" i="5"/>
  <c r="IG15" i="5"/>
  <c r="IF15" i="5"/>
  <c r="IE15" i="5"/>
  <c r="IH14" i="5"/>
  <c r="IG14" i="5"/>
  <c r="IF14" i="5"/>
  <c r="IE14" i="5"/>
  <c r="IH13" i="5"/>
  <c r="IG13" i="5"/>
  <c r="IF13" i="5"/>
  <c r="IE13" i="5"/>
  <c r="IH12" i="5"/>
  <c r="IG12" i="5"/>
  <c r="IF12" i="5"/>
  <c r="IE12" i="5"/>
  <c r="IH11" i="5"/>
  <c r="IG11" i="5"/>
  <c r="IF11" i="5"/>
  <c r="IE11" i="5"/>
  <c r="IH10" i="5"/>
  <c r="IG10" i="5"/>
  <c r="IF10" i="5"/>
  <c r="IE10" i="5"/>
  <c r="IH9" i="5"/>
  <c r="IG9" i="5"/>
  <c r="IF9" i="5"/>
  <c r="IE9" i="5"/>
  <c r="IH8" i="5"/>
  <c r="IG8" i="5"/>
  <c r="IF8" i="5"/>
  <c r="IE8" i="5"/>
  <c r="IH7" i="5"/>
  <c r="IG7" i="5"/>
  <c r="IF7" i="5"/>
  <c r="IE7" i="5"/>
  <c r="IH6" i="5"/>
  <c r="IG6" i="5"/>
  <c r="IF6" i="5"/>
  <c r="IE6" i="5"/>
  <c r="IH5" i="5"/>
  <c r="IG5" i="5"/>
  <c r="IF5" i="5"/>
  <c r="IE5" i="5"/>
  <c r="IH4" i="5"/>
  <c r="IG4" i="5"/>
  <c r="IF4" i="5"/>
  <c r="IE4" i="5"/>
  <c r="II3" i="5"/>
  <c r="IH3" i="5"/>
  <c r="IG3" i="5"/>
  <c r="IF3" i="5"/>
</calcChain>
</file>

<file path=xl/comments1.xml><?xml version="1.0" encoding="utf-8"?>
<comments xmlns="http://schemas.openxmlformats.org/spreadsheetml/2006/main">
  <authors>
    <author>asaba</author>
    <author/>
    <author>Yoshiharu Noguchi</author>
    <author>jityou_1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asaba: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所属リーグを記入</t>
        </r>
      </text>
    </comment>
    <comment ref="I1" authorId="1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asaba:
</t>
        </r>
        <r>
          <rPr>
            <sz val="12"/>
            <color indexed="8"/>
            <rFont val="ＭＳ Ｐゴシック"/>
            <family val="3"/>
            <charset val="128"/>
          </rPr>
          <t>大会名を記入</t>
        </r>
      </text>
    </comment>
    <comment ref="I3" authorId="1" shapeId="0">
      <text>
        <r>
          <rPr>
            <sz val="14"/>
            <color indexed="8"/>
            <rFont val="ＭＳ Ｐゴシック"/>
            <family val="3"/>
            <charset val="128"/>
          </rPr>
          <t>フリガナを入力</t>
        </r>
      </text>
    </comment>
    <comment ref="Z3" authorId="1" shapeId="0">
      <text>
        <r>
          <rPr>
            <sz val="14"/>
            <color indexed="8"/>
            <rFont val="ＭＳ Ｐゴシック"/>
            <family val="3"/>
            <charset val="128"/>
          </rPr>
          <t>略称を８文字以内で入力</t>
        </r>
      </text>
    </comment>
    <comment ref="I4" authorId="1" shapeId="0">
      <text>
        <r>
          <rPr>
            <sz val="14"/>
            <color indexed="8"/>
            <rFont val="ＭＳ Ｐゴシック"/>
            <family val="3"/>
            <charset val="128"/>
          </rPr>
          <t>チーム正式名称を入力</t>
        </r>
      </text>
    </comment>
    <comment ref="AK4" authorId="1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asaba:
</t>
        </r>
        <r>
          <rPr>
            <sz val="20"/>
            <color indexed="8"/>
            <rFont val="ＭＳ Ｐゴシック"/>
            <family val="3"/>
            <charset val="128"/>
          </rPr>
          <t>男　女
▼選択</t>
        </r>
      </text>
    </comment>
    <comment ref="AL4" authorId="1" shapeId="0">
      <text>
        <r>
          <rPr>
            <sz val="14"/>
            <color indexed="8"/>
            <rFont val="ＭＳ Ｐゴシック"/>
            <family val="3"/>
            <charset val="128"/>
          </rPr>
          <t>国籍を記入（例:　日本）</t>
        </r>
      </text>
    </comment>
    <comment ref="AM4" authorId="1" shapeId="0">
      <text>
        <r>
          <rPr>
            <sz val="14"/>
            <color indexed="8"/>
            <rFont val="ＭＳ Ｐゴシック"/>
            <family val="3"/>
            <charset val="128"/>
          </rPr>
          <t>背番号を入力</t>
        </r>
      </text>
    </comment>
    <comment ref="AN4" authorId="1" shapeId="0">
      <text>
        <r>
          <rPr>
            <sz val="14"/>
            <color indexed="8"/>
            <rFont val="ＭＳ Ｐゴシック"/>
            <family val="3"/>
            <charset val="128"/>
          </rPr>
          <t>FP･GKのいずれかを選択</t>
        </r>
      </text>
    </comment>
    <comment ref="AQ4" authorId="1" shapeId="0">
      <text>
        <r>
          <rPr>
            <sz val="14"/>
            <color indexed="8"/>
            <rFont val="ＭＳ Ｐゴシック"/>
            <family val="3"/>
            <charset val="128"/>
          </rPr>
          <t>生年月日を入力
例)1973年3月3日の場合
1973/3/3</t>
        </r>
      </text>
    </comment>
    <comment ref="AR4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S4" authorId="2" shapeId="0">
      <text>
        <r>
          <rPr>
            <sz val="14"/>
            <color indexed="81"/>
            <rFont val="ＭＳ Ｐゴシック"/>
            <family val="3"/>
            <charset val="128"/>
          </rPr>
          <t>フットサル個人登録番号を入力</t>
        </r>
      </text>
    </comment>
    <comment ref="AT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A　在住
B　在勤
C　在学
D　県外
該当するものに　○　</t>
        </r>
      </text>
    </comment>
    <comment ref="J5" authorId="1" shapeId="0">
      <text>
        <r>
          <rPr>
            <sz val="14"/>
            <color indexed="8"/>
            <rFont val="ＭＳ Ｐゴシック"/>
            <family val="3"/>
            <charset val="128"/>
          </rPr>
          <t>郵便番号を入力</t>
        </r>
      </text>
    </comment>
    <comment ref="N5" authorId="1" shapeId="0">
      <text>
        <r>
          <rPr>
            <sz val="14"/>
            <color indexed="8"/>
            <rFont val="ＭＳ Ｐゴシック"/>
            <family val="3"/>
            <charset val="128"/>
          </rPr>
          <t>住所を入力</t>
        </r>
      </text>
    </comment>
    <comment ref="AR5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1" shapeId="0">
      <text>
        <r>
          <rPr>
            <sz val="14"/>
            <color indexed="8"/>
            <rFont val="ＭＳ Ｐゴシック"/>
            <family val="3"/>
            <charset val="128"/>
          </rPr>
          <t>住所・建物名称・会社名・団体名等を入力</t>
        </r>
      </text>
    </comment>
    <comment ref="AR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1" shapeId="0">
      <text>
        <r>
          <rPr>
            <sz val="14"/>
            <color indexed="8"/>
            <rFont val="ＭＳ Ｐゴシック"/>
            <family val="3"/>
            <charset val="128"/>
          </rPr>
          <t>フリガナを入力</t>
        </r>
      </text>
    </comment>
    <comment ref="X7" authorId="1" shapeId="0">
      <text>
        <r>
          <rPr>
            <sz val="14"/>
            <color indexed="8"/>
            <rFont val="ＭＳ Ｐゴシック"/>
            <family val="3"/>
            <charset val="128"/>
          </rPr>
          <t>携帯電話番号を入力</t>
        </r>
      </text>
    </comment>
    <comment ref="AR7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8" authorId="1" shapeId="0">
      <text>
        <r>
          <rPr>
            <sz val="14"/>
            <color indexed="8"/>
            <rFont val="ＭＳ Ｐゴシック"/>
            <family val="3"/>
            <charset val="128"/>
          </rPr>
          <t>連絡責任者の氏名（フルネーム）を入力</t>
        </r>
      </text>
    </comment>
    <comment ref="X8" authorId="1" shapeId="0">
      <text>
        <r>
          <rPr>
            <sz val="14"/>
            <color indexed="8"/>
            <rFont val="ＭＳ Ｐゴシック"/>
            <family val="3"/>
            <charset val="128"/>
          </rPr>
          <t>Ｅメールアドレスを入力</t>
        </r>
      </text>
    </comment>
    <comment ref="AR8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9" authorId="1" shapeId="0">
      <text>
        <r>
          <rPr>
            <sz val="14"/>
            <color indexed="8"/>
            <rFont val="ＭＳ Ｐゴシック"/>
            <family val="3"/>
            <charset val="128"/>
          </rPr>
          <t>ＴＥＬ番号を入力</t>
        </r>
      </text>
    </comment>
    <comment ref="X9" authorId="1" shapeId="0">
      <text>
        <r>
          <rPr>
            <sz val="14"/>
            <color indexed="8"/>
            <rFont val="ＭＳ Ｐゴシック"/>
            <family val="3"/>
            <charset val="128"/>
          </rPr>
          <t>ＦＡＸ番号を入力</t>
        </r>
      </text>
    </comment>
    <comment ref="AR9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jityou_1: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1" authorId="1" shapeId="0">
      <text>
        <r>
          <rPr>
            <sz val="14"/>
            <color indexed="8"/>
            <rFont val="ＭＳ Ｐゴシック"/>
            <family val="3"/>
            <charset val="128"/>
          </rPr>
          <t>シャツのカラーを入力
日本語表記（例　グレー✖→灰）
※黒または紺は認められません</t>
        </r>
      </text>
    </comment>
    <comment ref="T11" authorId="1" shapeId="0">
      <text>
        <r>
          <rPr>
            <sz val="14"/>
            <color indexed="8"/>
            <rFont val="ＭＳ Ｐゴシック"/>
            <family val="3"/>
            <charset val="128"/>
          </rPr>
          <t>ショーツの色を入力</t>
        </r>
      </text>
    </comment>
    <comment ref="AB11" authorId="1" shapeId="0">
      <text>
        <r>
          <rPr>
            <sz val="14"/>
            <color indexed="8"/>
            <rFont val="ＭＳ Ｐゴシック"/>
            <family val="3"/>
            <charset val="128"/>
          </rPr>
          <t>ストッキングの色を入力</t>
        </r>
      </text>
    </comment>
    <comment ref="AR11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N15" authorId="1" shapeId="0">
      <text>
        <r>
          <rPr>
            <sz val="14"/>
            <color indexed="8"/>
            <rFont val="ＭＳ Ｐゴシック"/>
            <family val="3"/>
            <charset val="128"/>
          </rPr>
          <t>FP･GKのいずれかを選択</t>
        </r>
      </text>
    </comment>
    <comment ref="AR15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1" shapeId="0">
      <text>
        <r>
          <rPr>
            <sz val="14"/>
            <color indexed="8"/>
            <rFont val="ＭＳ Ｐゴシック"/>
            <family val="3"/>
            <charset val="128"/>
          </rPr>
          <t>氏名をフルネームで入力</t>
        </r>
      </text>
    </comment>
    <comment ref="T16" authorId="1" shapeId="0">
      <text>
        <r>
          <rPr>
            <sz val="14"/>
            <color indexed="8"/>
            <rFont val="ＭＳ Ｐゴシック"/>
            <family val="3"/>
            <charset val="128"/>
          </rPr>
          <t>氏名のフリガナを入力</t>
        </r>
      </text>
    </comment>
    <comment ref="AB1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
例)1973年3月3日の場合
1973/3/3</t>
        </r>
      </text>
    </comment>
    <comment ref="AH1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asaba: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STAFFとは記入不可
コーチ又は、トレーナ等職名を　▼選択</t>
        </r>
      </text>
    </comment>
    <comment ref="AH17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7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asaba: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STAFFとは記入不可
コーチ又は、トレーナ等職名を　▼選択</t>
        </r>
      </text>
    </comment>
    <comment ref="AH18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8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9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9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0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0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1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1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2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2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3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3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5" authorId="2" shapeId="0">
      <text>
        <r>
          <rPr>
            <sz val="14"/>
            <color indexed="81"/>
            <rFont val="ＭＳ Ｐゴシック"/>
            <family val="3"/>
            <charset val="128"/>
          </rPr>
          <t>提出日を入力</t>
        </r>
      </text>
    </comment>
    <comment ref="AQ25" authorId="2" shapeId="0">
      <text>
        <r>
          <rPr>
            <sz val="14"/>
            <color indexed="81"/>
            <rFont val="ＭＳ Ｐゴシック"/>
            <family val="3"/>
            <charset val="128"/>
          </rPr>
          <t>プリントアウト後、直筆サイン</t>
        </r>
      </text>
    </comment>
    <comment ref="AT25" authorId="2" shapeId="0">
      <text>
        <r>
          <rPr>
            <sz val="14"/>
            <color indexed="81"/>
            <rFont val="ＭＳ Ｐゴシック"/>
            <family val="3"/>
            <charset val="128"/>
          </rPr>
          <t>捺印</t>
        </r>
      </text>
    </comment>
  </commentList>
</comments>
</file>

<file path=xl/comments2.xml><?xml version="1.0" encoding="utf-8"?>
<comments xmlns="http://schemas.openxmlformats.org/spreadsheetml/2006/main">
  <authors>
    <author>asaba</author>
    <author/>
    <author>Yoshiharu Noguchi</author>
    <author>jityou_1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asaba: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所属リーグを記入</t>
        </r>
      </text>
    </comment>
    <comment ref="I1" authorId="1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asaba:
</t>
        </r>
        <r>
          <rPr>
            <sz val="12"/>
            <color indexed="8"/>
            <rFont val="ＭＳ Ｐゴシック"/>
            <family val="3"/>
            <charset val="128"/>
          </rPr>
          <t>大会名を記入</t>
        </r>
      </text>
    </comment>
    <comment ref="I3" authorId="1" shapeId="0">
      <text>
        <r>
          <rPr>
            <sz val="14"/>
            <color indexed="8"/>
            <rFont val="ＭＳ Ｐゴシック"/>
            <family val="3"/>
            <charset val="128"/>
          </rPr>
          <t>フリガナを入力</t>
        </r>
      </text>
    </comment>
    <comment ref="Z3" authorId="1" shapeId="0">
      <text>
        <r>
          <rPr>
            <sz val="14"/>
            <color indexed="8"/>
            <rFont val="ＭＳ Ｐゴシック"/>
            <family val="3"/>
            <charset val="128"/>
          </rPr>
          <t>略称を８文字以内で入力</t>
        </r>
      </text>
    </comment>
    <comment ref="I4" authorId="1" shapeId="0">
      <text>
        <r>
          <rPr>
            <sz val="14"/>
            <color indexed="8"/>
            <rFont val="ＭＳ Ｐゴシック"/>
            <family val="3"/>
            <charset val="128"/>
          </rPr>
          <t>チーム正式名称を入力</t>
        </r>
      </text>
    </comment>
    <comment ref="AK4" authorId="1" shapeId="0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asaba:
</t>
        </r>
        <r>
          <rPr>
            <sz val="20"/>
            <color indexed="8"/>
            <rFont val="ＭＳ Ｐゴシック"/>
            <family val="3"/>
            <charset val="128"/>
          </rPr>
          <t>男　女
▼選択</t>
        </r>
      </text>
    </comment>
    <comment ref="AL4" authorId="1" shapeId="0">
      <text>
        <r>
          <rPr>
            <sz val="14"/>
            <color indexed="8"/>
            <rFont val="ＭＳ Ｐゴシック"/>
            <family val="3"/>
            <charset val="128"/>
          </rPr>
          <t>国籍を記入（例:　日本）</t>
        </r>
      </text>
    </comment>
    <comment ref="AM4" authorId="1" shapeId="0">
      <text>
        <r>
          <rPr>
            <sz val="14"/>
            <color indexed="8"/>
            <rFont val="ＭＳ Ｐゴシック"/>
            <family val="3"/>
            <charset val="128"/>
          </rPr>
          <t>背番号を入力</t>
        </r>
      </text>
    </comment>
    <comment ref="AN4" authorId="1" shapeId="0">
      <text>
        <r>
          <rPr>
            <sz val="14"/>
            <color indexed="8"/>
            <rFont val="ＭＳ Ｐゴシック"/>
            <family val="3"/>
            <charset val="128"/>
          </rPr>
          <t>FP･GKのいずれかを選択</t>
        </r>
      </text>
    </comment>
    <comment ref="AQ4" authorId="1" shapeId="0">
      <text>
        <r>
          <rPr>
            <sz val="14"/>
            <color indexed="8"/>
            <rFont val="ＭＳ Ｐゴシック"/>
            <family val="3"/>
            <charset val="128"/>
          </rPr>
          <t>生年月日を入力
例)1973年3月3日の場合
1973/3/3</t>
        </r>
      </text>
    </comment>
    <comment ref="AR4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S4" authorId="2" shapeId="0">
      <text>
        <r>
          <rPr>
            <sz val="14"/>
            <color indexed="81"/>
            <rFont val="ＭＳ Ｐゴシック"/>
            <family val="3"/>
            <charset val="128"/>
          </rPr>
          <t>フットサル個人登録番号を入力</t>
        </r>
      </text>
    </comment>
    <comment ref="AT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A　在住
B　在勤
C　在学
D　県外
該当するものに　○　</t>
        </r>
      </text>
    </comment>
    <comment ref="J5" authorId="1" shapeId="0">
      <text>
        <r>
          <rPr>
            <sz val="14"/>
            <color indexed="8"/>
            <rFont val="ＭＳ Ｐゴシック"/>
            <family val="3"/>
            <charset val="128"/>
          </rPr>
          <t>郵便番号を入力</t>
        </r>
      </text>
    </comment>
    <comment ref="N5" authorId="1" shapeId="0">
      <text>
        <r>
          <rPr>
            <sz val="14"/>
            <color indexed="8"/>
            <rFont val="ＭＳ Ｐゴシック"/>
            <family val="3"/>
            <charset val="128"/>
          </rPr>
          <t>住所を入力</t>
        </r>
      </text>
    </comment>
    <comment ref="AR5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1" shapeId="0">
      <text>
        <r>
          <rPr>
            <sz val="14"/>
            <color indexed="8"/>
            <rFont val="ＭＳ Ｐゴシック"/>
            <family val="3"/>
            <charset val="128"/>
          </rPr>
          <t>住所・建物名称・会社名・団体名等を入力</t>
        </r>
      </text>
    </comment>
    <comment ref="AR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1" shapeId="0">
      <text>
        <r>
          <rPr>
            <sz val="14"/>
            <color indexed="8"/>
            <rFont val="ＭＳ Ｐゴシック"/>
            <family val="3"/>
            <charset val="128"/>
          </rPr>
          <t>フリガナを入力</t>
        </r>
      </text>
    </comment>
    <comment ref="X7" authorId="1" shapeId="0">
      <text>
        <r>
          <rPr>
            <sz val="14"/>
            <color indexed="8"/>
            <rFont val="ＭＳ Ｐゴシック"/>
            <family val="3"/>
            <charset val="128"/>
          </rPr>
          <t>携帯電話番号を入力</t>
        </r>
      </text>
    </comment>
    <comment ref="AR7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8" authorId="1" shapeId="0">
      <text>
        <r>
          <rPr>
            <sz val="14"/>
            <color indexed="8"/>
            <rFont val="ＭＳ Ｐゴシック"/>
            <family val="3"/>
            <charset val="128"/>
          </rPr>
          <t>連絡責任者の氏名（フルネーム）を入力</t>
        </r>
      </text>
    </comment>
    <comment ref="X8" authorId="1" shapeId="0">
      <text>
        <r>
          <rPr>
            <sz val="14"/>
            <color indexed="8"/>
            <rFont val="ＭＳ Ｐゴシック"/>
            <family val="3"/>
            <charset val="128"/>
          </rPr>
          <t>Ｅメールアドレスを入力</t>
        </r>
      </text>
    </comment>
    <comment ref="AR8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9" authorId="1" shapeId="0">
      <text>
        <r>
          <rPr>
            <sz val="14"/>
            <color indexed="8"/>
            <rFont val="ＭＳ Ｐゴシック"/>
            <family val="3"/>
            <charset val="128"/>
          </rPr>
          <t>ＴＥＬ番号を入力</t>
        </r>
      </text>
    </comment>
    <comment ref="X9" authorId="1" shapeId="0">
      <text>
        <r>
          <rPr>
            <sz val="14"/>
            <color indexed="8"/>
            <rFont val="ＭＳ Ｐゴシック"/>
            <family val="3"/>
            <charset val="128"/>
          </rPr>
          <t>ＦＡＸ番号を入力</t>
        </r>
      </text>
    </comment>
    <comment ref="AR9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jityou_1: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1" authorId="1" shapeId="0">
      <text>
        <r>
          <rPr>
            <sz val="14"/>
            <color indexed="8"/>
            <rFont val="ＭＳ Ｐゴシック"/>
            <family val="3"/>
            <charset val="128"/>
          </rPr>
          <t>シャツのカラーを入力
日本語表記（例　グレー✖→灰）
※黒または紺は認められません</t>
        </r>
      </text>
    </comment>
    <comment ref="T11" authorId="1" shapeId="0">
      <text>
        <r>
          <rPr>
            <sz val="14"/>
            <color indexed="8"/>
            <rFont val="ＭＳ Ｐゴシック"/>
            <family val="3"/>
            <charset val="128"/>
          </rPr>
          <t>ショーツの色を入力</t>
        </r>
      </text>
    </comment>
    <comment ref="AB11" authorId="1" shapeId="0">
      <text>
        <r>
          <rPr>
            <sz val="14"/>
            <color indexed="8"/>
            <rFont val="ＭＳ Ｐゴシック"/>
            <family val="3"/>
            <charset val="128"/>
          </rPr>
          <t>ストッキングの色を入力</t>
        </r>
      </text>
    </comment>
    <comment ref="AR11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N15" authorId="1" shapeId="0">
      <text>
        <r>
          <rPr>
            <sz val="14"/>
            <color indexed="8"/>
            <rFont val="ＭＳ Ｐゴシック"/>
            <family val="3"/>
            <charset val="128"/>
          </rPr>
          <t>FP･GKのいずれかを選択</t>
        </r>
      </text>
    </comment>
    <comment ref="AR15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1" shapeId="0">
      <text>
        <r>
          <rPr>
            <sz val="14"/>
            <color indexed="8"/>
            <rFont val="ＭＳ Ｐゴシック"/>
            <family val="3"/>
            <charset val="128"/>
          </rPr>
          <t>氏名をフルネームで入力</t>
        </r>
      </text>
    </comment>
    <comment ref="T16" authorId="1" shapeId="0">
      <text>
        <r>
          <rPr>
            <sz val="14"/>
            <color indexed="8"/>
            <rFont val="ＭＳ Ｐゴシック"/>
            <family val="3"/>
            <charset val="128"/>
          </rPr>
          <t>氏名のフリガナを入力</t>
        </r>
      </text>
    </comment>
    <comment ref="AB1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
例)1973年3月3日の場合
1973/3/3</t>
        </r>
      </text>
    </comment>
    <comment ref="AH1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6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asaba: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STAFFとは記入不可
コーチ又は、トレーナ等職名を　▼選択</t>
        </r>
      </text>
    </comment>
    <comment ref="AH17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7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asaba: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STAFFとは記入不可
コーチ又は、トレーナ等職名を　▼選択</t>
        </r>
      </text>
    </comment>
    <comment ref="AH18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8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9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19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0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0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1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1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2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2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3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R23" authorId="2" shapeId="0">
      <text>
        <r>
          <rPr>
            <sz val="14"/>
            <color indexed="81"/>
            <rFont val="ＭＳ Ｐゴシック"/>
            <family val="3"/>
            <charset val="128"/>
          </rPr>
          <t>生年月日を入力すると自動計算されます</t>
        </r>
      </text>
    </comment>
    <comment ref="A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　在住
B　在勤
C　在学
D　県外
該当するものに　○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5" authorId="2" shapeId="0">
      <text>
        <r>
          <rPr>
            <sz val="14"/>
            <color indexed="81"/>
            <rFont val="ＭＳ Ｐゴシック"/>
            <family val="3"/>
            <charset val="128"/>
          </rPr>
          <t>提出日を入力</t>
        </r>
      </text>
    </comment>
    <comment ref="AQ25" authorId="2" shapeId="0">
      <text>
        <r>
          <rPr>
            <sz val="14"/>
            <color indexed="81"/>
            <rFont val="ＭＳ Ｐゴシック"/>
            <family val="3"/>
            <charset val="128"/>
          </rPr>
          <t>プリントアウト後、直筆サイン</t>
        </r>
      </text>
    </comment>
    <comment ref="AT25" authorId="2" shapeId="0">
      <text>
        <r>
          <rPr>
            <sz val="14"/>
            <color indexed="81"/>
            <rFont val="ＭＳ Ｐゴシック"/>
            <family val="3"/>
            <charset val="128"/>
          </rPr>
          <t>捺印</t>
        </r>
      </text>
    </comment>
  </commentList>
</comments>
</file>

<file path=xl/sharedStrings.xml><?xml version="1.0" encoding="utf-8"?>
<sst xmlns="http://schemas.openxmlformats.org/spreadsheetml/2006/main" count="409" uniqueCount="203">
  <si>
    <t>フットサル大会メンバー票</t>
    <rPh sb="5" eb="7">
      <t>タイカイ</t>
    </rPh>
    <rPh sb="11" eb="12">
      <t>ヒョウ</t>
    </rPh>
    <phoneticPr fontId="5"/>
  </si>
  <si>
    <t>大会名</t>
    <rPh sb="0" eb="2">
      <t>タイカイ</t>
    </rPh>
    <rPh sb="2" eb="3">
      <t>メイ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</si>
  <si>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</si>
  <si>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</si>
  <si>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>キックオフ</t>
    <phoneticPr fontId="5"/>
  </si>
  <si>
    <t>チーム名</t>
    <rPh sb="3" eb="4">
      <t>メイ</t>
    </rPh>
    <phoneticPr fontId="5"/>
  </si>
  <si>
    <t>フリガナ</t>
    <phoneticPr fontId="5"/>
  </si>
  <si>
    <t>対戦相手</t>
    <rPh sb="0" eb="2">
      <t>タイセン</t>
    </rPh>
    <rPh sb="2" eb="4">
      <t>アイテ</t>
    </rPh>
    <phoneticPr fontId="5"/>
  </si>
  <si>
    <t>先発
○</t>
    <rPh sb="0" eb="2">
      <t>センパツ</t>
    </rPh>
    <phoneticPr fontId="5"/>
  </si>
  <si>
    <t>背番号</t>
    <rPh sb="0" eb="3">
      <t>セバンゴウ</t>
    </rPh>
    <phoneticPr fontId="5"/>
  </si>
  <si>
    <t>ﾎﾟｼﾞｼｮﾝ</t>
    <phoneticPr fontId="5"/>
  </si>
  <si>
    <t>出場
可能日</t>
    <rPh sb="0" eb="2">
      <t>シュツジョウ</t>
    </rPh>
    <rPh sb="3" eb="5">
      <t>カノウ</t>
    </rPh>
    <rPh sb="5" eb="6">
      <t>ビ</t>
    </rPh>
    <phoneticPr fontId="5"/>
  </si>
  <si>
    <t>出場
停止
状況</t>
    <rPh sb="0" eb="2">
      <t>シュツジョウ</t>
    </rPh>
    <rPh sb="3" eb="5">
      <t>テイシ</t>
    </rPh>
    <rPh sb="6" eb="8">
      <t>ジョウキョウ</t>
    </rPh>
    <phoneticPr fontId="5"/>
  </si>
  <si>
    <t>役職</t>
    <rPh sb="0" eb="2">
      <t>ヤクショク</t>
    </rPh>
    <phoneticPr fontId="5"/>
  </si>
  <si>
    <t>ベンチ入○</t>
    <rPh sb="3" eb="4">
      <t>イ</t>
    </rPh>
    <phoneticPr fontId="5"/>
  </si>
  <si>
    <t>【ユニフォーム】</t>
    <phoneticPr fontId="5"/>
  </si>
  <si>
    <t>シャツ</t>
    <phoneticPr fontId="5"/>
  </si>
  <si>
    <t>ショーツ</t>
    <phoneticPr fontId="5"/>
  </si>
  <si>
    <t>ｽﾄｯｷﾝｸﾞ</t>
    <phoneticPr fontId="5"/>
  </si>
  <si>
    <t>【ビブス】</t>
    <phoneticPr fontId="5"/>
  </si>
  <si>
    <t>【チーム署名】</t>
    <rPh sb="4" eb="6">
      <t>ショメイ</t>
    </rPh>
    <phoneticPr fontId="5"/>
  </si>
  <si>
    <t>リスト</t>
    <phoneticPr fontId="1"/>
  </si>
  <si>
    <t>○</t>
    <phoneticPr fontId="1"/>
  </si>
  <si>
    <t>✖</t>
    <phoneticPr fontId="1"/>
  </si>
  <si>
    <r>
      <rPr>
        <sz val="8"/>
        <rFont val="ＭＳ Ｐゴシック"/>
        <family val="3"/>
        <charset val="128"/>
      </rPr>
      <t xml:space="preserve">キャプ
テン
</t>
    </r>
    <r>
      <rPr>
        <b/>
        <sz val="14"/>
        <rFont val="ＭＳ Ｐゴシック"/>
        <family val="3"/>
        <charset val="128"/>
      </rPr>
      <t>C</t>
    </r>
    <phoneticPr fontId="5"/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</si>
  <si>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  <rPh sb="0" eb="2">
      <t>シュツジョウ</t>
    </rPh>
    <rPh sb="6" eb="8">
      <t>センシュ</t>
    </rPh>
    <phoneticPr fontId="5"/>
  </si>
  <si>
    <t>NAMEKANJI</t>
  </si>
  <si>
    <t>NAMEKANA</t>
  </si>
  <si>
    <t>BDATE</t>
  </si>
  <si>
    <t>PLAYERNO</t>
  </si>
  <si>
    <t>チーム名</t>
    <phoneticPr fontId="5"/>
  </si>
  <si>
    <t>国籍</t>
    <rPh sb="0" eb="2">
      <t>コクセキセキ</t>
    </rPh>
    <phoneticPr fontId="5"/>
  </si>
  <si>
    <t>背番号</t>
  </si>
  <si>
    <t>ポジション</t>
    <phoneticPr fontId="5"/>
  </si>
  <si>
    <t>名前（フルネーム）</t>
    <phoneticPr fontId="5"/>
  </si>
  <si>
    <t xml:space="preserve"> フリガナ</t>
    <phoneticPr fontId="5"/>
  </si>
  <si>
    <t>生年月日(19YY/MM/DD)　</t>
    <phoneticPr fontId="5"/>
  </si>
  <si>
    <t>年齢</t>
    <rPh sb="0" eb="2">
      <t>ネンレイ</t>
    </rPh>
    <phoneticPr fontId="5"/>
  </si>
  <si>
    <t>都道府県確認</t>
    <phoneticPr fontId="5"/>
  </si>
  <si>
    <t>A・B・C・D</t>
    <phoneticPr fontId="5"/>
  </si>
  <si>
    <t>連絡責任者</t>
    <phoneticPr fontId="5"/>
  </si>
  <si>
    <t>〒</t>
  </si>
  <si>
    <t>A・B・C・D</t>
    <phoneticPr fontId="5"/>
  </si>
  <si>
    <t>ユニフォーム
カラー</t>
    <phoneticPr fontId="5"/>
  </si>
  <si>
    <t>シャツ</t>
  </si>
  <si>
    <t>チーム役員</t>
    <rPh sb="4" eb="5">
      <t>イン</t>
    </rPh>
    <phoneticPr fontId="5"/>
  </si>
  <si>
    <t>役職</t>
    <phoneticPr fontId="5"/>
  </si>
  <si>
    <t>名前（フルネーム）</t>
    <phoneticPr fontId="5"/>
  </si>
  <si>
    <t>フリガナ</t>
    <phoneticPr fontId="5"/>
  </si>
  <si>
    <t>生年月日
(19YY/MM/DD)　</t>
    <phoneticPr fontId="5"/>
  </si>
  <si>
    <t>受　付</t>
    <phoneticPr fontId="5"/>
  </si>
  <si>
    <t>チーム代表者</t>
    <rPh sb="3" eb="6">
      <t>ダイヒョウシャ</t>
    </rPh>
    <phoneticPr fontId="5"/>
  </si>
  <si>
    <t>【印】</t>
  </si>
  <si>
    <t>月</t>
  </si>
  <si>
    <t>日</t>
  </si>
  <si>
    <t>●入力上の注意事項</t>
    <rPh sb="1" eb="3">
      <t>ニュウリョク</t>
    </rPh>
    <rPh sb="3" eb="4">
      <t>ジョウ</t>
    </rPh>
    <rPh sb="5" eb="7">
      <t>チュウイ</t>
    </rPh>
    <rPh sb="7" eb="9">
      <t>ジコウ</t>
    </rPh>
    <phoneticPr fontId="5"/>
  </si>
  <si>
    <t>事務処理欄</t>
    <rPh sb="0" eb="2">
      <t>ジム</t>
    </rPh>
    <rPh sb="2" eb="4">
      <t>ショリ</t>
    </rPh>
    <rPh sb="4" eb="5">
      <t>ラン</t>
    </rPh>
    <phoneticPr fontId="5"/>
  </si>
  <si>
    <t xml:space="preserve">
※ポジションの表記はＧＫ、ＦＰのいずれかを記入してください。 
※チーム役員の年齢は大会初日時点での年齢を記入してください。</t>
    <rPh sb="37" eb="39">
      <t>ヤクイン</t>
    </rPh>
    <phoneticPr fontId="5"/>
  </si>
  <si>
    <t>都･道
府･県</t>
    <rPh sb="0" eb="1">
      <t>ミヤコ</t>
    </rPh>
    <rPh sb="2" eb="3">
      <t>ミチ</t>
    </rPh>
    <rPh sb="4" eb="5">
      <t>フ</t>
    </rPh>
    <rPh sb="6" eb="7">
      <t>ケン</t>
    </rPh>
    <phoneticPr fontId="5"/>
  </si>
  <si>
    <t>性別</t>
    <phoneticPr fontId="1"/>
  </si>
  <si>
    <t>男</t>
    <phoneticPr fontId="1"/>
  </si>
  <si>
    <t>女</t>
    <phoneticPr fontId="1"/>
  </si>
  <si>
    <t>日本</t>
    <phoneticPr fontId="1"/>
  </si>
  <si>
    <t>イタリア</t>
    <phoneticPr fontId="1"/>
  </si>
  <si>
    <t>ブラジル</t>
    <phoneticPr fontId="1"/>
  </si>
  <si>
    <t>スペイン</t>
    <phoneticPr fontId="1"/>
  </si>
  <si>
    <t>韓国</t>
    <phoneticPr fontId="1"/>
  </si>
  <si>
    <t>北朝鮮</t>
    <phoneticPr fontId="1"/>
  </si>
  <si>
    <t>監督</t>
    <phoneticPr fontId="1"/>
  </si>
  <si>
    <t>コーチ</t>
    <phoneticPr fontId="1"/>
  </si>
  <si>
    <t>マネージャー</t>
    <phoneticPr fontId="1"/>
  </si>
  <si>
    <t>トレーナ</t>
    <phoneticPr fontId="1"/>
  </si>
  <si>
    <t>庶務</t>
    <phoneticPr fontId="1"/>
  </si>
  <si>
    <t>選手氏名</t>
    <rPh sb="2" eb="3">
      <t>シ</t>
    </rPh>
    <rPh sb="3" eb="4">
      <t>メイ</t>
    </rPh>
    <phoneticPr fontId="5"/>
  </si>
  <si>
    <t>スタッフ氏名</t>
    <rPh sb="4" eb="5">
      <t>シ</t>
    </rPh>
    <rPh sb="5" eb="6">
      <t>メイ</t>
    </rPh>
    <phoneticPr fontId="5"/>
  </si>
  <si>
    <t>大会登録について</t>
    <phoneticPr fontId="1"/>
  </si>
  <si>
    <t>①</t>
    <phoneticPr fontId="1"/>
  </si>
  <si>
    <t>JFAチーム登録データ入力</t>
    <phoneticPr fontId="1"/>
  </si>
  <si>
    <t>※「申し込みシート」の白の部分を、吹き出しの指示に従い入力すること。</t>
    <phoneticPr fontId="1"/>
  </si>
  <si>
    <t>日本</t>
    <rPh sb="0" eb="2">
      <t>ニホン</t>
    </rPh>
    <phoneticPr fontId="5"/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</si>
  <si>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</si>
  <si>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</si>
  <si>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</si>
  <si>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</si>
  <si>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</si>
  <si>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</si>
  <si>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</si>
  <si>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</si>
  <si>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</si>
  <si>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</si>
  <si>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</si>
  <si>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</si>
  <si>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</si>
  <si>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</si>
  <si>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</si>
  <si>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</si>
  <si>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</si>
  <si>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  <rPh sb="0" eb="2">
      <t>センシュ</t>
    </rPh>
    <rPh sb="4" eb="6">
      <t>バンゴウ</t>
    </rPh>
    <phoneticPr fontId="5"/>
  </si>
  <si>
    <t>正（FP)</t>
    <rPh sb="0" eb="1">
      <t>セイ</t>
    </rPh>
    <phoneticPr fontId="5"/>
  </si>
  <si>
    <t>副（FP)</t>
    <rPh sb="0" eb="1">
      <t>フク</t>
    </rPh>
    <phoneticPr fontId="5"/>
  </si>
  <si>
    <t>副（GK)</t>
    <rPh sb="0" eb="1">
      <t>フク</t>
    </rPh>
    <phoneticPr fontId="5"/>
  </si>
  <si>
    <t>正（GK)</t>
    <rPh sb="0" eb="1">
      <t>セイ</t>
    </rPh>
    <phoneticPr fontId="5"/>
  </si>
  <si>
    <t>2</t>
    <phoneticPr fontId="1"/>
  </si>
  <si>
    <t>3</t>
    <phoneticPr fontId="1"/>
  </si>
  <si>
    <t>4</t>
    <phoneticPr fontId="1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</si>
  <si>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</si>
  <si>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</si>
  <si>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</si>
  <si>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</si>
  <si>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</si>
  <si>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</si>
  <si>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</si>
  <si>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</si>
  <si>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</si>
  <si>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</si>
  <si>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</si>
  <si>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</si>
  <si>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</si>
  <si>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</si>
  <si>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</si>
  <si>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</si>
  <si>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  <rPh sb="4" eb="6">
      <t>トウロク</t>
    </rPh>
    <rPh sb="9" eb="10">
      <t>メイ</t>
    </rPh>
    <phoneticPr fontId="1"/>
  </si>
  <si>
    <t>［大会参加申込書］</t>
    <rPh sb="1" eb="3">
      <t>タイカイ</t>
    </rPh>
    <rPh sb="3" eb="5">
      <t>サンカ</t>
    </rPh>
    <rPh sb="5" eb="8">
      <t>モウシコミショ</t>
    </rPh>
    <phoneticPr fontId="1"/>
  </si>
  <si>
    <t>フットサル連盟</t>
    <rPh sb="5" eb="7">
      <t>レンメイ</t>
    </rPh>
    <phoneticPr fontId="5"/>
  </si>
  <si>
    <t>東北フットサル連盟</t>
    <rPh sb="0" eb="2">
      <t>トウホク</t>
    </rPh>
    <rPh sb="7" eb="9">
      <t>レンメイ</t>
    </rPh>
    <phoneticPr fontId="1"/>
  </si>
  <si>
    <t>　トリムカップ2018第10回全国女子選抜フットサル大会東北大会</t>
    <phoneticPr fontId="1"/>
  </si>
  <si>
    <t>2017年</t>
    <phoneticPr fontId="5"/>
  </si>
  <si>
    <t>山形県選抜</t>
    <rPh sb="0" eb="2">
      <t>ヤマガタ</t>
    </rPh>
    <rPh sb="2" eb="3">
      <t>ケン</t>
    </rPh>
    <rPh sb="3" eb="5">
      <t>センバツ</t>
    </rPh>
    <phoneticPr fontId="1"/>
  </si>
  <si>
    <t>ヤマガタケンセンバツ</t>
    <phoneticPr fontId="1"/>
  </si>
  <si>
    <t>9900073</t>
    <phoneticPr fontId="1"/>
  </si>
  <si>
    <t>山形市大野目2-2-63-6</t>
    <rPh sb="0" eb="3">
      <t>ヤマガタシ</t>
    </rPh>
    <rPh sb="3" eb="6">
      <t>ダイノメ</t>
    </rPh>
    <phoneticPr fontId="1"/>
  </si>
  <si>
    <t>高橋　俊介</t>
    <rPh sb="0" eb="2">
      <t>タカハシ</t>
    </rPh>
    <rPh sb="3" eb="5">
      <t>シュンスケ</t>
    </rPh>
    <phoneticPr fontId="1"/>
  </si>
  <si>
    <t>タカハシ　シュンスケ</t>
    <phoneticPr fontId="1"/>
  </si>
  <si>
    <t>090-6255-1885</t>
    <phoneticPr fontId="1"/>
  </si>
  <si>
    <t>s.takahasi@watanabe-heating.co.jp</t>
    <phoneticPr fontId="1"/>
  </si>
  <si>
    <t>桃</t>
    <rPh sb="0" eb="1">
      <t>モモ</t>
    </rPh>
    <phoneticPr fontId="44"/>
  </si>
  <si>
    <t>黄</t>
    <rPh sb="0" eb="1">
      <t>キ</t>
    </rPh>
    <phoneticPr fontId="44"/>
  </si>
  <si>
    <t>青</t>
    <rPh sb="0" eb="1">
      <t>アオ</t>
    </rPh>
    <phoneticPr fontId="1"/>
  </si>
  <si>
    <t>橙</t>
    <rPh sb="0" eb="1">
      <t>ダイダイ</t>
    </rPh>
    <phoneticPr fontId="1"/>
  </si>
  <si>
    <t>監督</t>
    <rPh sb="0" eb="2">
      <t>カントク</t>
    </rPh>
    <phoneticPr fontId="1"/>
  </si>
  <si>
    <t>鈴木　淳</t>
    <rPh sb="0" eb="2">
      <t>スズキ</t>
    </rPh>
    <rPh sb="3" eb="4">
      <t>ジュン</t>
    </rPh>
    <phoneticPr fontId="1"/>
  </si>
  <si>
    <t>スズキ　ジュン</t>
    <phoneticPr fontId="1"/>
  </si>
  <si>
    <t>コーチ</t>
    <phoneticPr fontId="1"/>
  </si>
  <si>
    <t>滝口　晃司</t>
    <rPh sb="0" eb="2">
      <t>タキグチ</t>
    </rPh>
    <rPh sb="3" eb="5">
      <t>コウジ</t>
    </rPh>
    <phoneticPr fontId="1"/>
  </si>
  <si>
    <t>宮野　亮</t>
    <rPh sb="0" eb="2">
      <t>ミヤノ</t>
    </rPh>
    <rPh sb="3" eb="4">
      <t>リョウ</t>
    </rPh>
    <phoneticPr fontId="1"/>
  </si>
  <si>
    <t>タキグチ　コウジ</t>
    <phoneticPr fontId="1"/>
  </si>
  <si>
    <t>ミヤノ　リョウ</t>
    <phoneticPr fontId="1"/>
  </si>
  <si>
    <t>加藤　さやか</t>
    <rPh sb="0" eb="2">
      <t>カトウ</t>
    </rPh>
    <phoneticPr fontId="44"/>
  </si>
  <si>
    <t>カトウ　サヤカ</t>
    <phoneticPr fontId="44"/>
  </si>
  <si>
    <t>女</t>
  </si>
  <si>
    <t>冨樫　美紗子</t>
    <rPh sb="0" eb="2">
      <t>トガシ</t>
    </rPh>
    <rPh sb="3" eb="6">
      <t>ミサコ</t>
    </rPh>
    <phoneticPr fontId="44"/>
  </si>
  <si>
    <t>トガシ　ミサコ</t>
    <phoneticPr fontId="44"/>
  </si>
  <si>
    <t>齋藤　さくら</t>
    <rPh sb="0" eb="2">
      <t>サイトウ</t>
    </rPh>
    <phoneticPr fontId="44"/>
  </si>
  <si>
    <t>サイトウ　サクラ</t>
    <phoneticPr fontId="44"/>
  </si>
  <si>
    <t>大山　ちなみ</t>
    <rPh sb="0" eb="2">
      <t>オオヤマ</t>
    </rPh>
    <phoneticPr fontId="44"/>
  </si>
  <si>
    <t>オオヤマ　チナミ</t>
    <phoneticPr fontId="44"/>
  </si>
  <si>
    <t>大瀧　晴</t>
    <rPh sb="0" eb="2">
      <t>オオタキ</t>
    </rPh>
    <rPh sb="3" eb="4">
      <t>ハ</t>
    </rPh>
    <phoneticPr fontId="44"/>
  </si>
  <si>
    <t>オオタキ　ソラ</t>
    <phoneticPr fontId="44"/>
  </si>
  <si>
    <t>遠藤　千明</t>
    <rPh sb="0" eb="2">
      <t>エンドウ</t>
    </rPh>
    <rPh sb="3" eb="5">
      <t>チアキ</t>
    </rPh>
    <phoneticPr fontId="44"/>
  </si>
  <si>
    <t>エンドウ　チアキ</t>
    <phoneticPr fontId="44"/>
  </si>
  <si>
    <t>工藤　岬</t>
    <rPh sb="0" eb="2">
      <t>クドウ</t>
    </rPh>
    <rPh sb="3" eb="4">
      <t>ミサキ</t>
    </rPh>
    <phoneticPr fontId="44"/>
  </si>
  <si>
    <t>クドウ　ミサキ</t>
    <phoneticPr fontId="44"/>
  </si>
  <si>
    <t>五十嵐　ふみ</t>
    <rPh sb="0" eb="3">
      <t>イガラシ</t>
    </rPh>
    <phoneticPr fontId="44"/>
  </si>
  <si>
    <t>イガラシ　フミ</t>
    <phoneticPr fontId="44"/>
  </si>
  <si>
    <t>芦埜　結香</t>
    <rPh sb="0" eb="1">
      <t>アシ</t>
    </rPh>
    <rPh sb="1" eb="2">
      <t>ノ</t>
    </rPh>
    <rPh sb="3" eb="5">
      <t>ユカ</t>
    </rPh>
    <phoneticPr fontId="44"/>
  </si>
  <si>
    <t>アシノ　ユカ</t>
    <phoneticPr fontId="44"/>
  </si>
  <si>
    <t>加藤　さやか</t>
    <rPh sb="0" eb="2">
      <t>カトウ</t>
    </rPh>
    <phoneticPr fontId="1"/>
  </si>
  <si>
    <t>カトウ　サヤカ</t>
    <phoneticPr fontId="1"/>
  </si>
  <si>
    <t>田中　優</t>
    <rPh sb="0" eb="2">
      <t>タナカ</t>
    </rPh>
    <rPh sb="3" eb="4">
      <t>ユウ</t>
    </rPh>
    <phoneticPr fontId="1"/>
  </si>
  <si>
    <t>北望　来</t>
    <rPh sb="0" eb="1">
      <t>キタ</t>
    </rPh>
    <rPh sb="1" eb="2">
      <t>ノゾ</t>
    </rPh>
    <rPh sb="3" eb="4">
      <t>ク</t>
    </rPh>
    <phoneticPr fontId="1"/>
  </si>
  <si>
    <t>木戸口　怜那</t>
    <rPh sb="0" eb="3">
      <t>キドクチ</t>
    </rPh>
    <rPh sb="4" eb="6">
      <t>レナ</t>
    </rPh>
    <phoneticPr fontId="1"/>
  </si>
  <si>
    <t>渡邊　沙枝</t>
    <rPh sb="0" eb="2">
      <t>ワタナベ</t>
    </rPh>
    <rPh sb="3" eb="4">
      <t>サ</t>
    </rPh>
    <rPh sb="4" eb="5">
      <t>エダ</t>
    </rPh>
    <phoneticPr fontId="1"/>
  </si>
  <si>
    <t>鈴木　祥子</t>
    <rPh sb="0" eb="2">
      <t>スズキ</t>
    </rPh>
    <rPh sb="3" eb="5">
      <t>ショウコ</t>
    </rPh>
    <phoneticPr fontId="44"/>
  </si>
  <si>
    <t>スズキ　ショウコ</t>
    <phoneticPr fontId="44"/>
  </si>
  <si>
    <t>名佐原　有香</t>
    <rPh sb="0" eb="1">
      <t>ナ</t>
    </rPh>
    <rPh sb="1" eb="3">
      <t>サハラ</t>
    </rPh>
    <rPh sb="4" eb="5">
      <t>アリ</t>
    </rPh>
    <rPh sb="5" eb="6">
      <t>カオル</t>
    </rPh>
    <phoneticPr fontId="1"/>
  </si>
  <si>
    <t>山形</t>
    <rPh sb="0" eb="2">
      <t>ヤマガタ</t>
    </rPh>
    <phoneticPr fontId="1"/>
  </si>
  <si>
    <t>2017年　12月　25日</t>
    <rPh sb="8" eb="9">
      <t>ツキ</t>
    </rPh>
    <rPh sb="12" eb="13">
      <t>ヒ</t>
    </rPh>
    <phoneticPr fontId="5"/>
  </si>
  <si>
    <t>キタ　ミライ</t>
    <phoneticPr fontId="1"/>
  </si>
  <si>
    <t>タナカ　ユウ</t>
    <phoneticPr fontId="1"/>
  </si>
  <si>
    <t>キドグチ　レナ</t>
    <phoneticPr fontId="1"/>
  </si>
  <si>
    <t>ワタナベ　サエ</t>
    <phoneticPr fontId="1"/>
  </si>
  <si>
    <t>ナサハラ　ユカ</t>
    <phoneticPr fontId="1"/>
  </si>
  <si>
    <t>64887</t>
    <phoneticPr fontId="1"/>
  </si>
  <si>
    <t>63671</t>
    <phoneticPr fontId="1"/>
  </si>
  <si>
    <t>74161</t>
    <phoneticPr fontId="1"/>
  </si>
  <si>
    <t>43291</t>
    <phoneticPr fontId="1"/>
  </si>
  <si>
    <t>59913</t>
    <phoneticPr fontId="1"/>
  </si>
  <si>
    <t>43289</t>
    <phoneticPr fontId="1"/>
  </si>
  <si>
    <t>64886</t>
    <phoneticPr fontId="1"/>
  </si>
  <si>
    <t>31783</t>
    <phoneticPr fontId="1"/>
  </si>
  <si>
    <t>64888</t>
    <phoneticPr fontId="1"/>
  </si>
  <si>
    <t>43287</t>
    <phoneticPr fontId="1"/>
  </si>
  <si>
    <t>63670</t>
    <phoneticPr fontId="1"/>
  </si>
  <si>
    <t>74160</t>
    <phoneticPr fontId="1"/>
  </si>
  <si>
    <t>59914</t>
    <phoneticPr fontId="1"/>
  </si>
  <si>
    <t>84680</t>
    <phoneticPr fontId="1"/>
  </si>
  <si>
    <t>64885</t>
    <phoneticPr fontId="1"/>
  </si>
  <si>
    <t>JFA第5回全日本U-18フットサル大会山形県大会</t>
    <rPh sb="3" eb="4">
      <t>ダイ</t>
    </rPh>
    <rPh sb="5" eb="6">
      <t>カイ</t>
    </rPh>
    <rPh sb="6" eb="9">
      <t>ゼンニホン</t>
    </rPh>
    <rPh sb="18" eb="20">
      <t>タイカイ</t>
    </rPh>
    <rPh sb="20" eb="22">
      <t>ヤマガタ</t>
    </rPh>
    <rPh sb="22" eb="23">
      <t>ケン</t>
    </rPh>
    <rPh sb="23" eb="25">
      <t>タイカイ</t>
    </rPh>
    <phoneticPr fontId="1"/>
  </si>
  <si>
    <t>ﾌｯﾄｻﾙ委員会</t>
    <rPh sb="5" eb="7">
      <t>イイン</t>
    </rPh>
    <rPh sb="7" eb="8">
      <t>カイ</t>
    </rPh>
    <phoneticPr fontId="1"/>
  </si>
  <si>
    <t>2018年</t>
    <phoneticPr fontId="5"/>
  </si>
  <si>
    <t>2018年　　月　　日</t>
    <rPh sb="7" eb="8">
      <t>ツキ</t>
    </rPh>
    <rPh sb="10" eb="11">
      <t>ヒ</t>
    </rPh>
    <phoneticPr fontId="5"/>
  </si>
  <si>
    <t>山形県サッカー協会フットサル委員会</t>
    <rPh sb="0" eb="2">
      <t>ヤマガタ</t>
    </rPh>
    <rPh sb="2" eb="3">
      <t>ケン</t>
    </rPh>
    <rPh sb="7" eb="9">
      <t>キョウカイ</t>
    </rPh>
    <rPh sb="14" eb="17">
      <t>イインカイ</t>
    </rPh>
    <phoneticPr fontId="1"/>
  </si>
  <si>
    <t>サッカー協会</t>
    <rPh sb="4" eb="6">
      <t>キョウカイ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</si>
</sst>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/mm/dd"/>
  </numFmts>
  <fonts count="5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4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theme="10"/>
      <name val="ヒラギノ角ゴ ProN W3"/>
      <family val="2"/>
    </font>
    <font>
      <b/>
      <sz val="16"/>
      <color theme="0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b/>
      <sz val="24"/>
      <color theme="0" tint="-0.1499984740745262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dashed">
        <color indexed="8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8" fillId="0" borderId="0">
      <alignment vertical="center"/>
    </xf>
    <xf numFmtId="0" fontId="46" fillId="0" borderId="0" applyNumberFormat="0" applyFill="0" applyBorder="0" applyAlignment="0" applyProtection="0"/>
    <xf numFmtId="0" fontId="6" fillId="0" borderId="0"/>
  </cellStyleXfs>
  <cellXfs count="327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2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/>
    <xf numFmtId="0" fontId="6" fillId="0" borderId="4" xfId="0" applyFont="1" applyBorder="1" applyAlignment="1"/>
    <xf numFmtId="0" fontId="0" fillId="0" borderId="5" xfId="0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12" fillId="0" borderId="1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/>
    <xf numFmtId="0" fontId="13" fillId="0" borderId="0" xfId="0" applyFont="1" applyBorder="1" applyAlignment="1">
      <alignment shrinkToFi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7" fillId="0" borderId="0" xfId="0" applyFont="1" applyAlignment="1"/>
    <xf numFmtId="0" fontId="19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vertical="center"/>
    </xf>
    <xf numFmtId="0" fontId="22" fillId="0" borderId="0" xfId="0" applyFont="1" applyFill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3" fillId="0" borderId="0" xfId="3" applyFont="1" applyFill="1" applyBorder="1" applyAlignment="1" applyProtection="1">
      <alignment horizontal="center" vertical="center" shrinkToFit="1"/>
      <protection locked="0"/>
    </xf>
    <xf numFmtId="0" fontId="28" fillId="0" borderId="14" xfId="0" applyFont="1" applyFill="1" applyBorder="1" applyAlignment="1" applyProtection="1">
      <alignment horizontal="center" vertical="center" shrinkToFit="1"/>
      <protection locked="0"/>
    </xf>
    <xf numFmtId="0" fontId="29" fillId="0" borderId="14" xfId="0" applyFont="1" applyFill="1" applyBorder="1" applyAlignment="1" applyProtection="1">
      <alignment horizontal="center" vertical="center" shrinkToFit="1"/>
      <protection locked="0"/>
    </xf>
    <xf numFmtId="14" fontId="28" fillId="0" borderId="14" xfId="0" applyNumberFormat="1" applyFont="1" applyFill="1" applyBorder="1" applyAlignment="1">
      <alignment vertical="center" shrinkToFit="1"/>
    </xf>
    <xf numFmtId="49" fontId="2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3" borderId="0" xfId="0" applyFont="1" applyFill="1" applyBorder="1" applyAlignment="1">
      <alignment vertical="center" shrinkToFit="1"/>
    </xf>
    <xf numFmtId="0" fontId="23" fillId="3" borderId="20" xfId="0" applyFont="1" applyFill="1" applyBorder="1" applyAlignment="1">
      <alignment vertical="center" shrinkToFit="1"/>
    </xf>
    <xf numFmtId="0" fontId="23" fillId="3" borderId="21" xfId="0" applyFont="1" applyFill="1" applyBorder="1" applyAlignment="1">
      <alignment vertical="center" shrinkToFit="1"/>
    </xf>
    <xf numFmtId="0" fontId="23" fillId="3" borderId="22" xfId="0" applyFont="1" applyFill="1" applyBorder="1" applyAlignment="1">
      <alignment vertical="center" shrinkToFit="1"/>
    </xf>
    <xf numFmtId="0" fontId="23" fillId="3" borderId="0" xfId="0" applyFont="1" applyFill="1" applyBorder="1" applyAlignment="1">
      <alignment vertical="center" wrapText="1"/>
    </xf>
    <xf numFmtId="0" fontId="23" fillId="3" borderId="20" xfId="0" applyFont="1" applyFill="1" applyBorder="1" applyAlignment="1">
      <alignment vertical="center" wrapText="1"/>
    </xf>
    <xf numFmtId="0" fontId="23" fillId="3" borderId="21" xfId="0" applyFont="1" applyFill="1" applyBorder="1" applyAlignment="1">
      <alignment vertical="center" wrapText="1"/>
    </xf>
    <xf numFmtId="0" fontId="23" fillId="3" borderId="22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3" fillId="6" borderId="14" xfId="0" applyFont="1" applyFill="1" applyBorder="1" applyAlignment="1">
      <alignment vertical="center" shrinkToFit="1"/>
    </xf>
    <xf numFmtId="0" fontId="13" fillId="6" borderId="14" xfId="0" applyFont="1" applyFill="1" applyBorder="1" applyAlignment="1">
      <alignment horizontal="center" vertical="center" shrinkToFit="1"/>
    </xf>
    <xf numFmtId="0" fontId="23" fillId="7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0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24" fillId="3" borderId="24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vertical="center" shrinkToFit="1"/>
    </xf>
    <xf numFmtId="0" fontId="23" fillId="3" borderId="25" xfId="0" applyFont="1" applyFill="1" applyBorder="1" applyAlignment="1">
      <alignment vertical="center" shrinkToFit="1"/>
    </xf>
    <xf numFmtId="0" fontId="23" fillId="3" borderId="24" xfId="0" applyFont="1" applyFill="1" applyBorder="1" applyAlignment="1">
      <alignment vertical="center" wrapText="1"/>
    </xf>
    <xf numFmtId="0" fontId="23" fillId="3" borderId="25" xfId="0" applyFont="1" applyFill="1" applyBorder="1" applyAlignment="1">
      <alignment vertical="center" wrapText="1"/>
    </xf>
    <xf numFmtId="0" fontId="23" fillId="8" borderId="12" xfId="0" applyNumberFormat="1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 wrapText="1" shrinkToFit="1"/>
    </xf>
    <xf numFmtId="0" fontId="23" fillId="3" borderId="26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30" fillId="0" borderId="27" xfId="0" applyNumberFormat="1" applyFont="1" applyBorder="1" applyAlignment="1">
      <alignment horizontal="center" vertical="center"/>
    </xf>
    <xf numFmtId="0" fontId="28" fillId="0" borderId="28" xfId="0" applyFont="1" applyFill="1" applyBorder="1" applyAlignment="1" applyProtection="1">
      <alignment horizontal="center" vertical="center" shrinkToFit="1"/>
      <protection locked="0"/>
    </xf>
    <xf numFmtId="0" fontId="29" fillId="0" borderId="28" xfId="0" applyFont="1" applyFill="1" applyBorder="1" applyAlignment="1" applyProtection="1">
      <alignment horizontal="center" vertical="center" shrinkToFit="1"/>
      <protection locked="0"/>
    </xf>
    <xf numFmtId="14" fontId="28" fillId="0" borderId="28" xfId="0" applyNumberFormat="1" applyFont="1" applyFill="1" applyBorder="1" applyAlignment="1">
      <alignment vertical="center" shrinkToFit="1"/>
    </xf>
    <xf numFmtId="0" fontId="23" fillId="0" borderId="29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23" fillId="9" borderId="0" xfId="0" applyFont="1" applyFill="1" applyAlignment="1">
      <alignment vertical="center"/>
    </xf>
    <xf numFmtId="0" fontId="23" fillId="9" borderId="0" xfId="0" applyFont="1" applyFill="1" applyBorder="1" applyAlignment="1">
      <alignment vertical="center"/>
    </xf>
    <xf numFmtId="0" fontId="27" fillId="9" borderId="0" xfId="0" applyFont="1" applyFill="1" applyBorder="1" applyAlignment="1">
      <alignment vertical="center" shrinkToFit="1"/>
    </xf>
    <xf numFmtId="0" fontId="27" fillId="9" borderId="0" xfId="0" applyFont="1" applyFill="1" applyBorder="1" applyAlignment="1">
      <alignment vertical="center"/>
    </xf>
    <xf numFmtId="0" fontId="23" fillId="9" borderId="0" xfId="0" applyFont="1" applyFill="1" applyBorder="1" applyAlignment="1" applyProtection="1">
      <alignment vertical="center" shrinkToFit="1"/>
      <protection locked="0"/>
    </xf>
    <xf numFmtId="0" fontId="23" fillId="9" borderId="0" xfId="0" applyFont="1" applyFill="1" applyBorder="1" applyAlignment="1" applyProtection="1">
      <alignment vertical="center"/>
      <protection locked="0"/>
    </xf>
    <xf numFmtId="0" fontId="23" fillId="9" borderId="0" xfId="0" applyFont="1" applyFill="1" applyBorder="1" applyAlignment="1">
      <alignment horizontal="center" vertical="center"/>
    </xf>
    <xf numFmtId="0" fontId="30" fillId="0" borderId="30" xfId="1" applyNumberFormat="1" applyFont="1" applyBorder="1" applyAlignment="1">
      <alignment horizontal="center" vertical="center"/>
    </xf>
    <xf numFmtId="0" fontId="28" fillId="0" borderId="31" xfId="1" applyFont="1" applyFill="1" applyBorder="1" applyAlignment="1" applyProtection="1">
      <alignment horizontal="center" vertical="center" shrinkToFit="1"/>
      <protection locked="0"/>
    </xf>
    <xf numFmtId="0" fontId="29" fillId="0" borderId="31" xfId="1" applyFont="1" applyFill="1" applyBorder="1" applyAlignment="1" applyProtection="1">
      <alignment horizontal="center" vertical="center" shrinkToFit="1"/>
      <protection locked="0"/>
    </xf>
    <xf numFmtId="0" fontId="10" fillId="0" borderId="32" xfId="1" applyFont="1" applyBorder="1" applyAlignment="1">
      <alignment horizontal="left" vertical="center"/>
    </xf>
    <xf numFmtId="0" fontId="12" fillId="0" borderId="31" xfId="1" applyFont="1" applyBorder="1" applyAlignment="1">
      <alignment horizontal="left" vertical="center"/>
    </xf>
    <xf numFmtId="177" fontId="28" fillId="0" borderId="31" xfId="1" applyNumberFormat="1" applyFont="1" applyFill="1" applyBorder="1" applyAlignment="1">
      <alignment vertical="center" shrinkToFit="1"/>
    </xf>
    <xf numFmtId="0" fontId="10" fillId="0" borderId="31" xfId="1" applyFont="1" applyBorder="1" applyAlignment="1">
      <alignment vertical="center"/>
    </xf>
    <xf numFmtId="0" fontId="24" fillId="0" borderId="33" xfId="1" applyFont="1" applyFill="1" applyBorder="1" applyAlignment="1">
      <alignment horizontal="center" vertical="center"/>
    </xf>
    <xf numFmtId="0" fontId="23" fillId="5" borderId="34" xfId="1" applyFont="1" applyFill="1" applyBorder="1" applyAlignment="1">
      <alignment horizontal="center" vertical="center" shrinkToFit="1"/>
    </xf>
    <xf numFmtId="0" fontId="23" fillId="5" borderId="35" xfId="1" applyFont="1" applyFill="1" applyBorder="1" applyAlignment="1">
      <alignment horizontal="center" vertical="center" shrinkToFit="1"/>
    </xf>
    <xf numFmtId="0" fontId="23" fillId="5" borderId="36" xfId="1" applyFont="1" applyFill="1" applyBorder="1" applyAlignment="1">
      <alignment horizontal="center" vertical="center" shrinkToFit="1"/>
    </xf>
    <xf numFmtId="0" fontId="24" fillId="0" borderId="35" xfId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50" fillId="0" borderId="0" xfId="0" applyFont="1" applyAlignment="1"/>
    <xf numFmtId="0" fontId="51" fillId="0" borderId="0" xfId="0" applyFont="1" applyFill="1" applyAlignment="1">
      <alignment horizontal="left" vertical="center" shrinkToFit="1"/>
    </xf>
    <xf numFmtId="0" fontId="23" fillId="7" borderId="0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43" fillId="9" borderId="0" xfId="0" applyFont="1" applyFill="1" applyAlignment="1">
      <alignment vertical="center"/>
    </xf>
    <xf numFmtId="0" fontId="37" fillId="6" borderId="14" xfId="0" applyFont="1" applyFill="1" applyBorder="1" applyAlignment="1">
      <alignment horizontal="center" vertical="center" shrinkToFit="1"/>
    </xf>
    <xf numFmtId="49" fontId="28" fillId="6" borderId="14" xfId="0" applyNumberFormat="1" applyFont="1" applyFill="1" applyBorder="1" applyAlignment="1" applyProtection="1">
      <alignment horizontal="left" vertical="center" shrinkToFit="1"/>
      <protection locked="0"/>
    </xf>
    <xf numFmtId="0" fontId="37" fillId="6" borderId="28" xfId="0" applyFont="1" applyFill="1" applyBorder="1" applyAlignment="1">
      <alignment horizontal="center" vertical="center" shrinkToFit="1"/>
    </xf>
    <xf numFmtId="49" fontId="28" fillId="6" borderId="28" xfId="0" applyNumberFormat="1" applyFont="1" applyFill="1" applyBorder="1" applyAlignment="1" applyProtection="1">
      <alignment horizontal="left" vertical="center" shrinkToFit="1"/>
      <protection locked="0"/>
    </xf>
    <xf numFmtId="0" fontId="12" fillId="6" borderId="13" xfId="0" applyFont="1" applyFill="1" applyBorder="1" applyAlignment="1">
      <alignment horizontal="center" vertical="center" shrinkToFit="1"/>
    </xf>
    <xf numFmtId="0" fontId="10" fillId="6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 shrinkToFit="1"/>
    </xf>
    <xf numFmtId="0" fontId="18" fillId="10" borderId="9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 shrinkToFit="1"/>
    </xf>
    <xf numFmtId="0" fontId="18" fillId="10" borderId="29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right"/>
    </xf>
    <xf numFmtId="0" fontId="18" fillId="6" borderId="14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 shrinkToFit="1"/>
    </xf>
    <xf numFmtId="0" fontId="10" fillId="6" borderId="9" xfId="0" applyFont="1" applyFill="1" applyBorder="1" applyAlignment="1">
      <alignment vertical="center" shrinkToFit="1"/>
    </xf>
    <xf numFmtId="0" fontId="16" fillId="6" borderId="27" xfId="0" applyFont="1" applyFill="1" applyBorder="1" applyAlignment="1">
      <alignment horizontal="right"/>
    </xf>
    <xf numFmtId="0" fontId="18" fillId="6" borderId="28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27" fillId="6" borderId="39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3" fillId="6" borderId="40" xfId="0" applyFont="1" applyFill="1" applyBorder="1" applyAlignment="1">
      <alignment vertical="center"/>
    </xf>
    <xf numFmtId="0" fontId="27" fillId="6" borderId="41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26" fillId="6" borderId="2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20" xfId="0" applyFont="1" applyFill="1" applyBorder="1" applyAlignment="1">
      <alignment vertical="center"/>
    </xf>
    <xf numFmtId="0" fontId="27" fillId="6" borderId="41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vertical="center"/>
    </xf>
    <xf numFmtId="0" fontId="23" fillId="6" borderId="21" xfId="0" applyFont="1" applyFill="1" applyBorder="1" applyAlignment="1">
      <alignment vertical="center"/>
    </xf>
    <xf numFmtId="0" fontId="23" fillId="6" borderId="22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 horizontal="left" vertical="center" shrinkToFit="1"/>
    </xf>
    <xf numFmtId="0" fontId="24" fillId="7" borderId="0" xfId="0" applyFont="1" applyFill="1" applyBorder="1" applyAlignment="1">
      <alignment horizontal="left" vertical="top" wrapText="1"/>
    </xf>
    <xf numFmtId="0" fontId="24" fillId="7" borderId="20" xfId="0" applyFont="1" applyFill="1" applyBorder="1" applyAlignment="1">
      <alignment horizontal="left" vertical="top" wrapText="1"/>
    </xf>
    <xf numFmtId="0" fontId="23" fillId="7" borderId="14" xfId="0" applyFont="1" applyFill="1" applyBorder="1" applyAlignment="1">
      <alignment horizontal="center" vertical="center"/>
    </xf>
    <xf numFmtId="0" fontId="23" fillId="6" borderId="66" xfId="0" applyFont="1" applyFill="1" applyBorder="1" applyAlignment="1" applyProtection="1">
      <alignment horizontal="center" vertical="center" wrapText="1"/>
      <protection locked="0"/>
    </xf>
    <xf numFmtId="0" fontId="23" fillId="6" borderId="66" xfId="0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left" vertical="center"/>
    </xf>
    <xf numFmtId="0" fontId="31" fillId="6" borderId="65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 wrapText="1" shrinkToFit="1"/>
    </xf>
    <xf numFmtId="0" fontId="26" fillId="6" borderId="0" xfId="0" applyFont="1" applyFill="1" applyBorder="1" applyAlignment="1">
      <alignment horizontal="left" vertical="center" shrinkToFit="1"/>
    </xf>
    <xf numFmtId="0" fontId="26" fillId="6" borderId="20" xfId="0" applyFont="1" applyFill="1" applyBorder="1" applyAlignment="1">
      <alignment horizontal="left"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readingOrder="1"/>
    </xf>
    <xf numFmtId="0" fontId="26" fillId="6" borderId="0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>
      <alignment horizontal="center" vertical="center" shrinkToFit="1"/>
    </xf>
    <xf numFmtId="0" fontId="23" fillId="4" borderId="58" xfId="0" applyFont="1" applyFill="1" applyBorder="1" applyAlignment="1">
      <alignment horizontal="center" vertical="center" shrinkToFit="1"/>
    </xf>
    <xf numFmtId="0" fontId="30" fillId="11" borderId="61" xfId="0" applyFont="1" applyFill="1" applyBorder="1" applyAlignment="1">
      <alignment horizontal="center" vertical="center" shrinkToFit="1"/>
    </xf>
    <xf numFmtId="0" fontId="52" fillId="11" borderId="62" xfId="0" applyFont="1" applyFill="1" applyBorder="1" applyAlignment="1">
      <alignment horizontal="center" vertical="center" shrinkToFit="1"/>
    </xf>
    <xf numFmtId="0" fontId="23" fillId="11" borderId="19" xfId="0" applyFont="1" applyFill="1" applyBorder="1" applyAlignment="1" applyProtection="1">
      <alignment horizontal="center" vertical="center" shrinkToFit="1"/>
      <protection locked="0"/>
    </xf>
    <xf numFmtId="0" fontId="23" fillId="11" borderId="57" xfId="0" applyFont="1" applyFill="1" applyBorder="1" applyAlignment="1" applyProtection="1">
      <alignment horizontal="center" vertical="center" shrinkToFit="1"/>
      <protection locked="0"/>
    </xf>
    <xf numFmtId="0" fontId="23" fillId="11" borderId="23" xfId="0" applyFont="1" applyFill="1" applyBorder="1" applyAlignment="1" applyProtection="1">
      <alignment horizontal="center" vertical="center" shrinkToFit="1"/>
      <protection locked="0"/>
    </xf>
    <xf numFmtId="0" fontId="30" fillId="11" borderId="63" xfId="0" applyFont="1" applyFill="1" applyBorder="1" applyAlignment="1">
      <alignment horizontal="center" vertical="center"/>
    </xf>
    <xf numFmtId="0" fontId="30" fillId="11" borderId="28" xfId="0" applyFont="1" applyFill="1" applyBorder="1" applyAlignment="1">
      <alignment horizontal="center" vertical="center" shrinkToFit="1"/>
    </xf>
    <xf numFmtId="0" fontId="30" fillId="11" borderId="38" xfId="0" applyFont="1" applyFill="1" applyBorder="1" applyAlignment="1">
      <alignment horizontal="center" vertical="center" shrinkToFit="1"/>
    </xf>
    <xf numFmtId="0" fontId="30" fillId="11" borderId="63" xfId="0" applyFont="1" applyFill="1" applyBorder="1" applyAlignment="1">
      <alignment horizontal="center" vertical="center" shrinkToFit="1"/>
    </xf>
    <xf numFmtId="14" fontId="30" fillId="11" borderId="28" xfId="0" applyNumberFormat="1" applyFont="1" applyFill="1" applyBorder="1" applyAlignment="1">
      <alignment horizontal="center" vertical="center" shrinkToFit="1"/>
    </xf>
    <xf numFmtId="0" fontId="23" fillId="4" borderId="38" xfId="0" applyFont="1" applyFill="1" applyBorder="1" applyAlignment="1">
      <alignment horizontal="center" vertical="center" shrinkToFit="1"/>
    </xf>
    <xf numFmtId="0" fontId="23" fillId="4" borderId="64" xfId="0" applyFont="1" applyFill="1" applyBorder="1" applyAlignment="1">
      <alignment horizontal="center" vertical="center" shrinkToFit="1"/>
    </xf>
    <xf numFmtId="0" fontId="30" fillId="11" borderId="59" xfId="0" applyFont="1" applyFill="1" applyBorder="1" applyAlignment="1">
      <alignment horizontal="center" vertical="center" shrinkToFit="1"/>
    </xf>
    <xf numFmtId="0" fontId="52" fillId="11" borderId="23" xfId="0" applyFont="1" applyFill="1" applyBorder="1" applyAlignment="1">
      <alignment horizontal="center" vertical="center" shrinkToFit="1"/>
    </xf>
    <xf numFmtId="0" fontId="30" fillId="11" borderId="57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center" vertical="center" shrinkToFit="1"/>
    </xf>
    <xf numFmtId="0" fontId="30" fillId="11" borderId="19" xfId="0" applyFont="1" applyFill="1" applyBorder="1" applyAlignment="1">
      <alignment horizontal="center" vertical="center" shrinkToFit="1"/>
    </xf>
    <xf numFmtId="0" fontId="30" fillId="11" borderId="57" xfId="0" applyFont="1" applyFill="1" applyBorder="1" applyAlignment="1">
      <alignment horizontal="center" vertical="center" shrinkToFit="1"/>
    </xf>
    <xf numFmtId="14" fontId="30" fillId="11" borderId="14" xfId="0" applyNumberFormat="1" applyFont="1" applyFill="1" applyBorder="1" applyAlignment="1">
      <alignment horizontal="center" vertical="center" shrinkToFit="1"/>
    </xf>
    <xf numFmtId="0" fontId="23" fillId="6" borderId="19" xfId="0" applyFont="1" applyFill="1" applyBorder="1" applyAlignment="1">
      <alignment horizontal="center" vertical="center" shrinkToFit="1"/>
    </xf>
    <xf numFmtId="0" fontId="23" fillId="6" borderId="58" xfId="0" applyFont="1" applyFill="1" applyBorder="1" applyAlignment="1">
      <alignment horizontal="center" vertical="center" shrinkToFit="1"/>
    </xf>
    <xf numFmtId="0" fontId="30" fillId="6" borderId="59" xfId="0" applyFont="1" applyFill="1" applyBorder="1" applyAlignment="1">
      <alignment horizontal="center" vertical="center" shrinkToFit="1"/>
    </xf>
    <xf numFmtId="0" fontId="52" fillId="6" borderId="23" xfId="0" applyFont="1" applyFill="1" applyBorder="1" applyAlignment="1">
      <alignment horizontal="center" vertical="center" shrinkToFit="1"/>
    </xf>
    <xf numFmtId="0" fontId="23" fillId="6" borderId="19" xfId="0" applyFont="1" applyFill="1" applyBorder="1" applyAlignment="1" applyProtection="1">
      <alignment horizontal="center" vertical="center" shrinkToFit="1"/>
      <protection locked="0"/>
    </xf>
    <xf numFmtId="0" fontId="23" fillId="6" borderId="57" xfId="0" applyFont="1" applyFill="1" applyBorder="1" applyAlignment="1" applyProtection="1">
      <alignment horizontal="center" vertical="center" shrinkToFit="1"/>
      <protection locked="0"/>
    </xf>
    <xf numFmtId="0" fontId="23" fillId="6" borderId="23" xfId="0" applyFont="1" applyFill="1" applyBorder="1" applyAlignment="1" applyProtection="1">
      <alignment horizontal="center" vertical="center" shrinkToFit="1"/>
      <protection locked="0"/>
    </xf>
    <xf numFmtId="0" fontId="30" fillId="6" borderId="57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 shrinkToFit="1"/>
    </xf>
    <xf numFmtId="0" fontId="30" fillId="6" borderId="19" xfId="0" applyFont="1" applyFill="1" applyBorder="1" applyAlignment="1">
      <alignment horizontal="center" vertical="center" shrinkToFit="1"/>
    </xf>
    <xf numFmtId="0" fontId="30" fillId="6" borderId="57" xfId="0" applyFont="1" applyFill="1" applyBorder="1" applyAlignment="1">
      <alignment horizontal="center" vertical="center" shrinkToFit="1"/>
    </xf>
    <xf numFmtId="14" fontId="30" fillId="6" borderId="14" xfId="0" applyNumberFormat="1" applyFont="1" applyFill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57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30" fillId="0" borderId="57" xfId="0" applyFont="1" applyFill="1" applyBorder="1" applyAlignment="1">
      <alignment horizontal="center" vertical="center"/>
    </xf>
    <xf numFmtId="0" fontId="30" fillId="0" borderId="31" xfId="1" applyFont="1" applyFill="1" applyBorder="1" applyAlignment="1">
      <alignment horizontal="center" vertical="center" shrinkToFit="1"/>
    </xf>
    <xf numFmtId="0" fontId="30" fillId="0" borderId="60" xfId="1" applyFont="1" applyFill="1" applyBorder="1" applyAlignment="1">
      <alignment horizontal="center" vertical="center" shrinkToFit="1"/>
    </xf>
    <xf numFmtId="14" fontId="30" fillId="0" borderId="14" xfId="0" applyNumberFormat="1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23" fillId="3" borderId="49" xfId="0" applyFont="1" applyFill="1" applyBorder="1" applyAlignment="1">
      <alignment horizontal="center" vertical="center" shrinkToFit="1"/>
    </xf>
    <xf numFmtId="0" fontId="23" fillId="3" borderId="50" xfId="0" applyFont="1" applyFill="1" applyBorder="1" applyAlignment="1">
      <alignment horizontal="center" vertical="center" shrinkToFit="1"/>
    </xf>
    <xf numFmtId="0" fontId="23" fillId="3" borderId="51" xfId="0" applyFont="1" applyFill="1" applyBorder="1" applyAlignment="1">
      <alignment horizontal="center" vertical="center" shrinkToFit="1"/>
    </xf>
    <xf numFmtId="0" fontId="23" fillId="3" borderId="57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0" fontId="23" fillId="3" borderId="58" xfId="0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center" vertical="center"/>
    </xf>
    <xf numFmtId="0" fontId="31" fillId="0" borderId="31" xfId="1" applyFont="1" applyFill="1" applyBorder="1" applyAlignment="1">
      <alignment horizontal="center" vertical="center" shrinkToFit="1"/>
    </xf>
    <xf numFmtId="0" fontId="31" fillId="0" borderId="48" xfId="1" applyFont="1" applyFill="1" applyBorder="1" applyAlignment="1">
      <alignment horizontal="center" vertical="center" shrinkToFit="1"/>
    </xf>
    <xf numFmtId="0" fontId="23" fillId="5" borderId="55" xfId="1" applyFont="1" applyFill="1" applyBorder="1" applyAlignment="1">
      <alignment horizontal="center" vertical="center" shrinkToFit="1"/>
    </xf>
    <xf numFmtId="49" fontId="31" fillId="0" borderId="31" xfId="1" applyNumberFormat="1" applyFont="1" applyFill="1" applyBorder="1" applyAlignment="1" applyProtection="1">
      <alignment horizontal="left" vertical="center" shrinkToFit="1"/>
      <protection locked="0"/>
    </xf>
    <xf numFmtId="49" fontId="31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23" fillId="3" borderId="49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3" fillId="5" borderId="56" xfId="1" applyFont="1" applyFill="1" applyBorder="1" applyAlignment="1">
      <alignment horizontal="center" vertical="center"/>
    </xf>
    <xf numFmtId="0" fontId="23" fillId="5" borderId="48" xfId="1" applyFont="1" applyFill="1" applyBorder="1" applyAlignment="1">
      <alignment horizontal="center" vertical="center"/>
    </xf>
    <xf numFmtId="49" fontId="31" fillId="0" borderId="54" xfId="1" applyNumberFormat="1" applyFont="1" applyFill="1" applyBorder="1" applyAlignment="1" applyProtection="1">
      <alignment horizontal="left" vertical="center" shrinkToFit="1"/>
      <protection locked="0"/>
    </xf>
    <xf numFmtId="0" fontId="23" fillId="5" borderId="52" xfId="1" applyFont="1" applyFill="1" applyBorder="1" applyAlignment="1">
      <alignment horizontal="center" vertical="center" shrinkToFit="1"/>
    </xf>
    <xf numFmtId="0" fontId="31" fillId="0" borderId="31" xfId="1" applyFont="1" applyFill="1" applyBorder="1" applyAlignment="1" applyProtection="1">
      <alignment horizontal="center" vertical="center" shrinkToFit="1"/>
      <protection locked="0"/>
    </xf>
    <xf numFmtId="0" fontId="23" fillId="5" borderId="31" xfId="1" applyFont="1" applyFill="1" applyBorder="1" applyAlignment="1">
      <alignment horizontal="center" vertical="center" shrinkToFit="1"/>
    </xf>
    <xf numFmtId="0" fontId="46" fillId="0" borderId="48" xfId="2" applyFill="1" applyBorder="1" applyAlignment="1" applyProtection="1">
      <alignment horizontal="center" vertical="center" shrinkToFit="1"/>
      <protection locked="0"/>
    </xf>
    <xf numFmtId="0" fontId="31" fillId="0" borderId="48" xfId="1" applyFont="1" applyFill="1" applyBorder="1" applyAlignment="1" applyProtection="1">
      <alignment horizontal="center" vertical="center" shrinkToFit="1"/>
      <protection locked="0"/>
    </xf>
    <xf numFmtId="0" fontId="24" fillId="3" borderId="10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5" borderId="47" xfId="1" applyFont="1" applyFill="1" applyBorder="1" applyAlignment="1">
      <alignment horizontal="center" vertical="center" shrinkToFit="1"/>
    </xf>
    <xf numFmtId="0" fontId="33" fillId="0" borderId="48" xfId="3" applyFont="1" applyFill="1" applyBorder="1" applyAlignment="1" applyProtection="1">
      <alignment horizontal="center" vertical="center" shrinkToFit="1"/>
      <protection locked="0"/>
    </xf>
    <xf numFmtId="49" fontId="31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1" fillId="0" borderId="53" xfId="1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left" vertical="center" shrinkToFit="1"/>
    </xf>
    <xf numFmtId="0" fontId="24" fillId="3" borderId="43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4" fillId="5" borderId="44" xfId="1" applyFont="1" applyFill="1" applyBorder="1" applyAlignment="1">
      <alignment horizontal="center" vertical="center" shrinkToFit="1"/>
    </xf>
    <xf numFmtId="0" fontId="30" fillId="0" borderId="45" xfId="3" applyFont="1" applyFill="1" applyBorder="1" applyAlignment="1" applyProtection="1">
      <alignment horizontal="center" vertical="center" shrinkToFit="1"/>
      <protection locked="0"/>
    </xf>
    <xf numFmtId="0" fontId="25" fillId="5" borderId="45" xfId="1" applyFont="1" applyFill="1" applyBorder="1" applyAlignment="1">
      <alignment horizontal="center" vertical="center" wrapText="1"/>
    </xf>
    <xf numFmtId="0" fontId="30" fillId="0" borderId="46" xfId="1" applyFont="1" applyBorder="1" applyAlignment="1">
      <alignment horizontal="left" vertical="center" shrinkToFit="1"/>
    </xf>
    <xf numFmtId="0" fontId="23" fillId="11" borderId="19" xfId="0" applyFont="1" applyFill="1" applyBorder="1" applyAlignment="1">
      <alignment horizontal="center" vertical="center" shrinkToFit="1"/>
    </xf>
    <xf numFmtId="0" fontId="23" fillId="11" borderId="58" xfId="0" applyFont="1" applyFill="1" applyBorder="1" applyAlignment="1">
      <alignment horizontal="center" vertical="center" shrinkToFit="1"/>
    </xf>
    <xf numFmtId="0" fontId="23" fillId="11" borderId="38" xfId="0" applyFont="1" applyFill="1" applyBorder="1" applyAlignment="1">
      <alignment horizontal="center" vertical="center" shrinkToFit="1"/>
    </xf>
    <xf numFmtId="0" fontId="23" fillId="11" borderId="64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12" fillId="6" borderId="14" xfId="0" applyFont="1" applyFill="1" applyBorder="1" applyAlignment="1">
      <alignment horizontal="center" vertical="center" shrinkToFit="1"/>
    </xf>
    <xf numFmtId="0" fontId="52" fillId="6" borderId="14" xfId="0" applyFont="1" applyFill="1" applyBorder="1" applyAlignment="1">
      <alignment vertical="center" shrinkToFit="1"/>
    </xf>
    <xf numFmtId="0" fontId="18" fillId="0" borderId="70" xfId="0" applyFont="1" applyBorder="1" applyAlignment="1">
      <alignment vertical="center" shrinkToFit="1"/>
    </xf>
    <xf numFmtId="0" fontId="54" fillId="0" borderId="71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12" fillId="10" borderId="28" xfId="0" applyFont="1" applyFill="1" applyBorder="1" applyAlignment="1">
      <alignment horizontal="center" vertical="center" shrinkToFit="1"/>
    </xf>
    <xf numFmtId="0" fontId="52" fillId="10" borderId="28" xfId="0" applyFont="1" applyFill="1" applyBorder="1" applyAlignment="1">
      <alignment vertical="center" shrinkToFit="1"/>
    </xf>
    <xf numFmtId="0" fontId="35" fillId="0" borderId="80" xfId="0" applyFont="1" applyBorder="1" applyAlignment="1">
      <alignment horizontal="center" vertical="center" shrinkToFit="1"/>
    </xf>
    <xf numFmtId="0" fontId="55" fillId="0" borderId="81" xfId="0" applyFont="1" applyBorder="1" applyAlignment="1">
      <alignment horizontal="center" vertical="center" shrinkToFit="1"/>
    </xf>
    <xf numFmtId="0" fontId="55" fillId="0" borderId="76" xfId="0" applyFont="1" applyBorder="1" applyAlignment="1">
      <alignment horizontal="center" vertical="center" shrinkToFit="1"/>
    </xf>
    <xf numFmtId="0" fontId="56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 shrinkToFit="1"/>
    </xf>
    <xf numFmtId="0" fontId="52" fillId="10" borderId="14" xfId="0" applyFont="1" applyFill="1" applyBorder="1" applyAlignment="1">
      <alignment vertical="center" shrinkToFit="1"/>
    </xf>
    <xf numFmtId="0" fontId="12" fillId="0" borderId="67" xfId="0" applyFont="1" applyBorder="1" applyAlignment="1">
      <alignment horizontal="center" vertical="center" textRotation="255" shrinkToFit="1"/>
    </xf>
    <xf numFmtId="0" fontId="0" fillId="0" borderId="69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20" fontId="10" fillId="0" borderId="75" xfId="0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 textRotation="255"/>
    </xf>
    <xf numFmtId="0" fontId="12" fillId="0" borderId="78" xfId="0" applyFont="1" applyBorder="1" applyAlignment="1">
      <alignment horizontal="center" vertical="center" textRotation="255"/>
    </xf>
    <xf numFmtId="0" fontId="17" fillId="0" borderId="72" xfId="0" applyFont="1" applyBorder="1" applyAlignment="1">
      <alignment vertical="center" shrinkToFit="1"/>
    </xf>
    <xf numFmtId="0" fontId="53" fillId="0" borderId="70" xfId="0" applyFont="1" applyBorder="1" applyAlignment="1">
      <alignment vertical="center" shrinkToFit="1"/>
    </xf>
  </cellXfs>
  <cellStyles count="4">
    <cellStyle name="Excel Built-in Normal" xfId="1"/>
    <cellStyle name="ハイパーリンク" xfId="2" builtinId="8"/>
    <cellStyle name="標準" xfId="0" builtinId="0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1209675</xdr:colOff>
      <xdr:row>3</xdr:row>
      <xdr:rowOff>47625</xdr:rowOff>
    </xdr:from>
    <xdr:to>
      <xdr:col>45</xdr:col>
      <xdr:colOff>285750</xdr:colOff>
      <xdr:row>3</xdr:row>
      <xdr:rowOff>333375</xdr:rowOff>
    </xdr:to>
    <xdr:sp macro="" textlink="">
      <xdr:nvSpPr>
        <xdr:cNvPr id="7400" name="円/楕円 1"/>
        <xdr:cNvSpPr>
          <a:spLocks noChangeArrowheads="1"/>
        </xdr:cNvSpPr>
      </xdr:nvSpPr>
      <xdr:spPr bwMode="auto">
        <a:xfrm>
          <a:off x="17106900" y="119062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314325</xdr:colOff>
      <xdr:row>4</xdr:row>
      <xdr:rowOff>323850</xdr:rowOff>
    </xdr:to>
    <xdr:sp macro="" textlink="">
      <xdr:nvSpPr>
        <xdr:cNvPr id="7401" name="円/楕円 5"/>
        <xdr:cNvSpPr>
          <a:spLocks noChangeArrowheads="1"/>
        </xdr:cNvSpPr>
      </xdr:nvSpPr>
      <xdr:spPr bwMode="auto">
        <a:xfrm>
          <a:off x="17135475" y="1562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323850</xdr:colOff>
      <xdr:row>5</xdr:row>
      <xdr:rowOff>323850</xdr:rowOff>
    </xdr:to>
    <xdr:sp macro="" textlink="">
      <xdr:nvSpPr>
        <xdr:cNvPr id="7402" name="円/楕円 7"/>
        <xdr:cNvSpPr>
          <a:spLocks noChangeArrowheads="1"/>
        </xdr:cNvSpPr>
      </xdr:nvSpPr>
      <xdr:spPr bwMode="auto">
        <a:xfrm>
          <a:off x="17145000" y="1943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285750</xdr:colOff>
      <xdr:row>7</xdr:row>
      <xdr:rowOff>314325</xdr:rowOff>
    </xdr:to>
    <xdr:sp macro="" textlink="">
      <xdr:nvSpPr>
        <xdr:cNvPr id="7403" name="円/楕円 9"/>
        <xdr:cNvSpPr>
          <a:spLocks noChangeArrowheads="1"/>
        </xdr:cNvSpPr>
      </xdr:nvSpPr>
      <xdr:spPr bwMode="auto">
        <a:xfrm>
          <a:off x="17106900" y="269557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285750</xdr:colOff>
      <xdr:row>10</xdr:row>
      <xdr:rowOff>371475</xdr:rowOff>
    </xdr:to>
    <xdr:sp macro="" textlink="">
      <xdr:nvSpPr>
        <xdr:cNvPr id="7404" name="円/楕円 12"/>
        <xdr:cNvSpPr>
          <a:spLocks noChangeArrowheads="1"/>
        </xdr:cNvSpPr>
      </xdr:nvSpPr>
      <xdr:spPr bwMode="auto">
        <a:xfrm>
          <a:off x="17106900" y="389572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180975</xdr:colOff>
      <xdr:row>14</xdr:row>
      <xdr:rowOff>57150</xdr:rowOff>
    </xdr:from>
    <xdr:to>
      <xdr:col>47</xdr:col>
      <xdr:colOff>466725</xdr:colOff>
      <xdr:row>14</xdr:row>
      <xdr:rowOff>342900</xdr:rowOff>
    </xdr:to>
    <xdr:sp macro="" textlink="">
      <xdr:nvSpPr>
        <xdr:cNvPr id="7405" name="円/楕円 16"/>
        <xdr:cNvSpPr>
          <a:spLocks noChangeArrowheads="1"/>
        </xdr:cNvSpPr>
      </xdr:nvSpPr>
      <xdr:spPr bwMode="auto">
        <a:xfrm>
          <a:off x="19954875" y="539115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704850</xdr:colOff>
      <xdr:row>10</xdr:row>
      <xdr:rowOff>57150</xdr:rowOff>
    </xdr:from>
    <xdr:to>
      <xdr:col>47</xdr:col>
      <xdr:colOff>638175</xdr:colOff>
      <xdr:row>10</xdr:row>
      <xdr:rowOff>342900</xdr:rowOff>
    </xdr:to>
    <xdr:sp macro="" textlink="">
      <xdr:nvSpPr>
        <xdr:cNvPr id="7406" name="円/楕円 17"/>
        <xdr:cNvSpPr>
          <a:spLocks noChangeArrowheads="1"/>
        </xdr:cNvSpPr>
      </xdr:nvSpPr>
      <xdr:spPr bwMode="auto">
        <a:xfrm>
          <a:off x="20412075" y="3867150"/>
          <a:ext cx="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285750</xdr:colOff>
      <xdr:row>16</xdr:row>
      <xdr:rowOff>285750</xdr:rowOff>
    </xdr:to>
    <xdr:sp macro="" textlink="">
      <xdr:nvSpPr>
        <xdr:cNvPr id="7407" name="円/楕円 18"/>
        <xdr:cNvSpPr>
          <a:spLocks noChangeArrowheads="1"/>
        </xdr:cNvSpPr>
      </xdr:nvSpPr>
      <xdr:spPr bwMode="auto">
        <a:xfrm>
          <a:off x="19773900" y="6096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285750</xdr:colOff>
      <xdr:row>17</xdr:row>
      <xdr:rowOff>285750</xdr:rowOff>
    </xdr:to>
    <xdr:sp macro="" textlink="">
      <xdr:nvSpPr>
        <xdr:cNvPr id="7408" name="円/楕円 19"/>
        <xdr:cNvSpPr>
          <a:spLocks noChangeArrowheads="1"/>
        </xdr:cNvSpPr>
      </xdr:nvSpPr>
      <xdr:spPr bwMode="auto">
        <a:xfrm>
          <a:off x="19773900" y="6477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285750</xdr:colOff>
      <xdr:row>18</xdr:row>
      <xdr:rowOff>285750</xdr:rowOff>
    </xdr:to>
    <xdr:sp macro="" textlink="">
      <xdr:nvSpPr>
        <xdr:cNvPr id="7409" name="円/楕円 20"/>
        <xdr:cNvSpPr>
          <a:spLocks noChangeArrowheads="1"/>
        </xdr:cNvSpPr>
      </xdr:nvSpPr>
      <xdr:spPr bwMode="auto">
        <a:xfrm>
          <a:off x="19773900" y="6858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285750</xdr:colOff>
      <xdr:row>19</xdr:row>
      <xdr:rowOff>285750</xdr:rowOff>
    </xdr:to>
    <xdr:sp macro="" textlink="">
      <xdr:nvSpPr>
        <xdr:cNvPr id="7410" name="円/楕円 21"/>
        <xdr:cNvSpPr>
          <a:spLocks noChangeArrowheads="1"/>
        </xdr:cNvSpPr>
      </xdr:nvSpPr>
      <xdr:spPr bwMode="auto">
        <a:xfrm>
          <a:off x="19773900" y="7239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285750</xdr:colOff>
      <xdr:row>20</xdr:row>
      <xdr:rowOff>285750</xdr:rowOff>
    </xdr:to>
    <xdr:sp macro="" textlink="">
      <xdr:nvSpPr>
        <xdr:cNvPr id="7411" name="円/楕円 22"/>
        <xdr:cNvSpPr>
          <a:spLocks noChangeArrowheads="1"/>
        </xdr:cNvSpPr>
      </xdr:nvSpPr>
      <xdr:spPr bwMode="auto">
        <a:xfrm>
          <a:off x="19773900" y="7620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285750</xdr:colOff>
      <xdr:row>21</xdr:row>
      <xdr:rowOff>285750</xdr:rowOff>
    </xdr:to>
    <xdr:sp macro="" textlink="">
      <xdr:nvSpPr>
        <xdr:cNvPr id="7412" name="円/楕円 23"/>
        <xdr:cNvSpPr>
          <a:spLocks noChangeArrowheads="1"/>
        </xdr:cNvSpPr>
      </xdr:nvSpPr>
      <xdr:spPr bwMode="auto">
        <a:xfrm>
          <a:off x="19773900" y="8001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285750</xdr:colOff>
      <xdr:row>22</xdr:row>
      <xdr:rowOff>285750</xdr:rowOff>
    </xdr:to>
    <xdr:sp macro="" textlink="">
      <xdr:nvSpPr>
        <xdr:cNvPr id="7413" name="円/楕円 24"/>
        <xdr:cNvSpPr>
          <a:spLocks noChangeArrowheads="1"/>
        </xdr:cNvSpPr>
      </xdr:nvSpPr>
      <xdr:spPr bwMode="auto">
        <a:xfrm>
          <a:off x="19773900" y="8382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314325</xdr:colOff>
      <xdr:row>5</xdr:row>
      <xdr:rowOff>323850</xdr:rowOff>
    </xdr:to>
    <xdr:sp macro="" textlink="">
      <xdr:nvSpPr>
        <xdr:cNvPr id="7414" name="円/楕円 5"/>
        <xdr:cNvSpPr>
          <a:spLocks noChangeArrowheads="1"/>
        </xdr:cNvSpPr>
      </xdr:nvSpPr>
      <xdr:spPr bwMode="auto">
        <a:xfrm>
          <a:off x="17135475" y="1943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314325</xdr:colOff>
      <xdr:row>6</xdr:row>
      <xdr:rowOff>323850</xdr:rowOff>
    </xdr:to>
    <xdr:sp macro="" textlink="">
      <xdr:nvSpPr>
        <xdr:cNvPr id="7415" name="円/楕円 5"/>
        <xdr:cNvSpPr>
          <a:spLocks noChangeArrowheads="1"/>
        </xdr:cNvSpPr>
      </xdr:nvSpPr>
      <xdr:spPr bwMode="auto">
        <a:xfrm>
          <a:off x="17135475" y="2324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314325</xdr:colOff>
      <xdr:row>8</xdr:row>
      <xdr:rowOff>323850</xdr:rowOff>
    </xdr:to>
    <xdr:sp macro="" textlink="">
      <xdr:nvSpPr>
        <xdr:cNvPr id="7416" name="円/楕円 5"/>
        <xdr:cNvSpPr>
          <a:spLocks noChangeArrowheads="1"/>
        </xdr:cNvSpPr>
      </xdr:nvSpPr>
      <xdr:spPr bwMode="auto">
        <a:xfrm>
          <a:off x="17135475" y="3086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314325</xdr:colOff>
      <xdr:row>9</xdr:row>
      <xdr:rowOff>323850</xdr:rowOff>
    </xdr:to>
    <xdr:sp macro="" textlink="">
      <xdr:nvSpPr>
        <xdr:cNvPr id="7417" name="円/楕円 5"/>
        <xdr:cNvSpPr>
          <a:spLocks noChangeArrowheads="1"/>
        </xdr:cNvSpPr>
      </xdr:nvSpPr>
      <xdr:spPr bwMode="auto">
        <a:xfrm>
          <a:off x="17135475" y="3467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314325</xdr:colOff>
      <xdr:row>11</xdr:row>
      <xdr:rowOff>323850</xdr:rowOff>
    </xdr:to>
    <xdr:sp macro="" textlink="">
      <xdr:nvSpPr>
        <xdr:cNvPr id="7418" name="円/楕円 5"/>
        <xdr:cNvSpPr>
          <a:spLocks noChangeArrowheads="1"/>
        </xdr:cNvSpPr>
      </xdr:nvSpPr>
      <xdr:spPr bwMode="auto">
        <a:xfrm>
          <a:off x="17135475" y="4229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314325</xdr:colOff>
      <xdr:row>12</xdr:row>
      <xdr:rowOff>323850</xdr:rowOff>
    </xdr:to>
    <xdr:sp macro="" textlink="">
      <xdr:nvSpPr>
        <xdr:cNvPr id="7419" name="円/楕円 5"/>
        <xdr:cNvSpPr>
          <a:spLocks noChangeArrowheads="1"/>
        </xdr:cNvSpPr>
      </xdr:nvSpPr>
      <xdr:spPr bwMode="auto">
        <a:xfrm>
          <a:off x="17135475" y="4610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314325</xdr:colOff>
      <xdr:row>13</xdr:row>
      <xdr:rowOff>323850</xdr:rowOff>
    </xdr:to>
    <xdr:sp macro="" textlink="">
      <xdr:nvSpPr>
        <xdr:cNvPr id="7420" name="円/楕円 5"/>
        <xdr:cNvSpPr>
          <a:spLocks noChangeArrowheads="1"/>
        </xdr:cNvSpPr>
      </xdr:nvSpPr>
      <xdr:spPr bwMode="auto">
        <a:xfrm>
          <a:off x="17135475" y="4991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295275</xdr:colOff>
      <xdr:row>14</xdr:row>
      <xdr:rowOff>371475</xdr:rowOff>
    </xdr:to>
    <xdr:sp macro="" textlink="">
      <xdr:nvSpPr>
        <xdr:cNvPr id="7421" name="円/楕円 5"/>
        <xdr:cNvSpPr>
          <a:spLocks noChangeArrowheads="1"/>
        </xdr:cNvSpPr>
      </xdr:nvSpPr>
      <xdr:spPr bwMode="auto">
        <a:xfrm>
          <a:off x="17116425" y="541972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295275</xdr:colOff>
      <xdr:row>15</xdr:row>
      <xdr:rowOff>323850</xdr:rowOff>
    </xdr:to>
    <xdr:sp macro="" textlink="">
      <xdr:nvSpPr>
        <xdr:cNvPr id="7422" name="円/楕円 5"/>
        <xdr:cNvSpPr>
          <a:spLocks noChangeArrowheads="1"/>
        </xdr:cNvSpPr>
      </xdr:nvSpPr>
      <xdr:spPr bwMode="auto">
        <a:xfrm>
          <a:off x="17116425" y="5753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285750</xdr:colOff>
      <xdr:row>16</xdr:row>
      <xdr:rowOff>323850</xdr:rowOff>
    </xdr:to>
    <xdr:sp macro="" textlink="">
      <xdr:nvSpPr>
        <xdr:cNvPr id="7423" name="円/楕円 5"/>
        <xdr:cNvSpPr>
          <a:spLocks noChangeArrowheads="1"/>
        </xdr:cNvSpPr>
      </xdr:nvSpPr>
      <xdr:spPr bwMode="auto">
        <a:xfrm>
          <a:off x="17106900" y="6134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1200150</xdr:colOff>
      <xdr:row>17</xdr:row>
      <xdr:rowOff>66675</xdr:rowOff>
    </xdr:from>
    <xdr:to>
      <xdr:col>45</xdr:col>
      <xdr:colOff>276225</xdr:colOff>
      <xdr:row>17</xdr:row>
      <xdr:rowOff>352425</xdr:rowOff>
    </xdr:to>
    <xdr:sp macro="" textlink="">
      <xdr:nvSpPr>
        <xdr:cNvPr id="7424" name="円/楕円 5"/>
        <xdr:cNvSpPr>
          <a:spLocks noChangeArrowheads="1"/>
        </xdr:cNvSpPr>
      </xdr:nvSpPr>
      <xdr:spPr bwMode="auto">
        <a:xfrm>
          <a:off x="17097375" y="654367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1209675</xdr:colOff>
      <xdr:row>3</xdr:row>
      <xdr:rowOff>47625</xdr:rowOff>
    </xdr:from>
    <xdr:to>
      <xdr:col>45</xdr:col>
      <xdr:colOff>285750</xdr:colOff>
      <xdr:row>3</xdr:row>
      <xdr:rowOff>333375</xdr:rowOff>
    </xdr:to>
    <xdr:sp macro="" textlink="">
      <xdr:nvSpPr>
        <xdr:cNvPr id="4712" name="円/楕円 1"/>
        <xdr:cNvSpPr>
          <a:spLocks noChangeArrowheads="1"/>
        </xdr:cNvSpPr>
      </xdr:nvSpPr>
      <xdr:spPr bwMode="auto">
        <a:xfrm>
          <a:off x="17106900" y="119062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314325</xdr:colOff>
      <xdr:row>4</xdr:row>
      <xdr:rowOff>323850</xdr:rowOff>
    </xdr:to>
    <xdr:sp macro="" textlink="">
      <xdr:nvSpPr>
        <xdr:cNvPr id="4713" name="円/楕円 5"/>
        <xdr:cNvSpPr>
          <a:spLocks noChangeArrowheads="1"/>
        </xdr:cNvSpPr>
      </xdr:nvSpPr>
      <xdr:spPr bwMode="auto">
        <a:xfrm>
          <a:off x="17135475" y="1562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323850</xdr:colOff>
      <xdr:row>5</xdr:row>
      <xdr:rowOff>323850</xdr:rowOff>
    </xdr:to>
    <xdr:sp macro="" textlink="">
      <xdr:nvSpPr>
        <xdr:cNvPr id="4714" name="円/楕円 7"/>
        <xdr:cNvSpPr>
          <a:spLocks noChangeArrowheads="1"/>
        </xdr:cNvSpPr>
      </xdr:nvSpPr>
      <xdr:spPr bwMode="auto">
        <a:xfrm>
          <a:off x="17145000" y="1943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285750</xdr:colOff>
      <xdr:row>7</xdr:row>
      <xdr:rowOff>314325</xdr:rowOff>
    </xdr:to>
    <xdr:sp macro="" textlink="">
      <xdr:nvSpPr>
        <xdr:cNvPr id="4715" name="円/楕円 9"/>
        <xdr:cNvSpPr>
          <a:spLocks noChangeArrowheads="1"/>
        </xdr:cNvSpPr>
      </xdr:nvSpPr>
      <xdr:spPr bwMode="auto">
        <a:xfrm>
          <a:off x="17106900" y="269557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285750</xdr:colOff>
      <xdr:row>10</xdr:row>
      <xdr:rowOff>371475</xdr:rowOff>
    </xdr:to>
    <xdr:sp macro="" textlink="">
      <xdr:nvSpPr>
        <xdr:cNvPr id="4716" name="円/楕円 12"/>
        <xdr:cNvSpPr>
          <a:spLocks noChangeArrowheads="1"/>
        </xdr:cNvSpPr>
      </xdr:nvSpPr>
      <xdr:spPr bwMode="auto">
        <a:xfrm>
          <a:off x="17106900" y="389572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180975</xdr:colOff>
      <xdr:row>14</xdr:row>
      <xdr:rowOff>57150</xdr:rowOff>
    </xdr:from>
    <xdr:to>
      <xdr:col>47</xdr:col>
      <xdr:colOff>466725</xdr:colOff>
      <xdr:row>14</xdr:row>
      <xdr:rowOff>342900</xdr:rowOff>
    </xdr:to>
    <xdr:sp macro="" textlink="">
      <xdr:nvSpPr>
        <xdr:cNvPr id="4717" name="円/楕円 16"/>
        <xdr:cNvSpPr>
          <a:spLocks noChangeArrowheads="1"/>
        </xdr:cNvSpPr>
      </xdr:nvSpPr>
      <xdr:spPr bwMode="auto">
        <a:xfrm>
          <a:off x="19954875" y="539115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704850</xdr:colOff>
      <xdr:row>10</xdr:row>
      <xdr:rowOff>57150</xdr:rowOff>
    </xdr:from>
    <xdr:to>
      <xdr:col>47</xdr:col>
      <xdr:colOff>638175</xdr:colOff>
      <xdr:row>10</xdr:row>
      <xdr:rowOff>342900</xdr:rowOff>
    </xdr:to>
    <xdr:sp macro="" textlink="">
      <xdr:nvSpPr>
        <xdr:cNvPr id="4718" name="円/楕円 17"/>
        <xdr:cNvSpPr>
          <a:spLocks noChangeArrowheads="1"/>
        </xdr:cNvSpPr>
      </xdr:nvSpPr>
      <xdr:spPr bwMode="auto">
        <a:xfrm>
          <a:off x="20412075" y="3867150"/>
          <a:ext cx="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285750</xdr:colOff>
      <xdr:row>16</xdr:row>
      <xdr:rowOff>285750</xdr:rowOff>
    </xdr:to>
    <xdr:sp macro="" textlink="">
      <xdr:nvSpPr>
        <xdr:cNvPr id="4719" name="円/楕円 18"/>
        <xdr:cNvSpPr>
          <a:spLocks noChangeArrowheads="1"/>
        </xdr:cNvSpPr>
      </xdr:nvSpPr>
      <xdr:spPr bwMode="auto">
        <a:xfrm>
          <a:off x="19773900" y="6096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285750</xdr:colOff>
      <xdr:row>17</xdr:row>
      <xdr:rowOff>285750</xdr:rowOff>
    </xdr:to>
    <xdr:sp macro="" textlink="">
      <xdr:nvSpPr>
        <xdr:cNvPr id="4720" name="円/楕円 19"/>
        <xdr:cNvSpPr>
          <a:spLocks noChangeArrowheads="1"/>
        </xdr:cNvSpPr>
      </xdr:nvSpPr>
      <xdr:spPr bwMode="auto">
        <a:xfrm>
          <a:off x="19773900" y="6477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285750</xdr:colOff>
      <xdr:row>18</xdr:row>
      <xdr:rowOff>285750</xdr:rowOff>
    </xdr:to>
    <xdr:sp macro="" textlink="">
      <xdr:nvSpPr>
        <xdr:cNvPr id="4721" name="円/楕円 20"/>
        <xdr:cNvSpPr>
          <a:spLocks noChangeArrowheads="1"/>
        </xdr:cNvSpPr>
      </xdr:nvSpPr>
      <xdr:spPr bwMode="auto">
        <a:xfrm>
          <a:off x="19773900" y="6858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285750</xdr:colOff>
      <xdr:row>19</xdr:row>
      <xdr:rowOff>285750</xdr:rowOff>
    </xdr:to>
    <xdr:sp macro="" textlink="">
      <xdr:nvSpPr>
        <xdr:cNvPr id="4722" name="円/楕円 21"/>
        <xdr:cNvSpPr>
          <a:spLocks noChangeArrowheads="1"/>
        </xdr:cNvSpPr>
      </xdr:nvSpPr>
      <xdr:spPr bwMode="auto">
        <a:xfrm>
          <a:off x="19773900" y="7239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285750</xdr:colOff>
      <xdr:row>20</xdr:row>
      <xdr:rowOff>285750</xdr:rowOff>
    </xdr:to>
    <xdr:sp macro="" textlink="">
      <xdr:nvSpPr>
        <xdr:cNvPr id="4723" name="円/楕円 22"/>
        <xdr:cNvSpPr>
          <a:spLocks noChangeArrowheads="1"/>
        </xdr:cNvSpPr>
      </xdr:nvSpPr>
      <xdr:spPr bwMode="auto">
        <a:xfrm>
          <a:off x="19773900" y="7620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285750</xdr:colOff>
      <xdr:row>21</xdr:row>
      <xdr:rowOff>285750</xdr:rowOff>
    </xdr:to>
    <xdr:sp macro="" textlink="">
      <xdr:nvSpPr>
        <xdr:cNvPr id="4724" name="円/楕円 23"/>
        <xdr:cNvSpPr>
          <a:spLocks noChangeArrowheads="1"/>
        </xdr:cNvSpPr>
      </xdr:nvSpPr>
      <xdr:spPr bwMode="auto">
        <a:xfrm>
          <a:off x="19773900" y="8001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285750</xdr:colOff>
      <xdr:row>22</xdr:row>
      <xdr:rowOff>285750</xdr:rowOff>
    </xdr:to>
    <xdr:sp macro="" textlink="">
      <xdr:nvSpPr>
        <xdr:cNvPr id="4725" name="円/楕円 24"/>
        <xdr:cNvSpPr>
          <a:spLocks noChangeArrowheads="1"/>
        </xdr:cNvSpPr>
      </xdr:nvSpPr>
      <xdr:spPr bwMode="auto">
        <a:xfrm>
          <a:off x="19773900" y="83820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314325</xdr:colOff>
      <xdr:row>5</xdr:row>
      <xdr:rowOff>323850</xdr:rowOff>
    </xdr:to>
    <xdr:sp macro="" textlink="">
      <xdr:nvSpPr>
        <xdr:cNvPr id="4726" name="円/楕円 5"/>
        <xdr:cNvSpPr>
          <a:spLocks noChangeArrowheads="1"/>
        </xdr:cNvSpPr>
      </xdr:nvSpPr>
      <xdr:spPr bwMode="auto">
        <a:xfrm>
          <a:off x="17135475" y="1943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314325</xdr:colOff>
      <xdr:row>6</xdr:row>
      <xdr:rowOff>323850</xdr:rowOff>
    </xdr:to>
    <xdr:sp macro="" textlink="">
      <xdr:nvSpPr>
        <xdr:cNvPr id="4727" name="円/楕円 5"/>
        <xdr:cNvSpPr>
          <a:spLocks noChangeArrowheads="1"/>
        </xdr:cNvSpPr>
      </xdr:nvSpPr>
      <xdr:spPr bwMode="auto">
        <a:xfrm>
          <a:off x="17135475" y="2324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314325</xdr:colOff>
      <xdr:row>8</xdr:row>
      <xdr:rowOff>323850</xdr:rowOff>
    </xdr:to>
    <xdr:sp macro="" textlink="">
      <xdr:nvSpPr>
        <xdr:cNvPr id="4728" name="円/楕円 5"/>
        <xdr:cNvSpPr>
          <a:spLocks noChangeArrowheads="1"/>
        </xdr:cNvSpPr>
      </xdr:nvSpPr>
      <xdr:spPr bwMode="auto">
        <a:xfrm>
          <a:off x="17135475" y="3086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314325</xdr:colOff>
      <xdr:row>9</xdr:row>
      <xdr:rowOff>323850</xdr:rowOff>
    </xdr:to>
    <xdr:sp macro="" textlink="">
      <xdr:nvSpPr>
        <xdr:cNvPr id="4729" name="円/楕円 5"/>
        <xdr:cNvSpPr>
          <a:spLocks noChangeArrowheads="1"/>
        </xdr:cNvSpPr>
      </xdr:nvSpPr>
      <xdr:spPr bwMode="auto">
        <a:xfrm>
          <a:off x="17135475" y="3467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314325</xdr:colOff>
      <xdr:row>11</xdr:row>
      <xdr:rowOff>323850</xdr:rowOff>
    </xdr:to>
    <xdr:sp macro="" textlink="">
      <xdr:nvSpPr>
        <xdr:cNvPr id="4730" name="円/楕円 5"/>
        <xdr:cNvSpPr>
          <a:spLocks noChangeArrowheads="1"/>
        </xdr:cNvSpPr>
      </xdr:nvSpPr>
      <xdr:spPr bwMode="auto">
        <a:xfrm>
          <a:off x="17135475" y="4229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314325</xdr:colOff>
      <xdr:row>12</xdr:row>
      <xdr:rowOff>323850</xdr:rowOff>
    </xdr:to>
    <xdr:sp macro="" textlink="">
      <xdr:nvSpPr>
        <xdr:cNvPr id="4731" name="円/楕円 5"/>
        <xdr:cNvSpPr>
          <a:spLocks noChangeArrowheads="1"/>
        </xdr:cNvSpPr>
      </xdr:nvSpPr>
      <xdr:spPr bwMode="auto">
        <a:xfrm>
          <a:off x="17135475" y="4610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314325</xdr:colOff>
      <xdr:row>13</xdr:row>
      <xdr:rowOff>323850</xdr:rowOff>
    </xdr:to>
    <xdr:sp macro="" textlink="">
      <xdr:nvSpPr>
        <xdr:cNvPr id="4732" name="円/楕円 5"/>
        <xdr:cNvSpPr>
          <a:spLocks noChangeArrowheads="1"/>
        </xdr:cNvSpPr>
      </xdr:nvSpPr>
      <xdr:spPr bwMode="auto">
        <a:xfrm>
          <a:off x="17135475" y="4991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295275</xdr:colOff>
      <xdr:row>14</xdr:row>
      <xdr:rowOff>371475</xdr:rowOff>
    </xdr:to>
    <xdr:sp macro="" textlink="">
      <xdr:nvSpPr>
        <xdr:cNvPr id="4733" name="円/楕円 5"/>
        <xdr:cNvSpPr>
          <a:spLocks noChangeArrowheads="1"/>
        </xdr:cNvSpPr>
      </xdr:nvSpPr>
      <xdr:spPr bwMode="auto">
        <a:xfrm>
          <a:off x="17116425" y="541972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295275</xdr:colOff>
      <xdr:row>15</xdr:row>
      <xdr:rowOff>323850</xdr:rowOff>
    </xdr:to>
    <xdr:sp macro="" textlink="">
      <xdr:nvSpPr>
        <xdr:cNvPr id="4734" name="円/楕円 5"/>
        <xdr:cNvSpPr>
          <a:spLocks noChangeArrowheads="1"/>
        </xdr:cNvSpPr>
      </xdr:nvSpPr>
      <xdr:spPr bwMode="auto">
        <a:xfrm>
          <a:off x="17116425" y="5753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285750</xdr:colOff>
      <xdr:row>16</xdr:row>
      <xdr:rowOff>323850</xdr:rowOff>
    </xdr:to>
    <xdr:sp macro="" textlink="">
      <xdr:nvSpPr>
        <xdr:cNvPr id="4735" name="円/楕円 5"/>
        <xdr:cNvSpPr>
          <a:spLocks noChangeArrowheads="1"/>
        </xdr:cNvSpPr>
      </xdr:nvSpPr>
      <xdr:spPr bwMode="auto">
        <a:xfrm>
          <a:off x="17106900" y="6134100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1200150</xdr:colOff>
      <xdr:row>17</xdr:row>
      <xdr:rowOff>66675</xdr:rowOff>
    </xdr:from>
    <xdr:to>
      <xdr:col>45</xdr:col>
      <xdr:colOff>276225</xdr:colOff>
      <xdr:row>17</xdr:row>
      <xdr:rowOff>352425</xdr:rowOff>
    </xdr:to>
    <xdr:sp macro="" textlink="">
      <xdr:nvSpPr>
        <xdr:cNvPr id="4736" name="円/楕円 5"/>
        <xdr:cNvSpPr>
          <a:spLocks noChangeArrowheads="1"/>
        </xdr:cNvSpPr>
      </xdr:nvSpPr>
      <xdr:spPr bwMode="auto">
        <a:xfrm>
          <a:off x="17097375" y="6543675"/>
          <a:ext cx="285750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38100</xdr:rowOff>
    </xdr:from>
    <xdr:to>
      <xdr:col>7</xdr:col>
      <xdr:colOff>47625</xdr:colOff>
      <xdr:row>2</xdr:row>
      <xdr:rowOff>66675</xdr:rowOff>
    </xdr:to>
    <xdr:sp macro="" textlink="">
      <xdr:nvSpPr>
        <xdr:cNvPr id="6167" name="Rectangle 1"/>
        <xdr:cNvSpPr>
          <a:spLocks noChangeArrowheads="1"/>
        </xdr:cNvSpPr>
      </xdr:nvSpPr>
      <xdr:spPr bwMode="auto">
        <a:xfrm>
          <a:off x="2933700" y="38100"/>
          <a:ext cx="36385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.takahasi@watanabe-heating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5" sqref="H5"/>
    </sheetView>
  </sheetViews>
  <sheetFormatPr defaultRowHeight="83.25"/>
  <cols>
    <col min="1" max="16384" width="9" style="111"/>
  </cols>
  <sheetData>
    <row r="1" spans="1:3">
      <c r="A1" s="111" t="s">
        <v>75</v>
      </c>
    </row>
    <row r="3" spans="1:3" s="110" customFormat="1" ht="32.25">
      <c r="B3" s="110" t="s">
        <v>76</v>
      </c>
      <c r="C3" s="110" t="s">
        <v>77</v>
      </c>
    </row>
    <row r="4" spans="1:3" s="110" customFormat="1" ht="32.25">
      <c r="C4" s="110" t="s">
        <v>78</v>
      </c>
    </row>
    <row r="5" spans="1:3" s="110" customFormat="1" ht="32.25"/>
    <row r="6" spans="1:3" s="110" customFormat="1" ht="32.25"/>
    <row r="7" spans="1:3" s="110" customFormat="1" ht="32.25"/>
    <row r="8" spans="1:3" s="110" customFormat="1" ht="32.25"/>
    <row r="9" spans="1:3" s="110" customFormat="1" ht="32.25"/>
    <row r="10" spans="1:3" s="110" customFormat="1" ht="32.25"/>
    <row r="11" spans="1:3" s="110" customFormat="1" ht="32.25"/>
    <row r="12" spans="1:3" s="110" customFormat="1" ht="32.25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K30"/>
  <sheetViews>
    <sheetView view="pageBreakPreview" zoomScale="70" zoomScaleNormal="70" zoomScaleSheetLayoutView="70" workbookViewId="0">
      <selection activeCell="AQ19" sqref="AQ19"/>
    </sheetView>
  </sheetViews>
  <sheetFormatPr defaultColWidth="2.375" defaultRowHeight="21" customHeight="1"/>
  <cols>
    <col min="1" max="1" width="3" style="75" customWidth="1"/>
    <col min="2" max="36" width="3" style="52" customWidth="1"/>
    <col min="37" max="38" width="6.625" style="52" customWidth="1"/>
    <col min="39" max="40" width="7.375" style="53" customWidth="1"/>
    <col min="41" max="42" width="23.75" style="54" customWidth="1"/>
    <col min="43" max="43" width="18" style="54" customWidth="1"/>
    <col min="44" max="44" width="7.125" style="54" customWidth="1"/>
    <col min="45" max="45" width="15.875" style="54" customWidth="1"/>
    <col min="46" max="46" width="12.25" style="54" customWidth="1"/>
    <col min="47" max="47" width="22.75" style="54" bestFit="1" customWidth="1"/>
    <col min="48" max="48" width="8.375" style="53" customWidth="1"/>
    <col min="49" max="49" width="13.375" style="54" customWidth="1"/>
    <col min="50" max="51" width="2.125" style="50" customWidth="1"/>
    <col min="52" max="193" width="2.375" style="50" customWidth="1"/>
    <col min="194" max="240" width="2.375" style="52" customWidth="1"/>
    <col min="241" max="241" width="10.5" style="52" bestFit="1" customWidth="1"/>
    <col min="242" max="242" width="10.5" style="52" customWidth="1"/>
    <col min="243" max="243" width="9.5" style="52" customWidth="1"/>
    <col min="244" max="244" width="11" style="52" customWidth="1"/>
    <col min="245" max="245" width="13.125" style="52" customWidth="1"/>
    <col min="246" max="16384" width="2.375" style="52"/>
  </cols>
  <sheetData>
    <row r="1" spans="1:245" ht="30" customHeight="1">
      <c r="A1" s="271" t="s">
        <v>124</v>
      </c>
      <c r="B1" s="272"/>
      <c r="C1" s="272"/>
      <c r="D1" s="272"/>
      <c r="E1" s="272"/>
      <c r="F1" s="272"/>
      <c r="G1" s="272"/>
      <c r="H1" s="272"/>
      <c r="I1" s="273" t="s">
        <v>125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R1" s="274"/>
      <c r="AS1" s="274"/>
      <c r="AT1" s="274"/>
      <c r="AU1" s="181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26</v>
      </c>
      <c r="II2" s="51" t="s">
        <v>27</v>
      </c>
      <c r="IJ2" s="51" t="s">
        <v>28</v>
      </c>
      <c r="IK2" s="51" t="s">
        <v>29</v>
      </c>
    </row>
    <row r="3" spans="1:245" ht="30" customHeight="1">
      <c r="A3" s="275" t="s">
        <v>30</v>
      </c>
      <c r="B3" s="276"/>
      <c r="C3" s="276"/>
      <c r="D3" s="276"/>
      <c r="E3" s="276"/>
      <c r="F3" s="277" t="s">
        <v>82</v>
      </c>
      <c r="G3" s="277"/>
      <c r="H3" s="277"/>
      <c r="I3" s="278" t="s">
        <v>128</v>
      </c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9" t="s">
        <v>83</v>
      </c>
      <c r="V3" s="279"/>
      <c r="W3" s="279"/>
      <c r="X3" s="279"/>
      <c r="Y3" s="279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57"/>
      <c r="AK3" s="94" t="s">
        <v>59</v>
      </c>
      <c r="AL3" s="95" t="s">
        <v>31</v>
      </c>
      <c r="AM3" s="96" t="s">
        <v>32</v>
      </c>
      <c r="AN3" s="97" t="s">
        <v>33</v>
      </c>
      <c r="AO3" s="98" t="s">
        <v>34</v>
      </c>
      <c r="AP3" s="98" t="s">
        <v>35</v>
      </c>
      <c r="AQ3" s="99" t="s">
        <v>36</v>
      </c>
      <c r="AR3" s="99" t="s">
        <v>37</v>
      </c>
      <c r="AS3" s="99" t="s">
        <v>97</v>
      </c>
      <c r="AT3" s="136" t="s">
        <v>38</v>
      </c>
      <c r="AU3" s="100" t="s">
        <v>121</v>
      </c>
      <c r="AW3" s="86" t="s">
        <v>21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 "　"&amp;TRIM(#REF!)</f>
        <v>#REF!</v>
      </c>
      <c r="IG3" s="52" t="e">
        <f>ASC(TRIM(AP7)&amp;" "&amp;TRIM(#REF!))</f>
        <v>#REF!</v>
      </c>
      <c r="IH3" s="58">
        <f>IF(AQ7 ="","",AQ7)</f>
        <v>32931</v>
      </c>
      <c r="II3" s="58" t="e">
        <f>IF(#REF!="","",#REF!)</f>
        <v>#REF!</v>
      </c>
    </row>
    <row r="4" spans="1:245" ht="30" customHeight="1">
      <c r="A4" s="265"/>
      <c r="B4" s="266"/>
      <c r="C4" s="266"/>
      <c r="D4" s="266"/>
      <c r="E4" s="266"/>
      <c r="F4" s="267" t="s">
        <v>84</v>
      </c>
      <c r="G4" s="267"/>
      <c r="H4" s="267"/>
      <c r="I4" s="268" t="s">
        <v>127</v>
      </c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59">
        <v>1</v>
      </c>
      <c r="AK4" s="119" t="s">
        <v>149</v>
      </c>
      <c r="AL4" s="120" t="s">
        <v>79</v>
      </c>
      <c r="AM4" s="120">
        <v>1</v>
      </c>
      <c r="AN4" s="121" t="s">
        <v>80</v>
      </c>
      <c r="AO4" s="122" t="s">
        <v>168</v>
      </c>
      <c r="AP4" s="123" t="s">
        <v>178</v>
      </c>
      <c r="AQ4" s="124">
        <v>31876</v>
      </c>
      <c r="AR4" s="140">
        <f>IF(AQ4="","",DATEDIF(AQ4,"2016/04/1","Y"))</f>
        <v>28</v>
      </c>
      <c r="AS4" s="141" t="s">
        <v>182</v>
      </c>
      <c r="AT4" s="137" t="s">
        <v>39</v>
      </c>
      <c r="AU4" s="102"/>
      <c r="AV4" s="180"/>
      <c r="AW4" s="85" t="s">
        <v>60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 "　"&amp;TRIM(#REF!)</f>
        <v>#REF!</v>
      </c>
      <c r="IF4" s="52" t="e">
        <f>ASC(TRIM(AP8)&amp;" "&amp;TRIM(#REF!))</f>
        <v>#REF!</v>
      </c>
      <c r="IG4" s="58">
        <f>IF(AQ8 ="","",AQ8)</f>
        <v>35242</v>
      </c>
      <c r="IH4" s="58" t="e">
        <f>IF(#REF!="","",#REF!)</f>
        <v>#REF!</v>
      </c>
    </row>
    <row r="5" spans="1:245" ht="30" customHeight="1">
      <c r="A5" s="240" t="s">
        <v>40</v>
      </c>
      <c r="B5" s="241"/>
      <c r="C5" s="241"/>
      <c r="D5" s="241"/>
      <c r="E5" s="242"/>
      <c r="F5" s="260" t="s">
        <v>85</v>
      </c>
      <c r="G5" s="260"/>
      <c r="H5" s="260"/>
      <c r="I5" s="126" t="s">
        <v>41</v>
      </c>
      <c r="J5" s="269" t="s">
        <v>129</v>
      </c>
      <c r="K5" s="269"/>
      <c r="L5" s="269"/>
      <c r="M5" s="269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63" t="s">
        <v>102</v>
      </c>
      <c r="AK5" s="119" t="s">
        <v>149</v>
      </c>
      <c r="AL5" s="120" t="s">
        <v>79</v>
      </c>
      <c r="AM5" s="120">
        <v>2</v>
      </c>
      <c r="AN5" s="121" t="s">
        <v>81</v>
      </c>
      <c r="AO5" s="125" t="s">
        <v>152</v>
      </c>
      <c r="AP5" s="123" t="s">
        <v>153</v>
      </c>
      <c r="AQ5" s="124">
        <v>35801</v>
      </c>
      <c r="AR5" s="140">
        <f t="shared" ref="AR5:AR22" si="0">IF(AQ5="","",DATEDIF(AQ5,"2016/04/1","Y"))</f>
        <v>18</v>
      </c>
      <c r="AS5" s="141" t="s">
        <v>183</v>
      </c>
      <c r="AT5" s="137" t="s">
        <v>39</v>
      </c>
      <c r="AU5" s="102"/>
      <c r="AV5" s="180"/>
      <c r="AW5" s="85" t="s">
        <v>61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 "　"&amp;TRIM(#REF!)</f>
        <v>#REF!</v>
      </c>
      <c r="IF5" s="52" t="e">
        <f>ASC(TRIM(AP11)&amp;" "&amp;TRIM(#REF!))</f>
        <v>#REF!</v>
      </c>
      <c r="IG5" s="58">
        <f>IF(AQ11 ="","",AQ11)</f>
        <v>35461</v>
      </c>
      <c r="IH5" s="58" t="e">
        <f>IF(#REF!="","",#REF!)</f>
        <v>#REF!</v>
      </c>
    </row>
    <row r="6" spans="1:245" ht="30" customHeight="1">
      <c r="A6" s="89"/>
      <c r="B6" s="64"/>
      <c r="C6" s="64"/>
      <c r="D6" s="64"/>
      <c r="E6" s="65"/>
      <c r="F6" s="127"/>
      <c r="G6" s="128"/>
      <c r="H6" s="129"/>
      <c r="I6" s="130"/>
      <c r="J6" s="259" t="s">
        <v>130</v>
      </c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66" t="s">
        <v>103</v>
      </c>
      <c r="AK6" s="119" t="s">
        <v>149</v>
      </c>
      <c r="AL6" s="120" t="s">
        <v>79</v>
      </c>
      <c r="AM6" s="120">
        <v>3</v>
      </c>
      <c r="AN6" s="121" t="s">
        <v>81</v>
      </c>
      <c r="AO6" s="125" t="s">
        <v>169</v>
      </c>
      <c r="AP6" s="123" t="s">
        <v>177</v>
      </c>
      <c r="AQ6" s="124">
        <v>36011</v>
      </c>
      <c r="AR6" s="140">
        <f t="shared" si="0"/>
        <v>17</v>
      </c>
      <c r="AS6" s="141" t="s">
        <v>184</v>
      </c>
      <c r="AT6" s="137" t="s">
        <v>39</v>
      </c>
      <c r="AU6" s="102"/>
      <c r="AV6" s="180"/>
      <c r="AW6" s="55" t="s">
        <v>62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 "　"&amp;TRIM(#REF!)</f>
        <v>#REF!</v>
      </c>
      <c r="IF6" s="52" t="e">
        <f>ASC(TRIM(AP12)&amp;" "&amp;TRIM(#REF!))</f>
        <v>#REF!</v>
      </c>
      <c r="IG6" s="58">
        <f>IF(AQ12 ="","",AQ12)</f>
        <v>33445</v>
      </c>
      <c r="IH6" s="58" t="e">
        <f>IF(#REF!="","",#REF!)</f>
        <v>#REF!</v>
      </c>
    </row>
    <row r="7" spans="1:245" ht="30" customHeight="1">
      <c r="A7" s="90"/>
      <c r="B7" s="67"/>
      <c r="C7" s="67"/>
      <c r="D7" s="67"/>
      <c r="E7" s="68"/>
      <c r="F7" s="260" t="s">
        <v>82</v>
      </c>
      <c r="G7" s="260"/>
      <c r="H7" s="260"/>
      <c r="I7" s="261" t="s">
        <v>132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 t="s">
        <v>86</v>
      </c>
      <c r="V7" s="262"/>
      <c r="W7" s="262"/>
      <c r="X7" s="253" t="s">
        <v>133</v>
      </c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63" t="s">
        <v>104</v>
      </c>
      <c r="AK7" s="119" t="s">
        <v>149</v>
      </c>
      <c r="AL7" s="120" t="s">
        <v>79</v>
      </c>
      <c r="AM7" s="120">
        <v>4</v>
      </c>
      <c r="AN7" s="121" t="s">
        <v>81</v>
      </c>
      <c r="AO7" s="125" t="s">
        <v>154</v>
      </c>
      <c r="AP7" s="123" t="s">
        <v>155</v>
      </c>
      <c r="AQ7" s="124">
        <v>32931</v>
      </c>
      <c r="AR7" s="140">
        <f t="shared" si="0"/>
        <v>26</v>
      </c>
      <c r="AS7" s="141" t="s">
        <v>185</v>
      </c>
      <c r="AT7" s="137" t="s">
        <v>39</v>
      </c>
      <c r="AU7" s="102"/>
      <c r="AV7" s="180"/>
      <c r="AW7" s="55" t="s">
        <v>63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 "　"&amp;TRIM(#REF!)</f>
        <v>#REF!</v>
      </c>
      <c r="IF7" s="52" t="e">
        <f>ASC(TRIM(AP18)&amp;" "&amp;TRIM(#REF!))</f>
        <v>#REF!</v>
      </c>
      <c r="IG7" s="58">
        <f>IF(AQ18 ="","",AQ18)</f>
        <v>34533</v>
      </c>
      <c r="IH7" s="58" t="e">
        <f>IF(#REF!="","",#REF!)</f>
        <v>#REF!</v>
      </c>
    </row>
    <row r="8" spans="1:245" ht="30" customHeight="1">
      <c r="A8" s="90"/>
      <c r="B8" s="67"/>
      <c r="C8" s="67"/>
      <c r="D8" s="67"/>
      <c r="E8" s="68"/>
      <c r="F8" s="251" t="s">
        <v>87</v>
      </c>
      <c r="G8" s="251"/>
      <c r="H8" s="251"/>
      <c r="I8" s="261" t="s">
        <v>131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2" t="s">
        <v>88</v>
      </c>
      <c r="V8" s="262"/>
      <c r="W8" s="262"/>
      <c r="X8" s="263" t="s">
        <v>134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63" t="s">
        <v>105</v>
      </c>
      <c r="AK8" s="119" t="s">
        <v>149</v>
      </c>
      <c r="AL8" s="120" t="s">
        <v>79</v>
      </c>
      <c r="AM8" s="120">
        <v>5</v>
      </c>
      <c r="AN8" s="121" t="s">
        <v>81</v>
      </c>
      <c r="AO8" s="125" t="s">
        <v>156</v>
      </c>
      <c r="AP8" s="123" t="s">
        <v>157</v>
      </c>
      <c r="AQ8" s="124">
        <v>35242</v>
      </c>
      <c r="AR8" s="140">
        <f t="shared" si="0"/>
        <v>19</v>
      </c>
      <c r="AS8" s="141" t="s">
        <v>186</v>
      </c>
      <c r="AT8" s="137" t="s">
        <v>39</v>
      </c>
      <c r="AU8" s="102"/>
      <c r="AV8" s="180"/>
      <c r="AW8" s="55" t="s">
        <v>64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 "　"&amp;TRIM(#REF!)</f>
        <v>#REF!</v>
      </c>
      <c r="IF8" s="52" t="e">
        <f>ASC(TRIM(AP19)&amp;" "&amp;TRIM(#REF!))</f>
        <v>#REF!</v>
      </c>
      <c r="IG8" s="58" t="str">
        <f>IF(AQ19 ="","",AQ19)</f>
        <v/>
      </c>
      <c r="IH8" s="58" t="e">
        <f>IF(#REF!="","",#REF!)</f>
        <v>#REF!</v>
      </c>
    </row>
    <row r="9" spans="1:245" ht="30" customHeight="1">
      <c r="A9" s="91"/>
      <c r="B9" s="69"/>
      <c r="C9" s="69"/>
      <c r="D9" s="69"/>
      <c r="E9" s="70"/>
      <c r="F9" s="251" t="s">
        <v>89</v>
      </c>
      <c r="G9" s="251"/>
      <c r="H9" s="251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48" t="s">
        <v>90</v>
      </c>
      <c r="V9" s="248"/>
      <c r="W9" s="248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63" t="s">
        <v>106</v>
      </c>
      <c r="AK9" s="119" t="s">
        <v>149</v>
      </c>
      <c r="AL9" s="120" t="s">
        <v>79</v>
      </c>
      <c r="AM9" s="120">
        <v>6</v>
      </c>
      <c r="AN9" s="121" t="s">
        <v>81</v>
      </c>
      <c r="AO9" s="125" t="s">
        <v>158</v>
      </c>
      <c r="AP9" s="123" t="s">
        <v>159</v>
      </c>
      <c r="AQ9" s="124">
        <v>32721</v>
      </c>
      <c r="AR9" s="140">
        <f t="shared" si="0"/>
        <v>26</v>
      </c>
      <c r="AS9" s="141" t="s">
        <v>187</v>
      </c>
      <c r="AT9" s="137" t="s">
        <v>39</v>
      </c>
      <c r="AU9" s="102"/>
      <c r="AV9" s="180"/>
      <c r="AW9" s="55" t="s">
        <v>65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 "　"&amp;TRIM(#REF!)</f>
        <v>#REF!</v>
      </c>
      <c r="IF9" s="52" t="e">
        <f>ASC(TRIM(AP20)&amp;" "&amp;TRIM(#REF!))</f>
        <v>#REF!</v>
      </c>
      <c r="IG9" s="58" t="str">
        <f>IF(AQ20 ="","",AQ20)</f>
        <v/>
      </c>
      <c r="IH9" s="58" t="e">
        <f>IF(#REF!="","",#REF!)</f>
        <v>#REF!</v>
      </c>
    </row>
    <row r="10" spans="1:245" ht="30" customHeight="1">
      <c r="A10" s="254" t="s">
        <v>43</v>
      </c>
      <c r="B10" s="255"/>
      <c r="C10" s="255"/>
      <c r="D10" s="255"/>
      <c r="E10" s="256"/>
      <c r="F10" s="257"/>
      <c r="G10" s="257"/>
      <c r="H10" s="257"/>
      <c r="I10" s="257"/>
      <c r="J10" s="257"/>
      <c r="K10" s="257"/>
      <c r="L10" s="248" t="s">
        <v>44</v>
      </c>
      <c r="M10" s="248"/>
      <c r="N10" s="248"/>
      <c r="O10" s="248"/>
      <c r="P10" s="248"/>
      <c r="Q10" s="248"/>
      <c r="R10" s="248"/>
      <c r="S10" s="248"/>
      <c r="T10" s="248" t="s">
        <v>91</v>
      </c>
      <c r="U10" s="248"/>
      <c r="V10" s="248"/>
      <c r="W10" s="248"/>
      <c r="X10" s="248"/>
      <c r="Y10" s="248"/>
      <c r="Z10" s="248"/>
      <c r="AA10" s="248"/>
      <c r="AB10" s="258" t="s">
        <v>92</v>
      </c>
      <c r="AC10" s="258"/>
      <c r="AD10" s="258"/>
      <c r="AE10" s="258"/>
      <c r="AF10" s="258"/>
      <c r="AG10" s="258"/>
      <c r="AH10" s="258"/>
      <c r="AI10" s="258"/>
      <c r="AJ10" s="63" t="s">
        <v>107</v>
      </c>
      <c r="AK10" s="119" t="s">
        <v>149</v>
      </c>
      <c r="AL10" s="120" t="s">
        <v>79</v>
      </c>
      <c r="AM10" s="120">
        <v>7</v>
      </c>
      <c r="AN10" s="121" t="s">
        <v>81</v>
      </c>
      <c r="AO10" s="125" t="s">
        <v>166</v>
      </c>
      <c r="AP10" s="123" t="s">
        <v>167</v>
      </c>
      <c r="AQ10" s="124">
        <v>33627</v>
      </c>
      <c r="AR10" s="140">
        <f t="shared" si="0"/>
        <v>24</v>
      </c>
      <c r="AS10" s="141" t="s">
        <v>188</v>
      </c>
      <c r="AT10" s="137" t="s">
        <v>39</v>
      </c>
      <c r="AU10" s="102"/>
      <c r="AV10" s="180"/>
      <c r="AW10" s="55" t="s">
        <v>66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 "　"&amp;TRIM(#REF!)</f>
        <v>#REF!</v>
      </c>
      <c r="IF10" s="52" t="e">
        <f>ASC(TRIM(#REF!)&amp;" "&amp;TRIM(#REF!))</f>
        <v>#REF!</v>
      </c>
      <c r="IG10" s="58" t="e">
        <f>IF(#REF! ="","",#REF!)</f>
        <v>#REF!</v>
      </c>
      <c r="IH10" s="58" t="e">
        <f>IF(#REF!="","",#REF!)</f>
        <v>#REF!</v>
      </c>
    </row>
    <row r="11" spans="1:245" ht="30" customHeight="1">
      <c r="A11" s="92"/>
      <c r="B11" s="71"/>
      <c r="C11" s="71"/>
      <c r="D11" s="71"/>
      <c r="E11" s="72"/>
      <c r="F11" s="248" t="s">
        <v>93</v>
      </c>
      <c r="G11" s="248"/>
      <c r="H11" s="248"/>
      <c r="I11" s="248" t="s">
        <v>94</v>
      </c>
      <c r="J11" s="248"/>
      <c r="K11" s="248"/>
      <c r="L11" s="249" t="s">
        <v>137</v>
      </c>
      <c r="M11" s="249"/>
      <c r="N11" s="249"/>
      <c r="O11" s="249"/>
      <c r="P11" s="249"/>
      <c r="Q11" s="249"/>
      <c r="R11" s="249"/>
      <c r="S11" s="249"/>
      <c r="T11" s="249" t="s">
        <v>137</v>
      </c>
      <c r="U11" s="249"/>
      <c r="V11" s="249"/>
      <c r="W11" s="249"/>
      <c r="X11" s="249"/>
      <c r="Y11" s="249"/>
      <c r="Z11" s="249"/>
      <c r="AA11" s="249"/>
      <c r="AB11" s="250" t="s">
        <v>137</v>
      </c>
      <c r="AC11" s="250"/>
      <c r="AD11" s="250"/>
      <c r="AE11" s="250"/>
      <c r="AF11" s="250"/>
      <c r="AG11" s="250"/>
      <c r="AH11" s="250"/>
      <c r="AI11" s="250"/>
      <c r="AJ11" s="63" t="s">
        <v>108</v>
      </c>
      <c r="AK11" s="119" t="s">
        <v>149</v>
      </c>
      <c r="AL11" s="120" t="s">
        <v>79</v>
      </c>
      <c r="AM11" s="120">
        <v>8</v>
      </c>
      <c r="AN11" s="121" t="s">
        <v>81</v>
      </c>
      <c r="AO11" s="125" t="s">
        <v>160</v>
      </c>
      <c r="AP11" s="123" t="s">
        <v>161</v>
      </c>
      <c r="AQ11" s="124">
        <v>35461</v>
      </c>
      <c r="AR11" s="140">
        <f t="shared" si="0"/>
        <v>19</v>
      </c>
      <c r="AS11" s="141" t="s">
        <v>189</v>
      </c>
      <c r="AT11" s="137" t="s">
        <v>39</v>
      </c>
      <c r="AU11" s="102"/>
      <c r="AV11" s="180"/>
      <c r="AW11" s="55" t="s">
        <v>67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 "　"&amp;TRIM(#REF!)</f>
        <v>#REF!</v>
      </c>
      <c r="IF11" s="52" t="e">
        <f>ASC(TRIM(AP21)&amp;" "&amp;TRIM(#REF!))</f>
        <v>#REF!</v>
      </c>
      <c r="IG11" s="58" t="str">
        <f>IF(AQ21 ="","",AQ21)</f>
        <v/>
      </c>
      <c r="IH11" s="58" t="e">
        <f>IF(#REF!="","",#REF!)</f>
        <v>#REF!</v>
      </c>
    </row>
    <row r="12" spans="1:245" ht="30" customHeight="1">
      <c r="A12" s="92"/>
      <c r="B12" s="71"/>
      <c r="C12" s="71"/>
      <c r="D12" s="71"/>
      <c r="E12" s="72"/>
      <c r="F12" s="248"/>
      <c r="G12" s="248"/>
      <c r="H12" s="248"/>
      <c r="I12" s="248" t="s">
        <v>95</v>
      </c>
      <c r="J12" s="248"/>
      <c r="K12" s="248"/>
      <c r="L12" s="249" t="s">
        <v>138</v>
      </c>
      <c r="M12" s="249"/>
      <c r="N12" s="249"/>
      <c r="O12" s="249"/>
      <c r="P12" s="249"/>
      <c r="Q12" s="249"/>
      <c r="R12" s="249"/>
      <c r="S12" s="249"/>
      <c r="T12" s="249" t="s">
        <v>138</v>
      </c>
      <c r="U12" s="249"/>
      <c r="V12" s="249"/>
      <c r="W12" s="249"/>
      <c r="X12" s="249"/>
      <c r="Y12" s="249"/>
      <c r="Z12" s="249"/>
      <c r="AA12" s="249"/>
      <c r="AB12" s="250" t="s">
        <v>138</v>
      </c>
      <c r="AC12" s="250"/>
      <c r="AD12" s="250"/>
      <c r="AE12" s="250"/>
      <c r="AF12" s="250"/>
      <c r="AG12" s="250"/>
      <c r="AH12" s="250"/>
      <c r="AI12" s="250"/>
      <c r="AJ12" s="63" t="s">
        <v>109</v>
      </c>
      <c r="AK12" s="119" t="s">
        <v>149</v>
      </c>
      <c r="AL12" s="120" t="s">
        <v>79</v>
      </c>
      <c r="AM12" s="120">
        <v>9</v>
      </c>
      <c r="AN12" s="121" t="s">
        <v>81</v>
      </c>
      <c r="AO12" s="125" t="s">
        <v>162</v>
      </c>
      <c r="AP12" s="123" t="s">
        <v>163</v>
      </c>
      <c r="AQ12" s="124">
        <v>33445</v>
      </c>
      <c r="AR12" s="140">
        <f t="shared" si="0"/>
        <v>24</v>
      </c>
      <c r="AS12" s="141" t="s">
        <v>190</v>
      </c>
      <c r="AT12" s="137" t="s">
        <v>39</v>
      </c>
      <c r="AU12" s="102"/>
      <c r="AV12" s="180"/>
      <c r="AW12" s="55" t="s">
        <v>68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 "　"&amp;TRIM(#REF!)</f>
        <v>#REF!</v>
      </c>
      <c r="IF12" s="52" t="e">
        <f>ASC(TRIM(AP22)&amp;" "&amp;TRIM(#REF!))</f>
        <v>#REF!</v>
      </c>
      <c r="IG12" s="58" t="str">
        <f>IF(AQ22 ="","",AQ22)</f>
        <v/>
      </c>
      <c r="IH12" s="58" t="e">
        <f>IF(#REF!="","",#REF!)</f>
        <v>#REF!</v>
      </c>
    </row>
    <row r="13" spans="1:245" ht="30" customHeight="1">
      <c r="A13" s="92"/>
      <c r="B13" s="71"/>
      <c r="C13" s="71"/>
      <c r="D13" s="71"/>
      <c r="E13" s="72"/>
      <c r="F13" s="248" t="s">
        <v>96</v>
      </c>
      <c r="G13" s="248"/>
      <c r="H13" s="248"/>
      <c r="I13" s="248" t="s">
        <v>94</v>
      </c>
      <c r="J13" s="248"/>
      <c r="K13" s="248"/>
      <c r="L13" s="249" t="s">
        <v>135</v>
      </c>
      <c r="M13" s="249"/>
      <c r="N13" s="249"/>
      <c r="O13" s="249"/>
      <c r="P13" s="249"/>
      <c r="Q13" s="249"/>
      <c r="R13" s="249"/>
      <c r="S13" s="249"/>
      <c r="T13" s="249" t="s">
        <v>135</v>
      </c>
      <c r="U13" s="249"/>
      <c r="V13" s="249"/>
      <c r="W13" s="249"/>
      <c r="X13" s="249"/>
      <c r="Y13" s="249"/>
      <c r="Z13" s="249"/>
      <c r="AA13" s="249"/>
      <c r="AB13" s="250" t="s">
        <v>135</v>
      </c>
      <c r="AC13" s="250"/>
      <c r="AD13" s="250"/>
      <c r="AE13" s="250"/>
      <c r="AF13" s="250"/>
      <c r="AG13" s="250"/>
      <c r="AH13" s="250"/>
      <c r="AI13" s="250"/>
      <c r="AJ13" s="63" t="s">
        <v>110</v>
      </c>
      <c r="AK13" s="119" t="s">
        <v>149</v>
      </c>
      <c r="AL13" s="120" t="s">
        <v>79</v>
      </c>
      <c r="AM13" s="120">
        <v>10</v>
      </c>
      <c r="AN13" s="121" t="s">
        <v>81</v>
      </c>
      <c r="AO13" s="125" t="s">
        <v>164</v>
      </c>
      <c r="AP13" s="123" t="s">
        <v>165</v>
      </c>
      <c r="AQ13" s="124">
        <v>32488</v>
      </c>
      <c r="AR13" s="140">
        <f t="shared" si="0"/>
        <v>27</v>
      </c>
      <c r="AS13" s="141" t="s">
        <v>191</v>
      </c>
      <c r="AT13" s="137" t="s">
        <v>39</v>
      </c>
      <c r="AU13" s="102"/>
      <c r="AV13" s="180"/>
      <c r="AW13" s="55" t="s">
        <v>69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 "　"&amp;TRIM(#REF!)</f>
        <v>#REF!</v>
      </c>
      <c r="IF13" s="52" t="e">
        <f>ASC(TRIM(AP23)&amp;" "&amp;TRIM(#REF!))</f>
        <v>#REF!</v>
      </c>
      <c r="IG13" s="58" t="str">
        <f>IF(AQ23 ="","",AQ23)</f>
        <v/>
      </c>
      <c r="IH13" s="58" t="e">
        <f>IF(#REF!="","",#REF!)</f>
        <v>#REF!</v>
      </c>
    </row>
    <row r="14" spans="1:245" ht="30" customHeight="1">
      <c r="A14" s="93"/>
      <c r="B14" s="73"/>
      <c r="C14" s="73"/>
      <c r="D14" s="73"/>
      <c r="E14" s="74"/>
      <c r="F14" s="248"/>
      <c r="G14" s="248"/>
      <c r="H14" s="248"/>
      <c r="I14" s="248" t="s">
        <v>95</v>
      </c>
      <c r="J14" s="248"/>
      <c r="K14" s="248"/>
      <c r="L14" s="249" t="s">
        <v>136</v>
      </c>
      <c r="M14" s="249"/>
      <c r="N14" s="249"/>
      <c r="O14" s="249"/>
      <c r="P14" s="249"/>
      <c r="Q14" s="249"/>
      <c r="R14" s="249"/>
      <c r="S14" s="249"/>
      <c r="T14" s="249" t="s">
        <v>136</v>
      </c>
      <c r="U14" s="249"/>
      <c r="V14" s="249"/>
      <c r="W14" s="249"/>
      <c r="X14" s="249"/>
      <c r="Y14" s="249"/>
      <c r="Z14" s="249"/>
      <c r="AA14" s="249"/>
      <c r="AB14" s="250" t="s">
        <v>136</v>
      </c>
      <c r="AC14" s="250"/>
      <c r="AD14" s="250"/>
      <c r="AE14" s="250"/>
      <c r="AF14" s="250"/>
      <c r="AG14" s="250"/>
      <c r="AH14" s="250"/>
      <c r="AI14" s="250"/>
      <c r="AJ14" s="63" t="s">
        <v>111</v>
      </c>
      <c r="AK14" s="119" t="s">
        <v>149</v>
      </c>
      <c r="AL14" s="120" t="s">
        <v>79</v>
      </c>
      <c r="AM14" s="120">
        <v>11</v>
      </c>
      <c r="AN14" s="121" t="s">
        <v>81</v>
      </c>
      <c r="AO14" s="125" t="s">
        <v>150</v>
      </c>
      <c r="AP14" s="123" t="s">
        <v>151</v>
      </c>
      <c r="AQ14" s="124">
        <v>35754</v>
      </c>
      <c r="AR14" s="140">
        <f t="shared" si="0"/>
        <v>18</v>
      </c>
      <c r="AS14" s="141" t="s">
        <v>192</v>
      </c>
      <c r="AT14" s="137" t="s">
        <v>39</v>
      </c>
      <c r="AU14" s="102"/>
      <c r="AV14" s="180"/>
      <c r="AW14" s="55" t="s">
        <v>70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 "　"&amp;TRIM(#REF!)</f>
        <v>#REF!</v>
      </c>
      <c r="IF14" s="52" t="e">
        <f>ASC(TRIM(AP24)&amp;" "&amp;TRIM(#REF!))</f>
        <v>#REF!</v>
      </c>
      <c r="IG14" s="58" t="str">
        <f>IF(AQ24 ="","",AQ24)</f>
        <v/>
      </c>
      <c r="IH14" s="58" t="e">
        <f>IF(#REF!="","",#REF!)</f>
        <v>#REF!</v>
      </c>
    </row>
    <row r="15" spans="1:245" ht="30" customHeight="1">
      <c r="A15" s="240" t="s">
        <v>45</v>
      </c>
      <c r="B15" s="241"/>
      <c r="C15" s="241"/>
      <c r="D15" s="241"/>
      <c r="E15" s="242"/>
      <c r="F15" s="243" t="s">
        <v>46</v>
      </c>
      <c r="G15" s="243"/>
      <c r="H15" s="243"/>
      <c r="I15" s="243"/>
      <c r="J15" s="243"/>
      <c r="K15" s="243"/>
      <c r="L15" s="244" t="s">
        <v>34</v>
      </c>
      <c r="M15" s="244"/>
      <c r="N15" s="244"/>
      <c r="O15" s="244"/>
      <c r="P15" s="244"/>
      <c r="Q15" s="244"/>
      <c r="R15" s="244"/>
      <c r="S15" s="244"/>
      <c r="T15" s="245" t="s">
        <v>6</v>
      </c>
      <c r="U15" s="243"/>
      <c r="V15" s="243"/>
      <c r="W15" s="243"/>
      <c r="X15" s="243"/>
      <c r="Y15" s="243"/>
      <c r="Z15" s="243"/>
      <c r="AA15" s="243"/>
      <c r="AB15" s="246" t="s">
        <v>49</v>
      </c>
      <c r="AC15" s="244"/>
      <c r="AD15" s="244"/>
      <c r="AE15" s="244"/>
      <c r="AF15" s="244"/>
      <c r="AG15" s="244"/>
      <c r="AH15" s="245" t="s">
        <v>37</v>
      </c>
      <c r="AI15" s="247"/>
      <c r="AJ15" s="63" t="s">
        <v>112</v>
      </c>
      <c r="AK15" s="119" t="s">
        <v>149</v>
      </c>
      <c r="AL15" s="120" t="s">
        <v>79</v>
      </c>
      <c r="AM15" s="120">
        <v>12</v>
      </c>
      <c r="AN15" s="121" t="s">
        <v>80</v>
      </c>
      <c r="AO15" s="88" t="s">
        <v>170</v>
      </c>
      <c r="AP15" s="87" t="s">
        <v>179</v>
      </c>
      <c r="AQ15" s="62">
        <v>35944</v>
      </c>
      <c r="AR15" s="140">
        <f t="shared" si="0"/>
        <v>17</v>
      </c>
      <c r="AS15" s="141" t="s">
        <v>193</v>
      </c>
      <c r="AT15" s="137" t="s">
        <v>39</v>
      </c>
      <c r="AU15" s="102"/>
      <c r="AV15" s="180"/>
      <c r="AW15" s="55" t="s">
        <v>71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 "　"&amp;TRIM(#REF!)</f>
        <v>#REF!</v>
      </c>
      <c r="IF15" s="52" t="e">
        <f>ASC(TRIM(#REF!)&amp;" "&amp;TRIM(#REF!))</f>
        <v>#REF!</v>
      </c>
      <c r="IG15" s="58" t="e">
        <f>IF(#REF! ="","",#REF!)</f>
        <v>#REF!</v>
      </c>
      <c r="IH15" s="58" t="e">
        <f>IF(#REF!="","",#REF!)</f>
        <v>#REF!</v>
      </c>
    </row>
    <row r="16" spans="1:245" ht="30" customHeight="1">
      <c r="A16" s="221"/>
      <c r="B16" s="231"/>
      <c r="C16" s="232">
        <v>1</v>
      </c>
      <c r="D16" s="233"/>
      <c r="E16" s="234"/>
      <c r="F16" s="226" t="s">
        <v>139</v>
      </c>
      <c r="G16" s="226"/>
      <c r="H16" s="226"/>
      <c r="I16" s="226"/>
      <c r="J16" s="226"/>
      <c r="K16" s="226"/>
      <c r="L16" s="236" t="s">
        <v>140</v>
      </c>
      <c r="M16" s="236"/>
      <c r="N16" s="236"/>
      <c r="O16" s="236"/>
      <c r="P16" s="236"/>
      <c r="Q16" s="236"/>
      <c r="R16" s="236"/>
      <c r="S16" s="236"/>
      <c r="T16" s="237" t="s">
        <v>141</v>
      </c>
      <c r="U16" s="237"/>
      <c r="V16" s="237"/>
      <c r="W16" s="237"/>
      <c r="X16" s="237"/>
      <c r="Y16" s="237"/>
      <c r="Z16" s="237"/>
      <c r="AA16" s="237"/>
      <c r="AB16" s="238">
        <v>33337</v>
      </c>
      <c r="AC16" s="239"/>
      <c r="AD16" s="239"/>
      <c r="AE16" s="239"/>
      <c r="AF16" s="239"/>
      <c r="AG16" s="239"/>
      <c r="AH16" s="219">
        <f t="shared" ref="AH16:AH21" si="1">IF(AB16="","",DATEDIF(AB16,"2016/４/1","Y"))</f>
        <v>24</v>
      </c>
      <c r="AI16" s="220"/>
      <c r="AJ16" s="63" t="s">
        <v>113</v>
      </c>
      <c r="AK16" s="119" t="s">
        <v>149</v>
      </c>
      <c r="AL16" s="120" t="s">
        <v>79</v>
      </c>
      <c r="AM16" s="120">
        <v>13</v>
      </c>
      <c r="AN16" s="121" t="s">
        <v>81</v>
      </c>
      <c r="AO16" s="88" t="s">
        <v>171</v>
      </c>
      <c r="AP16" s="87" t="s">
        <v>180</v>
      </c>
      <c r="AQ16" s="62">
        <v>35286</v>
      </c>
      <c r="AR16" s="140">
        <f t="shared" si="0"/>
        <v>19</v>
      </c>
      <c r="AS16" s="141" t="s">
        <v>194</v>
      </c>
      <c r="AT16" s="137" t="s">
        <v>39</v>
      </c>
      <c r="AU16" s="102"/>
      <c r="AV16" s="180"/>
      <c r="AW16" s="55" t="s">
        <v>72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3" ht="30" customHeight="1">
      <c r="A17" s="221"/>
      <c r="B17" s="231"/>
      <c r="C17" s="232">
        <v>2</v>
      </c>
      <c r="D17" s="233"/>
      <c r="E17" s="234"/>
      <c r="F17" s="235" t="s">
        <v>142</v>
      </c>
      <c r="G17" s="235"/>
      <c r="H17" s="235"/>
      <c r="I17" s="235"/>
      <c r="J17" s="235"/>
      <c r="K17" s="235"/>
      <c r="L17" s="236" t="s">
        <v>143</v>
      </c>
      <c r="M17" s="236"/>
      <c r="N17" s="236"/>
      <c r="O17" s="236"/>
      <c r="P17" s="236"/>
      <c r="Q17" s="236"/>
      <c r="R17" s="236"/>
      <c r="S17" s="236"/>
      <c r="T17" s="237" t="s">
        <v>145</v>
      </c>
      <c r="U17" s="237"/>
      <c r="V17" s="237"/>
      <c r="W17" s="237"/>
      <c r="X17" s="237"/>
      <c r="Y17" s="237"/>
      <c r="Z17" s="237"/>
      <c r="AA17" s="237"/>
      <c r="AB17" s="238">
        <v>24531</v>
      </c>
      <c r="AC17" s="239"/>
      <c r="AD17" s="239"/>
      <c r="AE17" s="239"/>
      <c r="AF17" s="239"/>
      <c r="AG17" s="239"/>
      <c r="AH17" s="219">
        <f t="shared" si="1"/>
        <v>49</v>
      </c>
      <c r="AI17" s="220"/>
      <c r="AJ17" s="63" t="s">
        <v>114</v>
      </c>
      <c r="AK17" s="119" t="s">
        <v>149</v>
      </c>
      <c r="AL17" s="120" t="s">
        <v>79</v>
      </c>
      <c r="AM17" s="120">
        <v>14</v>
      </c>
      <c r="AN17" s="121" t="s">
        <v>81</v>
      </c>
      <c r="AO17" s="88" t="s">
        <v>172</v>
      </c>
      <c r="AP17" s="87" t="s">
        <v>173</v>
      </c>
      <c r="AQ17" s="124">
        <v>32750</v>
      </c>
      <c r="AR17" s="140">
        <f t="shared" si="0"/>
        <v>26</v>
      </c>
      <c r="AS17" s="141" t="s">
        <v>196</v>
      </c>
      <c r="AT17" s="137" t="s">
        <v>39</v>
      </c>
      <c r="AU17" s="102"/>
      <c r="AV17" s="180"/>
      <c r="AW17" s="50"/>
      <c r="GI17" s="52"/>
      <c r="GJ17" s="52"/>
      <c r="GK17" s="52"/>
      <c r="IG17" s="58"/>
      <c r="IH17" s="58"/>
    </row>
    <row r="18" spans="1:243" ht="30" customHeight="1">
      <c r="A18" s="221"/>
      <c r="B18" s="231"/>
      <c r="C18" s="232">
        <v>3</v>
      </c>
      <c r="D18" s="233"/>
      <c r="E18" s="234"/>
      <c r="F18" s="235" t="s">
        <v>142</v>
      </c>
      <c r="G18" s="235"/>
      <c r="H18" s="235"/>
      <c r="I18" s="235"/>
      <c r="J18" s="235"/>
      <c r="K18" s="235"/>
      <c r="L18" s="236" t="s">
        <v>144</v>
      </c>
      <c r="M18" s="236"/>
      <c r="N18" s="236"/>
      <c r="O18" s="236"/>
      <c r="P18" s="236"/>
      <c r="Q18" s="236"/>
      <c r="R18" s="236"/>
      <c r="S18" s="236"/>
      <c r="T18" s="237" t="s">
        <v>146</v>
      </c>
      <c r="U18" s="237"/>
      <c r="V18" s="237"/>
      <c r="W18" s="237"/>
      <c r="X18" s="237"/>
      <c r="Y18" s="237"/>
      <c r="Z18" s="237"/>
      <c r="AA18" s="237"/>
      <c r="AB18" s="238">
        <v>30591</v>
      </c>
      <c r="AC18" s="239"/>
      <c r="AD18" s="239"/>
      <c r="AE18" s="239"/>
      <c r="AF18" s="239"/>
      <c r="AG18" s="239"/>
      <c r="AH18" s="219">
        <f t="shared" si="1"/>
        <v>32</v>
      </c>
      <c r="AI18" s="220"/>
      <c r="AJ18" s="63" t="s">
        <v>115</v>
      </c>
      <c r="AK18" s="119" t="s">
        <v>149</v>
      </c>
      <c r="AL18" s="120" t="s">
        <v>79</v>
      </c>
      <c r="AM18" s="120">
        <v>15</v>
      </c>
      <c r="AN18" s="121" t="s">
        <v>81</v>
      </c>
      <c r="AO18" s="88" t="s">
        <v>174</v>
      </c>
      <c r="AP18" s="87" t="s">
        <v>181</v>
      </c>
      <c r="AQ18" s="62">
        <v>34533</v>
      </c>
      <c r="AR18" s="140">
        <f t="shared" si="0"/>
        <v>21</v>
      </c>
      <c r="AS18" s="141" t="s">
        <v>195</v>
      </c>
      <c r="AT18" s="137" t="s">
        <v>39</v>
      </c>
      <c r="AU18" s="102"/>
      <c r="AV18" s="180"/>
      <c r="AW18" s="50"/>
      <c r="GI18" s="52"/>
      <c r="GJ18" s="52"/>
      <c r="GK18" s="52"/>
      <c r="IG18" s="58"/>
      <c r="IH18" s="58"/>
    </row>
    <row r="19" spans="1:243" ht="30" customHeight="1">
      <c r="A19" s="221"/>
      <c r="B19" s="231"/>
      <c r="C19" s="232">
        <v>4</v>
      </c>
      <c r="D19" s="233"/>
      <c r="E19" s="234"/>
      <c r="F19" s="235" t="s">
        <v>142</v>
      </c>
      <c r="G19" s="235"/>
      <c r="H19" s="235"/>
      <c r="I19" s="235"/>
      <c r="J19" s="235"/>
      <c r="K19" s="235"/>
      <c r="L19" s="227" t="s">
        <v>147</v>
      </c>
      <c r="M19" s="227"/>
      <c r="N19" s="227"/>
      <c r="O19" s="227"/>
      <c r="P19" s="227"/>
      <c r="Q19" s="227"/>
      <c r="R19" s="227"/>
      <c r="S19" s="227"/>
      <c r="T19" s="228" t="s">
        <v>148</v>
      </c>
      <c r="U19" s="229"/>
      <c r="V19" s="229"/>
      <c r="W19" s="229"/>
      <c r="X19" s="229"/>
      <c r="Y19" s="229"/>
      <c r="Z19" s="229"/>
      <c r="AA19" s="229"/>
      <c r="AB19" s="230">
        <v>33627</v>
      </c>
      <c r="AC19" s="227"/>
      <c r="AD19" s="227"/>
      <c r="AE19" s="227"/>
      <c r="AF19" s="227"/>
      <c r="AG19" s="227"/>
      <c r="AH19" s="219">
        <f t="shared" si="1"/>
        <v>24</v>
      </c>
      <c r="AI19" s="220"/>
      <c r="AJ19" s="63" t="s">
        <v>116</v>
      </c>
      <c r="AK19" s="101"/>
      <c r="AL19" s="60"/>
      <c r="AM19" s="60"/>
      <c r="AN19" s="61"/>
      <c r="AO19" s="88"/>
      <c r="AP19" s="87"/>
      <c r="AQ19" s="62"/>
      <c r="AR19" s="140" t="str">
        <f t="shared" si="0"/>
        <v/>
      </c>
      <c r="AS19" s="141"/>
      <c r="AT19" s="137" t="s">
        <v>39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21"/>
      <c r="B20" s="231"/>
      <c r="C20" s="223">
        <v>5</v>
      </c>
      <c r="D20" s="224"/>
      <c r="E20" s="225"/>
      <c r="F20" s="226"/>
      <c r="G20" s="226"/>
      <c r="H20" s="226"/>
      <c r="I20" s="226"/>
      <c r="J20" s="226"/>
      <c r="K20" s="226"/>
      <c r="L20" s="227"/>
      <c r="M20" s="227"/>
      <c r="N20" s="227"/>
      <c r="O20" s="227"/>
      <c r="P20" s="227"/>
      <c r="Q20" s="227"/>
      <c r="R20" s="227"/>
      <c r="S20" s="227"/>
      <c r="T20" s="228"/>
      <c r="U20" s="229"/>
      <c r="V20" s="229"/>
      <c r="W20" s="229"/>
      <c r="X20" s="229"/>
      <c r="Y20" s="229"/>
      <c r="Z20" s="229"/>
      <c r="AA20" s="229"/>
      <c r="AB20" s="230"/>
      <c r="AC20" s="227"/>
      <c r="AD20" s="227"/>
      <c r="AE20" s="227"/>
      <c r="AF20" s="227"/>
      <c r="AG20" s="227"/>
      <c r="AH20" s="219" t="str">
        <f t="shared" si="1"/>
        <v/>
      </c>
      <c r="AI20" s="220"/>
      <c r="AJ20" s="63" t="s">
        <v>117</v>
      </c>
      <c r="AK20" s="101"/>
      <c r="AL20" s="60"/>
      <c r="AM20" s="60"/>
      <c r="AN20" s="61"/>
      <c r="AO20" s="88"/>
      <c r="AP20" s="87"/>
      <c r="AQ20" s="62"/>
      <c r="AR20" s="140" t="str">
        <f t="shared" si="0"/>
        <v/>
      </c>
      <c r="AS20" s="141"/>
      <c r="AT20" s="137" t="s">
        <v>39</v>
      </c>
      <c r="AU20" s="102"/>
      <c r="AV20" s="180"/>
      <c r="AW20" s="50"/>
      <c r="GK20" s="52"/>
      <c r="IH20" s="58"/>
      <c r="II20" s="58"/>
    </row>
    <row r="21" spans="1:243" ht="30" customHeight="1">
      <c r="A21" s="221"/>
      <c r="B21" s="222"/>
      <c r="C21" s="223">
        <v>6</v>
      </c>
      <c r="D21" s="224"/>
      <c r="E21" s="225"/>
      <c r="F21" s="226"/>
      <c r="G21" s="226"/>
      <c r="H21" s="226"/>
      <c r="I21" s="226"/>
      <c r="J21" s="226"/>
      <c r="K21" s="226"/>
      <c r="L21" s="227"/>
      <c r="M21" s="227"/>
      <c r="N21" s="227"/>
      <c r="O21" s="227"/>
      <c r="P21" s="227"/>
      <c r="Q21" s="227"/>
      <c r="R21" s="227"/>
      <c r="S21" s="227"/>
      <c r="T21" s="228"/>
      <c r="U21" s="229"/>
      <c r="V21" s="229"/>
      <c r="W21" s="229"/>
      <c r="X21" s="229"/>
      <c r="Y21" s="229"/>
      <c r="Z21" s="229"/>
      <c r="AA21" s="229"/>
      <c r="AB21" s="230"/>
      <c r="AC21" s="227"/>
      <c r="AD21" s="227"/>
      <c r="AE21" s="227"/>
      <c r="AF21" s="227"/>
      <c r="AG21" s="227"/>
      <c r="AH21" s="219" t="str">
        <f t="shared" si="1"/>
        <v/>
      </c>
      <c r="AI21" s="220"/>
      <c r="AJ21" s="63" t="s">
        <v>118</v>
      </c>
      <c r="AK21" s="101"/>
      <c r="AL21" s="60"/>
      <c r="AM21" s="60"/>
      <c r="AN21" s="61"/>
      <c r="AO21" s="88"/>
      <c r="AP21" s="87"/>
      <c r="AQ21" s="62"/>
      <c r="AR21" s="140" t="str">
        <f t="shared" si="0"/>
        <v/>
      </c>
      <c r="AS21" s="141"/>
      <c r="AT21" s="137" t="s">
        <v>39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243" ht="30" customHeight="1">
      <c r="A22" s="212"/>
      <c r="B22" s="213"/>
      <c r="C22" s="202">
        <v>7</v>
      </c>
      <c r="D22" s="203"/>
      <c r="E22" s="204"/>
      <c r="F22" s="214"/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5"/>
      <c r="S22" s="215"/>
      <c r="T22" s="216"/>
      <c r="U22" s="217"/>
      <c r="V22" s="217"/>
      <c r="W22" s="217"/>
      <c r="X22" s="217"/>
      <c r="Y22" s="217"/>
      <c r="Z22" s="217"/>
      <c r="AA22" s="217"/>
      <c r="AB22" s="218"/>
      <c r="AC22" s="215"/>
      <c r="AD22" s="215"/>
      <c r="AE22" s="215"/>
      <c r="AF22" s="215"/>
      <c r="AG22" s="215"/>
      <c r="AH22" s="198" t="str">
        <f>IF(AB22="","",DATEDIF(AB22,"2014/４/1","Y"))</f>
        <v/>
      </c>
      <c r="AI22" s="199"/>
      <c r="AJ22" s="63" t="s">
        <v>119</v>
      </c>
      <c r="AK22" s="101"/>
      <c r="AL22" s="60"/>
      <c r="AM22" s="60"/>
      <c r="AN22" s="61"/>
      <c r="AO22" s="88"/>
      <c r="AP22" s="87"/>
      <c r="AQ22" s="62"/>
      <c r="AR22" s="140" t="str">
        <f t="shared" si="0"/>
        <v/>
      </c>
      <c r="AS22" s="141"/>
      <c r="AT22" s="137" t="s">
        <v>39</v>
      </c>
      <c r="AU22" s="102"/>
      <c r="AV22" s="180"/>
      <c r="AW22" s="50"/>
      <c r="GK22" s="52"/>
    </row>
    <row r="23" spans="1:243" ht="30" customHeight="1" thickBot="1">
      <c r="A23" s="200"/>
      <c r="B23" s="201"/>
      <c r="C23" s="202">
        <v>8</v>
      </c>
      <c r="D23" s="203"/>
      <c r="E23" s="204"/>
      <c r="F23" s="205"/>
      <c r="G23" s="205"/>
      <c r="H23" s="205"/>
      <c r="I23" s="205"/>
      <c r="J23" s="205"/>
      <c r="K23" s="205"/>
      <c r="L23" s="206"/>
      <c r="M23" s="206"/>
      <c r="N23" s="206"/>
      <c r="O23" s="206"/>
      <c r="P23" s="206"/>
      <c r="Q23" s="206"/>
      <c r="R23" s="206"/>
      <c r="S23" s="206"/>
      <c r="T23" s="207"/>
      <c r="U23" s="208"/>
      <c r="V23" s="208"/>
      <c r="W23" s="208"/>
      <c r="X23" s="208"/>
      <c r="Y23" s="208"/>
      <c r="Z23" s="208"/>
      <c r="AA23" s="208"/>
      <c r="AB23" s="209"/>
      <c r="AC23" s="206"/>
      <c r="AD23" s="206"/>
      <c r="AE23" s="206"/>
      <c r="AF23" s="206"/>
      <c r="AG23" s="206"/>
      <c r="AH23" s="210" t="str">
        <f>IF(AB23="","",DATEDIF(AB23,"2014/４/1","Y"))</f>
        <v/>
      </c>
      <c r="AI23" s="211"/>
      <c r="AJ23" s="63" t="s">
        <v>120</v>
      </c>
      <c r="AK23" s="103"/>
      <c r="AL23" s="104"/>
      <c r="AM23" s="104"/>
      <c r="AN23" s="105"/>
      <c r="AO23" s="108"/>
      <c r="AP23" s="109"/>
      <c r="AQ23" s="106"/>
      <c r="AR23" s="142" t="str">
        <f>IF(AQ23="","",DATEDIF(AQ23,"2016/04/1","Y"))</f>
        <v/>
      </c>
      <c r="AS23" s="143"/>
      <c r="AT23" s="138" t="s">
        <v>39</v>
      </c>
      <c r="AU23" s="107"/>
      <c r="AV23" s="180"/>
      <c r="AW23" s="50"/>
      <c r="GK23" s="52"/>
    </row>
    <row r="24" spans="1:243" ht="30" customHeight="1">
      <c r="A24" s="114"/>
      <c r="B24" s="167"/>
      <c r="C24" s="191" t="s">
        <v>50</v>
      </c>
      <c r="D24" s="191"/>
      <c r="E24" s="191"/>
      <c r="F24" s="191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243" ht="30" customHeight="1">
      <c r="A25" s="114"/>
      <c r="B25" s="170"/>
      <c r="C25" s="192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4"/>
      <c r="AJ25" s="112"/>
      <c r="AK25" s="112"/>
      <c r="AL25" s="112"/>
      <c r="AM25" s="195" t="s">
        <v>176</v>
      </c>
      <c r="AN25" s="195"/>
      <c r="AO25" s="195"/>
      <c r="AP25" s="81" t="s">
        <v>51</v>
      </c>
      <c r="AQ25" s="196" t="s">
        <v>131</v>
      </c>
      <c r="AR25" s="196"/>
      <c r="AS25" s="196"/>
      <c r="AT25" s="82" t="s">
        <v>52</v>
      </c>
      <c r="AU25" s="82"/>
      <c r="AV25" s="180"/>
      <c r="AW25" s="50"/>
    </row>
    <row r="26" spans="1:243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135"/>
      <c r="AN26" s="135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243" ht="30" customHeight="1">
      <c r="A27" s="112"/>
      <c r="B27" s="170"/>
      <c r="C27" s="171" t="s">
        <v>126</v>
      </c>
      <c r="D27" s="171"/>
      <c r="E27" s="171"/>
      <c r="F27" s="171"/>
      <c r="G27" s="197">
        <v>12</v>
      </c>
      <c r="H27" s="197"/>
      <c r="I27" s="171" t="s">
        <v>53</v>
      </c>
      <c r="J27" s="197">
        <v>25</v>
      </c>
      <c r="K27" s="197"/>
      <c r="L27" s="171" t="s">
        <v>54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55</v>
      </c>
      <c r="AN27" s="135"/>
      <c r="AO27" s="80"/>
      <c r="AP27" s="80"/>
      <c r="AQ27" s="80"/>
      <c r="AR27" s="184" t="s">
        <v>56</v>
      </c>
      <c r="AS27" s="184"/>
      <c r="AT27" s="184"/>
      <c r="AU27" s="135"/>
    </row>
    <row r="28" spans="1:243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182" t="s">
        <v>57</v>
      </c>
      <c r="AN28" s="182"/>
      <c r="AO28" s="182"/>
      <c r="AP28" s="182"/>
      <c r="AQ28" s="183"/>
      <c r="AR28" s="184"/>
      <c r="AS28" s="184"/>
      <c r="AT28" s="184"/>
      <c r="AU28" s="135"/>
    </row>
    <row r="29" spans="1:243" ht="30" customHeight="1">
      <c r="A29" s="112"/>
      <c r="B29" s="175"/>
      <c r="C29" s="185" t="s">
        <v>175</v>
      </c>
      <c r="D29" s="186"/>
      <c r="E29" s="186"/>
      <c r="F29" s="186"/>
      <c r="G29" s="186"/>
      <c r="H29" s="186"/>
      <c r="I29" s="186"/>
      <c r="J29" s="187" t="s">
        <v>58</v>
      </c>
      <c r="K29" s="187"/>
      <c r="L29" s="188" t="s">
        <v>123</v>
      </c>
      <c r="M29" s="188"/>
      <c r="N29" s="188"/>
      <c r="O29" s="188"/>
      <c r="P29" s="188"/>
      <c r="Q29" s="173"/>
      <c r="R29" s="189"/>
      <c r="S29" s="189"/>
      <c r="T29" s="189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90" t="s">
        <v>52</v>
      </c>
      <c r="AG29" s="190"/>
      <c r="AH29" s="173"/>
      <c r="AI29" s="174"/>
      <c r="AJ29" s="113"/>
      <c r="AK29" s="113"/>
      <c r="AL29" s="113"/>
      <c r="AM29" s="182"/>
      <c r="AN29" s="182"/>
      <c r="AO29" s="182"/>
      <c r="AP29" s="182"/>
      <c r="AQ29" s="183"/>
      <c r="AR29" s="184"/>
      <c r="AS29" s="184"/>
      <c r="AT29" s="184"/>
      <c r="AU29" s="135"/>
    </row>
    <row r="30" spans="1:243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182"/>
      <c r="AN30" s="182"/>
      <c r="AO30" s="182"/>
      <c r="AP30" s="182"/>
      <c r="AQ30" s="183"/>
      <c r="AR30" s="184"/>
      <c r="AS30" s="184"/>
      <c r="AT30" s="184"/>
      <c r="AU30" s="135"/>
    </row>
  </sheetData>
  <mergeCells count="128">
    <mergeCell ref="A1:H1"/>
    <mergeCell ref="I1:AP1"/>
    <mergeCell ref="AQ1:AT1"/>
    <mergeCell ref="A3:E3"/>
    <mergeCell ref="F3:H3"/>
    <mergeCell ref="I3:T3"/>
    <mergeCell ref="U3:Y3"/>
    <mergeCell ref="Z3:AI3"/>
    <mergeCell ref="A4:E4"/>
    <mergeCell ref="F4:H4"/>
    <mergeCell ref="I4:AI4"/>
    <mergeCell ref="A5:E5"/>
    <mergeCell ref="F5:H5"/>
    <mergeCell ref="J5:M5"/>
    <mergeCell ref="N5:AI5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AB17:AG17"/>
    <mergeCell ref="AH17:AI17"/>
    <mergeCell ref="A16:B16"/>
    <mergeCell ref="C16:E16"/>
    <mergeCell ref="F16:K16"/>
    <mergeCell ref="L16:S16"/>
    <mergeCell ref="T16:AA16"/>
    <mergeCell ref="AB16:AG16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AB21:AG21"/>
    <mergeCell ref="AH21:AI21"/>
    <mergeCell ref="A20:B20"/>
    <mergeCell ref="C20:E20"/>
    <mergeCell ref="F20:K20"/>
    <mergeCell ref="L20:S20"/>
    <mergeCell ref="T20:AA20"/>
    <mergeCell ref="AB20:AG20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phoneticPr fontId="45"/>
  <dataValidations count="24">
    <dataValidation allowBlank="1" showInputMessage="1" showErrorMessage="1" sqref="I8:I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promptTitle="生年月日" prompt="生年月日を入力_x000a_例)1973年3月3日の場合_x000a_1973/3/3" sqref="AQ4:AQ14 AQ17">
      <formula1>0</formula1>
      <formula2>0</formula2>
    </dataValidation>
    <dataValidation allowBlank="1" showInputMessage="1" showErrorMessage="1" promptTitle="名前（フルネーム）" prompt="姓と名の間を_x000a_1マス空けてください。" sqref="L16:S18 AO4:AO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ErrorMessage="1" prompt="入力できません。" sqref="AL4:AM18">
      <formula1>0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type="list" allowBlank="1" showInputMessage="1" showErrorMessage="1" sqref="AK4:AK18">
      <formula1>$AW$4:$AW$5</formula1>
      <formula2>0</formula2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16:B23 AK19:AK23">
      <formula1>$AW$4:$AW$5</formula1>
    </dataValidation>
    <dataValidation imeMode="halfAlpha" allowBlank="1" showInputMessage="1" showErrorMessage="1" sqref="AJ65494:AJ65497"/>
    <dataValidation allowBlank="1" showInputMessage="1" showErrorMessage="1" promptTitle="郵便番号" prompt="***-****形式（7桁）で入力します。" sqref="J65494:J65495"/>
    <dataValidation imeMode="hiragana" allowBlank="1" showInputMessage="1" showErrorMessage="1" sqref="I65497"/>
    <dataValidation imeMode="fullKatakana" allowBlank="1" showInputMessage="1" showErrorMessage="1" promptTitle="フリガナ" prompt="全角カタカナを入力します。" sqref="AP65493:AP65512 AP17"/>
    <dataValidation imeMode="halfAlpha" allowBlank="1" showErrorMessage="1" sqref="AM24:AN24 AM65513:AN65513"/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 AJ65492">
      <formula1>1</formula1>
      <formula2>5</formula2>
    </dataValidation>
    <dataValidation imeMode="halfAlpha" allowBlank="1" showErrorMessage="1" prompt="入力できません。" sqref="AM65493:AM65512"/>
    <dataValidation type="list" imeMode="halfAlpha" allowBlank="1" showInputMessage="1" showErrorMessage="1" promptTitle="ポジションの入力" prompt="FP、GKのどちらかを入力します。" sqref="AN65493:AN65512">
      <formula1>"FP,GK"</formula1>
    </dataValidation>
    <dataValidation allowBlank="1" showInputMessage="1" showErrorMessage="1" promptTitle="名前（フルネーム）" prompt="姓と名の間を_x000a_1マス空けてください。" sqref="AO65493:AO65512 L19:S19 AO17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生年月日" prompt="生年月日を入力_x000a_例)1973年3月3日の場合_x000a_1973/3/3" sqref="AQ65493:AQ65512 AB16:AG23"/>
    <dataValidation type="whole" imeMode="off" allowBlank="1" showInputMessage="1" showErrorMessage="1" errorTitle="日" error="1～31日を入力してください" sqref="J27:K27 J65516:K65516">
      <formula1>1</formula1>
      <formula2>31</formula2>
    </dataValidation>
    <dataValidation type="whole" imeMode="off" allowBlank="1" showInputMessage="1" showErrorMessage="1" errorTitle="月" error="1～12月を入力してください。" sqref="G27:H27 G65516:H65516">
      <formula1>1</formula1>
      <formula2>12</formula2>
    </dataValidation>
  </dataValidations>
  <hyperlinks>
    <hyperlink ref="X8" r:id="rId1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49" orientation="landscape" horizontalDpi="4294967293" verticalDpi="4294967293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K30"/>
  <sheetViews>
    <sheetView tabSelected="1" view="pageBreakPreview" zoomScale="70" zoomScaleNormal="70" zoomScaleSheetLayoutView="70" workbookViewId="0">
      <selection activeCell="L30" sqref="L30"/>
    </sheetView>
  </sheetViews>
  <sheetFormatPr defaultColWidth="2.375" defaultRowHeight="21" customHeight="1"/>
  <cols>
    <col min="1" max="1" width="3" style="75" customWidth="1"/>
    <col min="2" max="36" width="3" style="52" customWidth="1"/>
    <col min="37" max="38" width="6.625" style="52" customWidth="1"/>
    <col min="39" max="40" width="7.375" style="53" customWidth="1"/>
    <col min="41" max="42" width="23.75" style="54" customWidth="1"/>
    <col min="43" max="43" width="18" style="54" customWidth="1"/>
    <col min="44" max="44" width="7.125" style="54" customWidth="1"/>
    <col min="45" max="45" width="15.875" style="54" customWidth="1"/>
    <col min="46" max="46" width="12.25" style="54" customWidth="1"/>
    <col min="47" max="47" width="22.75" style="54" bestFit="1" customWidth="1"/>
    <col min="48" max="48" width="8.375" style="53" customWidth="1"/>
    <col min="49" max="49" width="13.375" style="54" customWidth="1"/>
    <col min="50" max="51" width="2.125" style="50" customWidth="1"/>
    <col min="52" max="193" width="2.375" style="50" customWidth="1"/>
    <col min="194" max="240" width="2.375" style="52" customWidth="1"/>
    <col min="241" max="241" width="10.5" style="52" bestFit="1" customWidth="1"/>
    <col min="242" max="242" width="10.5" style="52" customWidth="1"/>
    <col min="243" max="243" width="9.5" style="52" customWidth="1"/>
    <col min="244" max="244" width="11" style="52" customWidth="1"/>
    <col min="245" max="245" width="13.125" style="52" customWidth="1"/>
    <col min="246" max="16384" width="2.375" style="52"/>
  </cols>
  <sheetData>
    <row r="1" spans="1:245" ht="30" customHeight="1">
      <c r="A1" s="271" t="s">
        <v>198</v>
      </c>
      <c r="B1" s="272"/>
      <c r="C1" s="272"/>
      <c r="D1" s="272"/>
      <c r="E1" s="272"/>
      <c r="F1" s="272"/>
      <c r="G1" s="272"/>
      <c r="H1" s="272"/>
      <c r="I1" s="273" t="s">
        <v>197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R1" s="274"/>
      <c r="AS1" s="274"/>
      <c r="AT1" s="274"/>
      <c r="AU1" s="134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26</v>
      </c>
      <c r="II2" s="51" t="s">
        <v>27</v>
      </c>
      <c r="IJ2" s="51" t="s">
        <v>28</v>
      </c>
      <c r="IK2" s="51" t="s">
        <v>29</v>
      </c>
    </row>
    <row r="3" spans="1:245" ht="30" customHeight="1">
      <c r="A3" s="275" t="s">
        <v>30</v>
      </c>
      <c r="B3" s="276"/>
      <c r="C3" s="276"/>
      <c r="D3" s="276"/>
      <c r="E3" s="276"/>
      <c r="F3" s="277" t="s">
        <v>82</v>
      </c>
      <c r="G3" s="277"/>
      <c r="H3" s="277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9" t="s">
        <v>83</v>
      </c>
      <c r="V3" s="279"/>
      <c r="W3" s="279"/>
      <c r="X3" s="279"/>
      <c r="Y3" s="279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57"/>
      <c r="AK3" s="94" t="s">
        <v>59</v>
      </c>
      <c r="AL3" s="95" t="s">
        <v>31</v>
      </c>
      <c r="AM3" s="96" t="s">
        <v>32</v>
      </c>
      <c r="AN3" s="97" t="s">
        <v>33</v>
      </c>
      <c r="AO3" s="98" t="s">
        <v>34</v>
      </c>
      <c r="AP3" s="98" t="s">
        <v>35</v>
      </c>
      <c r="AQ3" s="99" t="s">
        <v>36</v>
      </c>
      <c r="AR3" s="99" t="s">
        <v>37</v>
      </c>
      <c r="AS3" s="99" t="s">
        <v>97</v>
      </c>
      <c r="AT3" s="136" t="s">
        <v>38</v>
      </c>
      <c r="AU3" s="100" t="s">
        <v>121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 "　"&amp;TRIM(#REF!)</f>
        <v>#REF!</v>
      </c>
      <c r="IG3" s="52" t="e">
        <f>ASC(TRIM(AP7)&amp;" "&amp;TRIM(#REF!))</f>
        <v>#REF!</v>
      </c>
      <c r="IH3" s="58" t="str">
        <f>IF(AQ7 ="","",AQ7)</f>
        <v/>
      </c>
      <c r="II3" s="58" t="e">
        <f>IF(#REF!="","",#REF!)</f>
        <v>#REF!</v>
      </c>
    </row>
    <row r="4" spans="1:245" ht="30" customHeight="1">
      <c r="A4" s="265"/>
      <c r="B4" s="266"/>
      <c r="C4" s="266"/>
      <c r="D4" s="266"/>
      <c r="E4" s="266"/>
      <c r="F4" s="267" t="s">
        <v>84</v>
      </c>
      <c r="G4" s="267"/>
      <c r="H4" s="267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59">
        <v>1</v>
      </c>
      <c r="AK4" s="119"/>
      <c r="AL4" s="120" t="s">
        <v>79</v>
      </c>
      <c r="AM4" s="120">
        <v>1</v>
      </c>
      <c r="AN4" s="121" t="s">
        <v>80</v>
      </c>
      <c r="AO4" s="122"/>
      <c r="AP4" s="123"/>
      <c r="AQ4" s="124"/>
      <c r="AR4" s="140" t="str">
        <f>IF(AQ4="","",DATEDIF(AQ4,"2016/04/1","Y"))</f>
        <v/>
      </c>
      <c r="AS4" s="141"/>
      <c r="AT4" s="137" t="s">
        <v>39</v>
      </c>
      <c r="AU4" s="102"/>
      <c r="AV4" s="180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 "　"&amp;TRIM(#REF!)</f>
        <v>#REF!</v>
      </c>
      <c r="IF4" s="52" t="e">
        <f>ASC(TRIM(AP8)&amp;" "&amp;TRIM(#REF!))</f>
        <v>#REF!</v>
      </c>
      <c r="IG4" s="58" t="str">
        <f>IF(AQ8 ="","",AQ8)</f>
        <v/>
      </c>
      <c r="IH4" s="58" t="e">
        <f>IF(#REF!="","",#REF!)</f>
        <v>#REF!</v>
      </c>
    </row>
    <row r="5" spans="1:245" ht="30" customHeight="1">
      <c r="A5" s="240" t="s">
        <v>40</v>
      </c>
      <c r="B5" s="241"/>
      <c r="C5" s="241"/>
      <c r="D5" s="241"/>
      <c r="E5" s="242"/>
      <c r="F5" s="260" t="s">
        <v>85</v>
      </c>
      <c r="G5" s="260"/>
      <c r="H5" s="260"/>
      <c r="I5" s="126" t="s">
        <v>41</v>
      </c>
      <c r="J5" s="269"/>
      <c r="K5" s="269"/>
      <c r="L5" s="269"/>
      <c r="M5" s="269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63" t="s">
        <v>102</v>
      </c>
      <c r="AK5" s="119"/>
      <c r="AL5" s="120" t="s">
        <v>79</v>
      </c>
      <c r="AM5" s="120">
        <v>2</v>
      </c>
      <c r="AN5" s="121" t="s">
        <v>81</v>
      </c>
      <c r="AO5" s="125"/>
      <c r="AP5" s="123"/>
      <c r="AQ5" s="124"/>
      <c r="AR5" s="140" t="str">
        <f t="shared" ref="AR5:AR22" si="0">IF(AQ5="","",DATEDIF(AQ5,"2016/04/1","Y"))</f>
        <v/>
      </c>
      <c r="AS5" s="141"/>
      <c r="AT5" s="137" t="s">
        <v>39</v>
      </c>
      <c r="AU5" s="102"/>
      <c r="AV5" s="180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 "　"&amp;TRIM(#REF!)</f>
        <v>#REF!</v>
      </c>
      <c r="IF5" s="52" t="e">
        <f>ASC(TRIM(AP11)&amp;" "&amp;TRIM(#REF!))</f>
        <v>#REF!</v>
      </c>
      <c r="IG5" s="58" t="str">
        <f>IF(AQ11 ="","",AQ11)</f>
        <v/>
      </c>
      <c r="IH5" s="58" t="e">
        <f>IF(#REF!="","",#REF!)</f>
        <v>#REF!</v>
      </c>
    </row>
    <row r="6" spans="1:245" ht="30" customHeight="1">
      <c r="A6" s="89"/>
      <c r="B6" s="64"/>
      <c r="C6" s="64"/>
      <c r="D6" s="64"/>
      <c r="E6" s="65"/>
      <c r="F6" s="127"/>
      <c r="G6" s="128"/>
      <c r="H6" s="129"/>
      <c r="I6" s="130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66" t="s">
        <v>103</v>
      </c>
      <c r="AK6" s="119"/>
      <c r="AL6" s="120" t="s">
        <v>79</v>
      </c>
      <c r="AM6" s="120">
        <v>3</v>
      </c>
      <c r="AN6" s="121" t="s">
        <v>81</v>
      </c>
      <c r="AO6" s="125"/>
      <c r="AP6" s="123"/>
      <c r="AQ6" s="124"/>
      <c r="AR6" s="140" t="str">
        <f t="shared" si="0"/>
        <v/>
      </c>
      <c r="AS6" s="141"/>
      <c r="AT6" s="137" t="s">
        <v>39</v>
      </c>
      <c r="AU6" s="102"/>
      <c r="AV6" s="180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 "　"&amp;TRIM(#REF!)</f>
        <v>#REF!</v>
      </c>
      <c r="IF6" s="52" t="e">
        <f>ASC(TRIM(AP12)&amp;" "&amp;TRIM(#REF!))</f>
        <v>#REF!</v>
      </c>
      <c r="IG6" s="58" t="str">
        <f>IF(AQ12 ="","",AQ12)</f>
        <v/>
      </c>
      <c r="IH6" s="58" t="e">
        <f>IF(#REF!="","",#REF!)</f>
        <v>#REF!</v>
      </c>
    </row>
    <row r="7" spans="1:245" ht="30" customHeight="1">
      <c r="A7" s="90"/>
      <c r="B7" s="67"/>
      <c r="C7" s="67"/>
      <c r="D7" s="67"/>
      <c r="E7" s="68"/>
      <c r="F7" s="260" t="s">
        <v>82</v>
      </c>
      <c r="G7" s="260"/>
      <c r="H7" s="260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 t="s">
        <v>86</v>
      </c>
      <c r="V7" s="262"/>
      <c r="W7" s="262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63" t="s">
        <v>104</v>
      </c>
      <c r="AK7" s="119"/>
      <c r="AL7" s="120" t="s">
        <v>79</v>
      </c>
      <c r="AM7" s="120">
        <v>4</v>
      </c>
      <c r="AN7" s="121" t="s">
        <v>81</v>
      </c>
      <c r="AO7" s="125"/>
      <c r="AP7" s="123"/>
      <c r="AQ7" s="124"/>
      <c r="AR7" s="140" t="str">
        <f t="shared" si="0"/>
        <v/>
      </c>
      <c r="AS7" s="141"/>
      <c r="AT7" s="137" t="s">
        <v>39</v>
      </c>
      <c r="AU7" s="102"/>
      <c r="AV7" s="180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 "　"&amp;TRIM(#REF!)</f>
        <v>#REF!</v>
      </c>
      <c r="IF7" s="52" t="e">
        <f>ASC(TRIM(AP18)&amp;" "&amp;TRIM(#REF!))</f>
        <v>#REF!</v>
      </c>
      <c r="IG7" s="58" t="str">
        <f>IF(AQ18 ="","",AQ18)</f>
        <v/>
      </c>
      <c r="IH7" s="58" t="e">
        <f>IF(#REF!="","",#REF!)</f>
        <v>#REF!</v>
      </c>
    </row>
    <row r="8" spans="1:245" ht="30" customHeight="1">
      <c r="A8" s="90"/>
      <c r="B8" s="67"/>
      <c r="C8" s="67"/>
      <c r="D8" s="67"/>
      <c r="E8" s="68"/>
      <c r="F8" s="251" t="s">
        <v>87</v>
      </c>
      <c r="G8" s="251"/>
      <c r="H8" s="25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2" t="s">
        <v>88</v>
      </c>
      <c r="V8" s="262"/>
      <c r="W8" s="262"/>
      <c r="X8" s="263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63" t="s">
        <v>105</v>
      </c>
      <c r="AK8" s="119"/>
      <c r="AL8" s="120" t="s">
        <v>79</v>
      </c>
      <c r="AM8" s="120">
        <v>5</v>
      </c>
      <c r="AN8" s="121" t="s">
        <v>81</v>
      </c>
      <c r="AO8" s="125"/>
      <c r="AP8" s="123"/>
      <c r="AQ8" s="124"/>
      <c r="AR8" s="140" t="str">
        <f t="shared" si="0"/>
        <v/>
      </c>
      <c r="AS8" s="141"/>
      <c r="AT8" s="137" t="s">
        <v>39</v>
      </c>
      <c r="AU8" s="102"/>
      <c r="AV8" s="180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 "　"&amp;TRIM(#REF!)</f>
        <v>#REF!</v>
      </c>
      <c r="IF8" s="52" t="e">
        <f>ASC(TRIM(AP19)&amp;" "&amp;TRIM(#REF!))</f>
        <v>#REF!</v>
      </c>
      <c r="IG8" s="58" t="str">
        <f>IF(AQ19 ="","",AQ19)</f>
        <v/>
      </c>
      <c r="IH8" s="58" t="e">
        <f>IF(#REF!="","",#REF!)</f>
        <v>#REF!</v>
      </c>
    </row>
    <row r="9" spans="1:245" ht="30" customHeight="1">
      <c r="A9" s="91"/>
      <c r="B9" s="69"/>
      <c r="C9" s="69"/>
      <c r="D9" s="69"/>
      <c r="E9" s="70"/>
      <c r="F9" s="251" t="s">
        <v>89</v>
      </c>
      <c r="G9" s="251"/>
      <c r="H9" s="251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48" t="s">
        <v>90</v>
      </c>
      <c r="V9" s="248"/>
      <c r="W9" s="248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63" t="s">
        <v>106</v>
      </c>
      <c r="AK9" s="119"/>
      <c r="AL9" s="120" t="s">
        <v>79</v>
      </c>
      <c r="AM9" s="120">
        <v>6</v>
      </c>
      <c r="AN9" s="121" t="s">
        <v>81</v>
      </c>
      <c r="AO9" s="125"/>
      <c r="AP9" s="123"/>
      <c r="AQ9" s="124"/>
      <c r="AR9" s="140" t="str">
        <f t="shared" si="0"/>
        <v/>
      </c>
      <c r="AS9" s="141"/>
      <c r="AT9" s="137" t="s">
        <v>39</v>
      </c>
      <c r="AU9" s="102"/>
      <c r="AV9" s="180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 "　"&amp;TRIM(#REF!)</f>
        <v>#REF!</v>
      </c>
      <c r="IF9" s="52" t="e">
        <f>ASC(TRIM(AP20)&amp;" "&amp;TRIM(#REF!))</f>
        <v>#REF!</v>
      </c>
      <c r="IG9" s="58" t="str">
        <f>IF(AQ20 ="","",AQ20)</f>
        <v/>
      </c>
      <c r="IH9" s="58" t="e">
        <f>IF(#REF!="","",#REF!)</f>
        <v>#REF!</v>
      </c>
    </row>
    <row r="10" spans="1:245" ht="30" customHeight="1">
      <c r="A10" s="254" t="s">
        <v>43</v>
      </c>
      <c r="B10" s="255"/>
      <c r="C10" s="255"/>
      <c r="D10" s="255"/>
      <c r="E10" s="256"/>
      <c r="F10" s="257"/>
      <c r="G10" s="257"/>
      <c r="H10" s="257"/>
      <c r="I10" s="257"/>
      <c r="J10" s="257"/>
      <c r="K10" s="257"/>
      <c r="L10" s="248" t="s">
        <v>44</v>
      </c>
      <c r="M10" s="248"/>
      <c r="N10" s="248"/>
      <c r="O10" s="248"/>
      <c r="P10" s="248"/>
      <c r="Q10" s="248"/>
      <c r="R10" s="248"/>
      <c r="S10" s="248"/>
      <c r="T10" s="248" t="s">
        <v>91</v>
      </c>
      <c r="U10" s="248"/>
      <c r="V10" s="248"/>
      <c r="W10" s="248"/>
      <c r="X10" s="248"/>
      <c r="Y10" s="248"/>
      <c r="Z10" s="248"/>
      <c r="AA10" s="248"/>
      <c r="AB10" s="258" t="s">
        <v>92</v>
      </c>
      <c r="AC10" s="258"/>
      <c r="AD10" s="258"/>
      <c r="AE10" s="258"/>
      <c r="AF10" s="258"/>
      <c r="AG10" s="258"/>
      <c r="AH10" s="258"/>
      <c r="AI10" s="258"/>
      <c r="AJ10" s="63" t="s">
        <v>107</v>
      </c>
      <c r="AK10" s="119"/>
      <c r="AL10" s="120" t="s">
        <v>79</v>
      </c>
      <c r="AM10" s="120">
        <v>7</v>
      </c>
      <c r="AN10" s="121" t="s">
        <v>81</v>
      </c>
      <c r="AO10" s="125"/>
      <c r="AP10" s="123"/>
      <c r="AQ10" s="124"/>
      <c r="AR10" s="140" t="str">
        <f t="shared" si="0"/>
        <v/>
      </c>
      <c r="AS10" s="141"/>
      <c r="AT10" s="137" t="s">
        <v>39</v>
      </c>
      <c r="AU10" s="102"/>
      <c r="AV10" s="180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 "　"&amp;TRIM(#REF!)</f>
        <v>#REF!</v>
      </c>
      <c r="IF10" s="52" t="e">
        <f>ASC(TRIM(#REF!)&amp;" "&amp;TRIM(#REF!))</f>
        <v>#REF!</v>
      </c>
      <c r="IG10" s="58" t="e">
        <f>IF(#REF! ="","",#REF!)</f>
        <v>#REF!</v>
      </c>
      <c r="IH10" s="58" t="e">
        <f>IF(#REF!="","",#REF!)</f>
        <v>#REF!</v>
      </c>
    </row>
    <row r="11" spans="1:245" ht="30" customHeight="1">
      <c r="A11" s="92"/>
      <c r="B11" s="71"/>
      <c r="C11" s="71"/>
      <c r="D11" s="71"/>
      <c r="E11" s="72"/>
      <c r="F11" s="248" t="s">
        <v>93</v>
      </c>
      <c r="G11" s="248"/>
      <c r="H11" s="248"/>
      <c r="I11" s="248" t="s">
        <v>94</v>
      </c>
      <c r="J11" s="248"/>
      <c r="K11" s="248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/>
      <c r="AC11" s="250"/>
      <c r="AD11" s="250"/>
      <c r="AE11" s="250"/>
      <c r="AF11" s="250"/>
      <c r="AG11" s="250"/>
      <c r="AH11" s="250"/>
      <c r="AI11" s="250"/>
      <c r="AJ11" s="63" t="s">
        <v>108</v>
      </c>
      <c r="AK11" s="119"/>
      <c r="AL11" s="120" t="s">
        <v>79</v>
      </c>
      <c r="AM11" s="120">
        <v>8</v>
      </c>
      <c r="AN11" s="121" t="s">
        <v>81</v>
      </c>
      <c r="AO11" s="125"/>
      <c r="AP11" s="123"/>
      <c r="AQ11" s="124"/>
      <c r="AR11" s="140" t="str">
        <f t="shared" si="0"/>
        <v/>
      </c>
      <c r="AS11" s="141"/>
      <c r="AT11" s="137" t="s">
        <v>39</v>
      </c>
      <c r="AU11" s="102"/>
      <c r="AV11" s="180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 "　"&amp;TRIM(#REF!)</f>
        <v>#REF!</v>
      </c>
      <c r="IF11" s="52" t="e">
        <f>ASC(TRIM(AP21)&amp;" "&amp;TRIM(#REF!))</f>
        <v>#REF!</v>
      </c>
      <c r="IG11" s="58" t="str">
        <f>IF(AQ21 ="","",AQ21)</f>
        <v/>
      </c>
      <c r="IH11" s="58" t="e">
        <f>IF(#REF!="","",#REF!)</f>
        <v>#REF!</v>
      </c>
    </row>
    <row r="12" spans="1:245" ht="30" customHeight="1">
      <c r="A12" s="92"/>
      <c r="B12" s="71"/>
      <c r="C12" s="71"/>
      <c r="D12" s="71"/>
      <c r="E12" s="72"/>
      <c r="F12" s="248"/>
      <c r="G12" s="248"/>
      <c r="H12" s="248"/>
      <c r="I12" s="248" t="s">
        <v>95</v>
      </c>
      <c r="J12" s="248"/>
      <c r="K12" s="248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0"/>
      <c r="AH12" s="250"/>
      <c r="AI12" s="250"/>
      <c r="AJ12" s="63" t="s">
        <v>109</v>
      </c>
      <c r="AK12" s="119"/>
      <c r="AL12" s="120" t="s">
        <v>79</v>
      </c>
      <c r="AM12" s="120">
        <v>9</v>
      </c>
      <c r="AN12" s="121" t="s">
        <v>81</v>
      </c>
      <c r="AO12" s="125"/>
      <c r="AP12" s="123"/>
      <c r="AQ12" s="124"/>
      <c r="AR12" s="140" t="str">
        <f t="shared" si="0"/>
        <v/>
      </c>
      <c r="AS12" s="141"/>
      <c r="AT12" s="137" t="s">
        <v>39</v>
      </c>
      <c r="AU12" s="102"/>
      <c r="AV12" s="180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 "　"&amp;TRIM(#REF!)</f>
        <v>#REF!</v>
      </c>
      <c r="IF12" s="52" t="e">
        <f>ASC(TRIM(AP22)&amp;" "&amp;TRIM(#REF!))</f>
        <v>#REF!</v>
      </c>
      <c r="IG12" s="58" t="str">
        <f>IF(AQ22 ="","",AQ22)</f>
        <v/>
      </c>
      <c r="IH12" s="58" t="e">
        <f>IF(#REF!="","",#REF!)</f>
        <v>#REF!</v>
      </c>
    </row>
    <row r="13" spans="1:245" ht="30" customHeight="1">
      <c r="A13" s="92"/>
      <c r="B13" s="71"/>
      <c r="C13" s="71"/>
      <c r="D13" s="71"/>
      <c r="E13" s="72"/>
      <c r="F13" s="248" t="s">
        <v>96</v>
      </c>
      <c r="G13" s="248"/>
      <c r="H13" s="248"/>
      <c r="I13" s="248" t="s">
        <v>94</v>
      </c>
      <c r="J13" s="248"/>
      <c r="K13" s="248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50"/>
      <c r="AC13" s="250"/>
      <c r="AD13" s="250"/>
      <c r="AE13" s="250"/>
      <c r="AF13" s="250"/>
      <c r="AG13" s="250"/>
      <c r="AH13" s="250"/>
      <c r="AI13" s="250"/>
      <c r="AJ13" s="63" t="s">
        <v>110</v>
      </c>
      <c r="AK13" s="119"/>
      <c r="AL13" s="120" t="s">
        <v>79</v>
      </c>
      <c r="AM13" s="120">
        <v>10</v>
      </c>
      <c r="AN13" s="121" t="s">
        <v>81</v>
      </c>
      <c r="AO13" s="125"/>
      <c r="AP13" s="123"/>
      <c r="AQ13" s="124"/>
      <c r="AR13" s="140" t="str">
        <f t="shared" si="0"/>
        <v/>
      </c>
      <c r="AS13" s="141"/>
      <c r="AT13" s="137" t="s">
        <v>39</v>
      </c>
      <c r="AU13" s="102"/>
      <c r="AV13" s="180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 "　"&amp;TRIM(#REF!)</f>
        <v>#REF!</v>
      </c>
      <c r="IF13" s="52" t="e">
        <f>ASC(TRIM(AP23)&amp;" "&amp;TRIM(#REF!))</f>
        <v>#REF!</v>
      </c>
      <c r="IG13" s="58" t="str">
        <f>IF(AQ23 ="","",AQ23)</f>
        <v/>
      </c>
      <c r="IH13" s="58" t="e">
        <f>IF(#REF!="","",#REF!)</f>
        <v>#REF!</v>
      </c>
    </row>
    <row r="14" spans="1:245" ht="30" customHeight="1">
      <c r="A14" s="93"/>
      <c r="B14" s="73"/>
      <c r="C14" s="73"/>
      <c r="D14" s="73"/>
      <c r="E14" s="74"/>
      <c r="F14" s="248"/>
      <c r="G14" s="248"/>
      <c r="H14" s="248"/>
      <c r="I14" s="248" t="s">
        <v>95</v>
      </c>
      <c r="J14" s="248"/>
      <c r="K14" s="248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/>
      <c r="AC14" s="250"/>
      <c r="AD14" s="250"/>
      <c r="AE14" s="250"/>
      <c r="AF14" s="250"/>
      <c r="AG14" s="250"/>
      <c r="AH14" s="250"/>
      <c r="AI14" s="250"/>
      <c r="AJ14" s="63" t="s">
        <v>111</v>
      </c>
      <c r="AK14" s="119"/>
      <c r="AL14" s="120" t="s">
        <v>79</v>
      </c>
      <c r="AM14" s="120">
        <v>11</v>
      </c>
      <c r="AN14" s="121" t="s">
        <v>81</v>
      </c>
      <c r="AO14" s="125"/>
      <c r="AP14" s="123"/>
      <c r="AQ14" s="124"/>
      <c r="AR14" s="140" t="str">
        <f t="shared" si="0"/>
        <v/>
      </c>
      <c r="AS14" s="141"/>
      <c r="AT14" s="137" t="s">
        <v>39</v>
      </c>
      <c r="AU14" s="102"/>
      <c r="AV14" s="180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 "　"&amp;TRIM(#REF!)</f>
        <v>#REF!</v>
      </c>
      <c r="IF14" s="52" t="e">
        <f>ASC(TRIM(AP24)&amp;" "&amp;TRIM(#REF!))</f>
        <v>#REF!</v>
      </c>
      <c r="IG14" s="58" t="str">
        <f>IF(AQ24 ="","",AQ24)</f>
        <v/>
      </c>
      <c r="IH14" s="58" t="e">
        <f>IF(#REF!="","",#REF!)</f>
        <v>#REF!</v>
      </c>
    </row>
    <row r="15" spans="1:245" ht="30" customHeight="1">
      <c r="A15" s="240" t="s">
        <v>45</v>
      </c>
      <c r="B15" s="241"/>
      <c r="C15" s="241"/>
      <c r="D15" s="241"/>
      <c r="E15" s="242"/>
      <c r="F15" s="243" t="s">
        <v>46</v>
      </c>
      <c r="G15" s="243"/>
      <c r="H15" s="243"/>
      <c r="I15" s="243"/>
      <c r="J15" s="243"/>
      <c r="K15" s="243"/>
      <c r="L15" s="244" t="s">
        <v>47</v>
      </c>
      <c r="M15" s="244"/>
      <c r="N15" s="244"/>
      <c r="O15" s="244"/>
      <c r="P15" s="244"/>
      <c r="Q15" s="244"/>
      <c r="R15" s="244"/>
      <c r="S15" s="244"/>
      <c r="T15" s="245" t="s">
        <v>48</v>
      </c>
      <c r="U15" s="243"/>
      <c r="V15" s="243"/>
      <c r="W15" s="243"/>
      <c r="X15" s="243"/>
      <c r="Y15" s="243"/>
      <c r="Z15" s="243"/>
      <c r="AA15" s="243"/>
      <c r="AB15" s="246" t="s">
        <v>49</v>
      </c>
      <c r="AC15" s="244"/>
      <c r="AD15" s="244"/>
      <c r="AE15" s="244"/>
      <c r="AF15" s="244"/>
      <c r="AG15" s="244"/>
      <c r="AH15" s="245" t="s">
        <v>37</v>
      </c>
      <c r="AI15" s="247"/>
      <c r="AJ15" s="63" t="s">
        <v>112</v>
      </c>
      <c r="AK15" s="119"/>
      <c r="AL15" s="120" t="s">
        <v>79</v>
      </c>
      <c r="AM15" s="120">
        <v>12</v>
      </c>
      <c r="AN15" s="121" t="s">
        <v>80</v>
      </c>
      <c r="AO15" s="88"/>
      <c r="AP15" s="87"/>
      <c r="AQ15" s="62"/>
      <c r="AR15" s="140" t="str">
        <f t="shared" si="0"/>
        <v/>
      </c>
      <c r="AS15" s="141"/>
      <c r="AT15" s="137" t="s">
        <v>42</v>
      </c>
      <c r="AU15" s="102"/>
      <c r="AV15" s="180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 "　"&amp;TRIM(#REF!)</f>
        <v>#REF!</v>
      </c>
      <c r="IF15" s="52" t="e">
        <f>ASC(TRIM(#REF!)&amp;" "&amp;TRIM(#REF!))</f>
        <v>#REF!</v>
      </c>
      <c r="IG15" s="58" t="e">
        <f>IF(#REF! ="","",#REF!)</f>
        <v>#REF!</v>
      </c>
      <c r="IH15" s="58" t="e">
        <f>IF(#REF!="","",#REF!)</f>
        <v>#REF!</v>
      </c>
    </row>
    <row r="16" spans="1:245" ht="30" customHeight="1">
      <c r="A16" s="221"/>
      <c r="B16" s="231"/>
      <c r="C16" s="232">
        <v>1</v>
      </c>
      <c r="D16" s="233"/>
      <c r="E16" s="234"/>
      <c r="F16" s="226" t="s">
        <v>139</v>
      </c>
      <c r="G16" s="226"/>
      <c r="H16" s="226"/>
      <c r="I16" s="226"/>
      <c r="J16" s="226"/>
      <c r="K16" s="226"/>
      <c r="L16" s="236"/>
      <c r="M16" s="236"/>
      <c r="N16" s="236"/>
      <c r="O16" s="236"/>
      <c r="P16" s="236"/>
      <c r="Q16" s="236"/>
      <c r="R16" s="236"/>
      <c r="S16" s="236"/>
      <c r="T16" s="237"/>
      <c r="U16" s="237"/>
      <c r="V16" s="237"/>
      <c r="W16" s="237"/>
      <c r="X16" s="237"/>
      <c r="Y16" s="237"/>
      <c r="Z16" s="237"/>
      <c r="AA16" s="237"/>
      <c r="AB16" s="238"/>
      <c r="AC16" s="239"/>
      <c r="AD16" s="239"/>
      <c r="AE16" s="239"/>
      <c r="AF16" s="239"/>
      <c r="AG16" s="239"/>
      <c r="AH16" s="219" t="str">
        <f t="shared" ref="AH16:AH21" si="1">IF(AB16="","",DATEDIF(AB16,"2016/４/1","Y"))</f>
        <v/>
      </c>
      <c r="AI16" s="220"/>
      <c r="AJ16" s="63" t="s">
        <v>113</v>
      </c>
      <c r="AK16" s="119"/>
      <c r="AL16" s="120" t="s">
        <v>79</v>
      </c>
      <c r="AM16" s="120">
        <v>13</v>
      </c>
      <c r="AN16" s="121" t="s">
        <v>81</v>
      </c>
      <c r="AO16" s="88"/>
      <c r="AP16" s="87"/>
      <c r="AQ16" s="62"/>
      <c r="AR16" s="140" t="str">
        <f t="shared" si="0"/>
        <v/>
      </c>
      <c r="AS16" s="141"/>
      <c r="AT16" s="137" t="s">
        <v>39</v>
      </c>
      <c r="AU16" s="102"/>
      <c r="AV16" s="180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3" ht="30" customHeight="1">
      <c r="A17" s="221"/>
      <c r="B17" s="231"/>
      <c r="C17" s="232">
        <v>2</v>
      </c>
      <c r="D17" s="233"/>
      <c r="E17" s="234"/>
      <c r="F17" s="235" t="s">
        <v>142</v>
      </c>
      <c r="G17" s="235"/>
      <c r="H17" s="235"/>
      <c r="I17" s="235"/>
      <c r="J17" s="235"/>
      <c r="K17" s="235"/>
      <c r="L17" s="236"/>
      <c r="M17" s="236"/>
      <c r="N17" s="236"/>
      <c r="O17" s="236"/>
      <c r="P17" s="236"/>
      <c r="Q17" s="236"/>
      <c r="R17" s="236"/>
      <c r="S17" s="236"/>
      <c r="T17" s="237"/>
      <c r="U17" s="237"/>
      <c r="V17" s="237"/>
      <c r="W17" s="237"/>
      <c r="X17" s="237"/>
      <c r="Y17" s="237"/>
      <c r="Z17" s="237"/>
      <c r="AA17" s="237"/>
      <c r="AB17" s="238"/>
      <c r="AC17" s="239"/>
      <c r="AD17" s="239"/>
      <c r="AE17" s="239"/>
      <c r="AF17" s="239"/>
      <c r="AG17" s="239"/>
      <c r="AH17" s="219" t="str">
        <f t="shared" si="1"/>
        <v/>
      </c>
      <c r="AI17" s="220"/>
      <c r="AJ17" s="63" t="s">
        <v>114</v>
      </c>
      <c r="AK17" s="119"/>
      <c r="AL17" s="120" t="s">
        <v>79</v>
      </c>
      <c r="AM17" s="120">
        <v>14</v>
      </c>
      <c r="AN17" s="121" t="s">
        <v>81</v>
      </c>
      <c r="AO17" s="88"/>
      <c r="AP17" s="87"/>
      <c r="AQ17" s="124"/>
      <c r="AR17" s="140" t="str">
        <f t="shared" si="0"/>
        <v/>
      </c>
      <c r="AS17" s="141"/>
      <c r="AT17" s="137" t="s">
        <v>39</v>
      </c>
      <c r="AU17" s="102"/>
      <c r="AV17" s="180"/>
      <c r="AW17" s="50"/>
      <c r="GI17" s="52"/>
      <c r="GJ17" s="52"/>
      <c r="GK17" s="52"/>
      <c r="IG17" s="58"/>
      <c r="IH17" s="58"/>
    </row>
    <row r="18" spans="1:243" ht="30" customHeight="1">
      <c r="A18" s="221"/>
      <c r="B18" s="231"/>
      <c r="C18" s="232">
        <v>3</v>
      </c>
      <c r="D18" s="233"/>
      <c r="E18" s="234"/>
      <c r="F18" s="235" t="s">
        <v>142</v>
      </c>
      <c r="G18" s="235"/>
      <c r="H18" s="235"/>
      <c r="I18" s="235"/>
      <c r="J18" s="235"/>
      <c r="K18" s="235"/>
      <c r="L18" s="236"/>
      <c r="M18" s="236"/>
      <c r="N18" s="236"/>
      <c r="O18" s="236"/>
      <c r="P18" s="236"/>
      <c r="Q18" s="236"/>
      <c r="R18" s="236"/>
      <c r="S18" s="236"/>
      <c r="T18" s="237"/>
      <c r="U18" s="237"/>
      <c r="V18" s="237"/>
      <c r="W18" s="237"/>
      <c r="X18" s="237"/>
      <c r="Y18" s="237"/>
      <c r="Z18" s="237"/>
      <c r="AA18" s="237"/>
      <c r="AB18" s="238"/>
      <c r="AC18" s="239"/>
      <c r="AD18" s="239"/>
      <c r="AE18" s="239"/>
      <c r="AF18" s="239"/>
      <c r="AG18" s="239"/>
      <c r="AH18" s="219" t="str">
        <f t="shared" si="1"/>
        <v/>
      </c>
      <c r="AI18" s="220"/>
      <c r="AJ18" s="63" t="s">
        <v>115</v>
      </c>
      <c r="AK18" s="119"/>
      <c r="AL18" s="120" t="s">
        <v>79</v>
      </c>
      <c r="AM18" s="120">
        <v>15</v>
      </c>
      <c r="AN18" s="121" t="s">
        <v>81</v>
      </c>
      <c r="AO18" s="88"/>
      <c r="AP18" s="87"/>
      <c r="AQ18" s="62"/>
      <c r="AR18" s="140" t="str">
        <f t="shared" si="0"/>
        <v/>
      </c>
      <c r="AS18" s="141"/>
      <c r="AT18" s="137" t="s">
        <v>39</v>
      </c>
      <c r="AU18" s="102"/>
      <c r="AV18" s="180"/>
      <c r="AW18" s="50"/>
      <c r="GI18" s="52"/>
      <c r="GJ18" s="52"/>
      <c r="GK18" s="52"/>
      <c r="IG18" s="58"/>
      <c r="IH18" s="58"/>
    </row>
    <row r="19" spans="1:243" ht="30" customHeight="1">
      <c r="A19" s="221"/>
      <c r="B19" s="231"/>
      <c r="C19" s="232">
        <v>4</v>
      </c>
      <c r="D19" s="233"/>
      <c r="E19" s="234"/>
      <c r="F19" s="235" t="s">
        <v>142</v>
      </c>
      <c r="G19" s="235"/>
      <c r="H19" s="235"/>
      <c r="I19" s="235"/>
      <c r="J19" s="235"/>
      <c r="K19" s="235"/>
      <c r="L19" s="227"/>
      <c r="M19" s="227"/>
      <c r="N19" s="227"/>
      <c r="O19" s="227"/>
      <c r="P19" s="227"/>
      <c r="Q19" s="227"/>
      <c r="R19" s="227"/>
      <c r="S19" s="227"/>
      <c r="T19" s="228"/>
      <c r="U19" s="229"/>
      <c r="V19" s="229"/>
      <c r="W19" s="229"/>
      <c r="X19" s="229"/>
      <c r="Y19" s="229"/>
      <c r="Z19" s="229"/>
      <c r="AA19" s="229"/>
      <c r="AB19" s="230"/>
      <c r="AC19" s="227"/>
      <c r="AD19" s="227"/>
      <c r="AE19" s="227"/>
      <c r="AF19" s="227"/>
      <c r="AG19" s="227"/>
      <c r="AH19" s="219" t="str">
        <f t="shared" si="1"/>
        <v/>
      </c>
      <c r="AI19" s="220"/>
      <c r="AJ19" s="63" t="s">
        <v>116</v>
      </c>
      <c r="AK19" s="101"/>
      <c r="AL19" s="60"/>
      <c r="AM19" s="60"/>
      <c r="AN19" s="61"/>
      <c r="AO19" s="88"/>
      <c r="AP19" s="87"/>
      <c r="AQ19" s="62"/>
      <c r="AR19" s="140" t="str">
        <f t="shared" si="0"/>
        <v/>
      </c>
      <c r="AS19" s="141"/>
      <c r="AT19" s="137" t="s">
        <v>39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21"/>
      <c r="B20" s="231"/>
      <c r="C20" s="223">
        <v>5</v>
      </c>
      <c r="D20" s="224"/>
      <c r="E20" s="225"/>
      <c r="F20" s="214"/>
      <c r="G20" s="214"/>
      <c r="H20" s="214"/>
      <c r="I20" s="214"/>
      <c r="J20" s="214"/>
      <c r="K20" s="214"/>
      <c r="L20" s="215"/>
      <c r="M20" s="215"/>
      <c r="N20" s="215"/>
      <c r="O20" s="215"/>
      <c r="P20" s="215"/>
      <c r="Q20" s="215"/>
      <c r="R20" s="215"/>
      <c r="S20" s="215"/>
      <c r="T20" s="216"/>
      <c r="U20" s="217"/>
      <c r="V20" s="217"/>
      <c r="W20" s="217"/>
      <c r="X20" s="217"/>
      <c r="Y20" s="217"/>
      <c r="Z20" s="217"/>
      <c r="AA20" s="217"/>
      <c r="AB20" s="218"/>
      <c r="AC20" s="215"/>
      <c r="AD20" s="215"/>
      <c r="AE20" s="215"/>
      <c r="AF20" s="215"/>
      <c r="AG20" s="215"/>
      <c r="AH20" s="281" t="str">
        <f t="shared" si="1"/>
        <v/>
      </c>
      <c r="AI20" s="282"/>
      <c r="AJ20" s="63" t="s">
        <v>117</v>
      </c>
      <c r="AK20" s="101"/>
      <c r="AL20" s="60"/>
      <c r="AM20" s="60"/>
      <c r="AN20" s="61"/>
      <c r="AO20" s="88"/>
      <c r="AP20" s="87"/>
      <c r="AQ20" s="62"/>
      <c r="AR20" s="140" t="str">
        <f t="shared" si="0"/>
        <v/>
      </c>
      <c r="AS20" s="141"/>
      <c r="AT20" s="137" t="s">
        <v>39</v>
      </c>
      <c r="AU20" s="102"/>
      <c r="AV20" s="180"/>
      <c r="AW20" s="50"/>
      <c r="GK20" s="52"/>
      <c r="IH20" s="58"/>
      <c r="II20" s="58"/>
    </row>
    <row r="21" spans="1:243" ht="30" customHeight="1">
      <c r="A21" s="221"/>
      <c r="B21" s="222"/>
      <c r="C21" s="223">
        <v>6</v>
      </c>
      <c r="D21" s="224"/>
      <c r="E21" s="225"/>
      <c r="F21" s="214"/>
      <c r="G21" s="214"/>
      <c r="H21" s="214"/>
      <c r="I21" s="214"/>
      <c r="J21" s="214"/>
      <c r="K21" s="214"/>
      <c r="L21" s="215"/>
      <c r="M21" s="215"/>
      <c r="N21" s="215"/>
      <c r="O21" s="215"/>
      <c r="P21" s="215"/>
      <c r="Q21" s="215"/>
      <c r="R21" s="215"/>
      <c r="S21" s="215"/>
      <c r="T21" s="216"/>
      <c r="U21" s="217"/>
      <c r="V21" s="217"/>
      <c r="W21" s="217"/>
      <c r="X21" s="217"/>
      <c r="Y21" s="217"/>
      <c r="Z21" s="217"/>
      <c r="AA21" s="217"/>
      <c r="AB21" s="218"/>
      <c r="AC21" s="215"/>
      <c r="AD21" s="215"/>
      <c r="AE21" s="215"/>
      <c r="AF21" s="215"/>
      <c r="AG21" s="215"/>
      <c r="AH21" s="281" t="str">
        <f t="shared" si="1"/>
        <v/>
      </c>
      <c r="AI21" s="282"/>
      <c r="AJ21" s="63" t="s">
        <v>118</v>
      </c>
      <c r="AK21" s="101"/>
      <c r="AL21" s="60"/>
      <c r="AM21" s="60"/>
      <c r="AN21" s="61"/>
      <c r="AO21" s="88"/>
      <c r="AP21" s="87"/>
      <c r="AQ21" s="62"/>
      <c r="AR21" s="140" t="str">
        <f t="shared" si="0"/>
        <v/>
      </c>
      <c r="AS21" s="141"/>
      <c r="AT21" s="137" t="s">
        <v>39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243" ht="30" customHeight="1">
      <c r="A22" s="212"/>
      <c r="B22" s="213"/>
      <c r="C22" s="202">
        <v>7</v>
      </c>
      <c r="D22" s="203"/>
      <c r="E22" s="204"/>
      <c r="F22" s="214"/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5"/>
      <c r="S22" s="215"/>
      <c r="T22" s="216"/>
      <c r="U22" s="217"/>
      <c r="V22" s="217"/>
      <c r="W22" s="217"/>
      <c r="X22" s="217"/>
      <c r="Y22" s="217"/>
      <c r="Z22" s="217"/>
      <c r="AA22" s="217"/>
      <c r="AB22" s="218"/>
      <c r="AC22" s="215"/>
      <c r="AD22" s="215"/>
      <c r="AE22" s="215"/>
      <c r="AF22" s="215"/>
      <c r="AG22" s="215"/>
      <c r="AH22" s="281" t="str">
        <f>IF(AB22="","",DATEDIF(AB22,"2014/４/1","Y"))</f>
        <v/>
      </c>
      <c r="AI22" s="282"/>
      <c r="AJ22" s="63" t="s">
        <v>119</v>
      </c>
      <c r="AK22" s="101"/>
      <c r="AL22" s="60"/>
      <c r="AM22" s="60"/>
      <c r="AN22" s="61"/>
      <c r="AO22" s="88"/>
      <c r="AP22" s="87"/>
      <c r="AQ22" s="62"/>
      <c r="AR22" s="140" t="str">
        <f t="shared" si="0"/>
        <v/>
      </c>
      <c r="AS22" s="141"/>
      <c r="AT22" s="137" t="s">
        <v>39</v>
      </c>
      <c r="AU22" s="102"/>
      <c r="AV22" s="180"/>
      <c r="AW22" s="50"/>
      <c r="GK22" s="52"/>
    </row>
    <row r="23" spans="1:243" ht="30" customHeight="1" thickBot="1">
      <c r="A23" s="200"/>
      <c r="B23" s="201"/>
      <c r="C23" s="202">
        <v>8</v>
      </c>
      <c r="D23" s="203"/>
      <c r="E23" s="204"/>
      <c r="F23" s="205"/>
      <c r="G23" s="205"/>
      <c r="H23" s="205"/>
      <c r="I23" s="205"/>
      <c r="J23" s="205"/>
      <c r="K23" s="205"/>
      <c r="L23" s="206"/>
      <c r="M23" s="206"/>
      <c r="N23" s="206"/>
      <c r="O23" s="206"/>
      <c r="P23" s="206"/>
      <c r="Q23" s="206"/>
      <c r="R23" s="206"/>
      <c r="S23" s="206"/>
      <c r="T23" s="207"/>
      <c r="U23" s="208"/>
      <c r="V23" s="208"/>
      <c r="W23" s="208"/>
      <c r="X23" s="208"/>
      <c r="Y23" s="208"/>
      <c r="Z23" s="208"/>
      <c r="AA23" s="208"/>
      <c r="AB23" s="209"/>
      <c r="AC23" s="206"/>
      <c r="AD23" s="206"/>
      <c r="AE23" s="206"/>
      <c r="AF23" s="206"/>
      <c r="AG23" s="206"/>
      <c r="AH23" s="283" t="str">
        <f>IF(AB23="","",DATEDIF(AB23,"2014/４/1","Y"))</f>
        <v/>
      </c>
      <c r="AI23" s="284"/>
      <c r="AJ23" s="63" t="s">
        <v>120</v>
      </c>
      <c r="AK23" s="103"/>
      <c r="AL23" s="104"/>
      <c r="AM23" s="104"/>
      <c r="AN23" s="105"/>
      <c r="AO23" s="108"/>
      <c r="AP23" s="109"/>
      <c r="AQ23" s="106"/>
      <c r="AR23" s="142" t="str">
        <f>IF(AQ23="","",DATEDIF(AQ23,"2016/04/1","Y"))</f>
        <v/>
      </c>
      <c r="AS23" s="143"/>
      <c r="AT23" s="138" t="s">
        <v>42</v>
      </c>
      <c r="AU23" s="107"/>
      <c r="AV23" s="180"/>
      <c r="AW23" s="50"/>
      <c r="GK23" s="52"/>
    </row>
    <row r="24" spans="1:243" ht="30" customHeight="1">
      <c r="A24" s="114"/>
      <c r="B24" s="167"/>
      <c r="C24" s="191" t="s">
        <v>50</v>
      </c>
      <c r="D24" s="191"/>
      <c r="E24" s="191"/>
      <c r="F24" s="191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243" ht="30" customHeight="1">
      <c r="A25" s="114"/>
      <c r="B25" s="170"/>
      <c r="C25" s="192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4"/>
      <c r="AJ25" s="112"/>
      <c r="AK25" s="112"/>
      <c r="AL25" s="112"/>
      <c r="AM25" s="195" t="s">
        <v>200</v>
      </c>
      <c r="AN25" s="195"/>
      <c r="AO25" s="195"/>
      <c r="AP25" s="81" t="s">
        <v>51</v>
      </c>
      <c r="AQ25" s="196"/>
      <c r="AR25" s="196"/>
      <c r="AS25" s="196"/>
      <c r="AT25" s="82" t="s">
        <v>52</v>
      </c>
      <c r="AU25" s="82"/>
      <c r="AV25" s="180"/>
      <c r="AW25" s="50"/>
    </row>
    <row r="26" spans="1:243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83"/>
      <c r="AN26" s="83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243" ht="30" customHeight="1">
      <c r="A27" s="112"/>
      <c r="B27" s="170"/>
      <c r="C27" s="171" t="s">
        <v>199</v>
      </c>
      <c r="D27" s="171"/>
      <c r="E27" s="171"/>
      <c r="F27" s="171"/>
      <c r="G27" s="197"/>
      <c r="H27" s="197"/>
      <c r="I27" s="171" t="s">
        <v>53</v>
      </c>
      <c r="J27" s="197"/>
      <c r="K27" s="197"/>
      <c r="L27" s="171" t="s">
        <v>54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55</v>
      </c>
      <c r="AN27" s="83"/>
      <c r="AO27" s="80"/>
      <c r="AP27" s="80"/>
      <c r="AQ27" s="80"/>
      <c r="AR27" s="184" t="s">
        <v>56</v>
      </c>
      <c r="AS27" s="184"/>
      <c r="AT27" s="184"/>
      <c r="AU27" s="135"/>
    </row>
    <row r="28" spans="1:243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182" t="s">
        <v>57</v>
      </c>
      <c r="AN28" s="182"/>
      <c r="AO28" s="182"/>
      <c r="AP28" s="182"/>
      <c r="AQ28" s="183"/>
      <c r="AR28" s="184"/>
      <c r="AS28" s="184"/>
      <c r="AT28" s="184"/>
      <c r="AU28" s="135"/>
    </row>
    <row r="29" spans="1:243" ht="30" customHeight="1">
      <c r="A29" s="112"/>
      <c r="B29" s="175"/>
      <c r="C29" s="185" t="s">
        <v>175</v>
      </c>
      <c r="D29" s="186"/>
      <c r="E29" s="186"/>
      <c r="F29" s="186"/>
      <c r="G29" s="186"/>
      <c r="H29" s="186"/>
      <c r="I29" s="186"/>
      <c r="J29" s="187" t="s">
        <v>58</v>
      </c>
      <c r="K29" s="187"/>
      <c r="L29" s="188" t="s">
        <v>202</v>
      </c>
      <c r="M29" s="188"/>
      <c r="N29" s="188"/>
      <c r="O29" s="188"/>
      <c r="P29" s="188"/>
      <c r="Q29" s="173"/>
      <c r="R29" s="189"/>
      <c r="S29" s="189"/>
      <c r="T29" s="189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90" t="s">
        <v>52</v>
      </c>
      <c r="AG29" s="190"/>
      <c r="AH29" s="173"/>
      <c r="AI29" s="174"/>
      <c r="AJ29" s="113"/>
      <c r="AK29" s="113"/>
      <c r="AL29" s="113"/>
      <c r="AM29" s="182"/>
      <c r="AN29" s="182"/>
      <c r="AO29" s="182"/>
      <c r="AP29" s="182"/>
      <c r="AQ29" s="183"/>
      <c r="AR29" s="184"/>
      <c r="AS29" s="184"/>
      <c r="AT29" s="184"/>
      <c r="AU29" s="135"/>
    </row>
    <row r="30" spans="1:243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182"/>
      <c r="AN30" s="182"/>
      <c r="AO30" s="182"/>
      <c r="AP30" s="182"/>
      <c r="AQ30" s="183"/>
      <c r="AR30" s="184"/>
      <c r="AS30" s="184"/>
      <c r="AT30" s="184"/>
      <c r="AU30" s="135"/>
    </row>
  </sheetData>
  <mergeCells count="128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C25:AI25"/>
    <mergeCell ref="AM25:AO25"/>
    <mergeCell ref="AQ25:AS25"/>
    <mergeCell ref="G27:H27"/>
    <mergeCell ref="J27:K27"/>
    <mergeCell ref="AR27:AT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phoneticPr fontId="1"/>
  <dataValidations xWindow="765" yWindow="588" count="24">
    <dataValidation type="whole" imeMode="off" allowBlank="1" showInputMessage="1" showErrorMessage="1" errorTitle="月" error="1～12月を入力してください。" sqref="G27:H27 G65516:H65516">
      <formula1>1</formula1>
      <formula2>12</formula2>
    </dataValidation>
    <dataValidation type="whole" imeMode="off" allowBlank="1" showInputMessage="1" showErrorMessage="1" errorTitle="日" error="1～31日を入力してください" sqref="J27:K27 J65516:K65516">
      <formula1>1</formula1>
      <formula2>31</formula2>
    </dataValidation>
    <dataValidation allowBlank="1" showInputMessage="1" showErrorMessage="1" promptTitle="生年月日" prompt="生年月日を入力_x000a_例)1973年3月3日の場合_x000a_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_x000a_1マス空けてください。" sqref="AO65493:AO65512 L19:S19 AO17"/>
    <dataValidation type="list" imeMode="halfAlpha" allowBlank="1" showInputMessage="1" showErrorMessage="1" promptTitle="ポジションの入力" prompt="FP、GKのどちらかを入力します。" sqref="AN65493:AN65512">
      <formula1>"FP,GK"</formula1>
    </dataValidation>
    <dataValidation imeMode="halfAlpha" allowBlank="1" showErrorMessage="1" prompt="入力できません。" sqref="AM65493:AM65512"/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 AJ65492">
      <formula1>1</formula1>
      <formula2>5</formula2>
    </dataValidation>
    <dataValidation imeMode="halfAlpha" allowBlank="1" showErrorMessage="1" sqref="AM24:AN24 AM65513:AN65513"/>
    <dataValidation imeMode="fullKatakana" allowBlank="1" showInputMessage="1" showErrorMessage="1" promptTitle="フリガナ" prompt="全角カタカナを入力します。" sqref="AP65493:AP65512 AP17"/>
    <dataValidation imeMode="hiragana" allowBlank="1" showInputMessage="1" showErrorMessage="1" sqref="I65497"/>
    <dataValidation allowBlank="1" showInputMessage="1" showErrorMessage="1" promptTitle="郵便番号" prompt="***-****形式（7桁）で入力します。" sqref="J65494:J65495"/>
    <dataValidation imeMode="halfAlpha" allowBlank="1" showInputMessage="1" showErrorMessage="1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_x000a_1マス空けてください。" sqref="L16:S18 AO4:AO14">
      <formula1>0</formula1>
      <formula2>0</formula2>
    </dataValidation>
    <dataValidation allowBlank="1" showInputMessage="1" showErrorMessage="1" promptTitle="生年月日" prompt="生年月日を入力_x000a_例)1973年3月3日の場合_x000a_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49" orientation="landscape" horizontalDpi="4294967293" vertic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P58"/>
  <sheetViews>
    <sheetView view="pageBreakPreview" zoomScale="70" zoomScaleNormal="100" zoomScaleSheetLayoutView="70" workbookViewId="0">
      <selection activeCell="K3" sqref="K3"/>
    </sheetView>
  </sheetViews>
  <sheetFormatPr defaultRowHeight="13.5"/>
  <cols>
    <col min="1" max="1" width="5.75" style="2" customWidth="1"/>
    <col min="2" max="4" width="8.625" style="2" customWidth="1"/>
    <col min="5" max="6" width="20.625" style="2" customWidth="1"/>
    <col min="7" max="7" width="12.75" style="2" customWidth="1"/>
    <col min="8" max="9" width="10.625" style="2" customWidth="1"/>
    <col min="10" max="10" width="3.125" style="2" customWidth="1"/>
    <col min="11" max="11" width="8.5" style="2" customWidth="1"/>
    <col min="12" max="14" width="10.625" style="2" customWidth="1"/>
    <col min="15" max="15" width="9" style="2"/>
    <col min="16" max="16" width="9" style="2" hidden="1" customWidth="1"/>
    <col min="17" max="16384" width="9" style="2"/>
  </cols>
  <sheetData>
    <row r="1" spans="1:224" ht="13.5" customHeight="1">
      <c r="A1" s="1"/>
    </row>
    <row r="2" spans="1:224" ht="24">
      <c r="A2" s="1"/>
      <c r="E2" s="314" t="s">
        <v>0</v>
      </c>
      <c r="F2" s="314"/>
      <c r="G2" s="314"/>
      <c r="H2" s="314"/>
      <c r="I2" s="3"/>
      <c r="K2" s="133" t="s">
        <v>201</v>
      </c>
      <c r="L2" s="46"/>
      <c r="N2" s="4"/>
    </row>
    <row r="4" spans="1:224" ht="13.5" customHeight="1" thickBot="1"/>
    <row r="5" spans="1:224" ht="19.5" customHeight="1">
      <c r="A5" s="315" t="s">
        <v>1</v>
      </c>
      <c r="B5" s="5" t="s">
        <v>2</v>
      </c>
      <c r="C5" s="6">
        <v>30</v>
      </c>
      <c r="D5" s="7" t="s">
        <v>3</v>
      </c>
      <c r="E5" s="7"/>
      <c r="F5" s="7"/>
      <c r="G5" s="7"/>
      <c r="H5" s="7"/>
      <c r="I5" s="7"/>
      <c r="J5" s="7"/>
      <c r="K5" s="7"/>
      <c r="L5" s="7"/>
      <c r="M5" s="317" t="s">
        <v>4</v>
      </c>
      <c r="N5" s="3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316"/>
      <c r="B6" s="325" t="str">
        <f>申し込みシート!I1</f>
        <v>JFA第5回全日本U-18フットサル大会山形県大会</v>
      </c>
      <c r="C6" s="326"/>
      <c r="D6" s="326"/>
      <c r="E6" s="326"/>
      <c r="F6" s="326"/>
      <c r="G6" s="326"/>
      <c r="H6" s="326"/>
      <c r="I6" s="326"/>
      <c r="J6" s="326"/>
      <c r="K6" s="295" t="str">
        <f>申し込みシート!A1</f>
        <v>ﾌｯﾄｻﾙ委員会</v>
      </c>
      <c r="L6" s="296"/>
      <c r="M6" s="319"/>
      <c r="N6" s="32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321" t="s">
        <v>5</v>
      </c>
      <c r="B7" s="9" t="s">
        <v>6</v>
      </c>
      <c r="C7" s="297"/>
      <c r="D7" s="297"/>
      <c r="E7" s="297"/>
      <c r="F7" s="298"/>
      <c r="G7" s="323" t="s">
        <v>7</v>
      </c>
      <c r="H7" s="312"/>
      <c r="I7" s="286"/>
      <c r="J7" s="286"/>
      <c r="K7" s="286"/>
      <c r="L7" s="286"/>
      <c r="M7" s="286"/>
      <c r="N7" s="28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322"/>
      <c r="B8" s="301">
        <f>申し込みシート!I4</f>
        <v>0</v>
      </c>
      <c r="C8" s="302"/>
      <c r="D8" s="302"/>
      <c r="E8" s="302"/>
      <c r="F8" s="303"/>
      <c r="G8" s="324"/>
      <c r="H8" s="313"/>
      <c r="I8" s="289"/>
      <c r="J8" s="289"/>
      <c r="K8" s="289"/>
      <c r="L8" s="289"/>
      <c r="M8" s="289"/>
      <c r="N8" s="29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24" ht="50.25" customHeight="1" thickBot="1">
      <c r="A10" s="47" t="s">
        <v>24</v>
      </c>
      <c r="B10" s="14" t="s">
        <v>25</v>
      </c>
      <c r="C10" s="15" t="s">
        <v>8</v>
      </c>
      <c r="D10" s="16" t="s">
        <v>9</v>
      </c>
      <c r="E10" s="17" t="s">
        <v>73</v>
      </c>
      <c r="F10" s="17" t="s">
        <v>6</v>
      </c>
      <c r="G10" s="18" t="s">
        <v>10</v>
      </c>
      <c r="H10" s="19" t="s">
        <v>11</v>
      </c>
      <c r="I10" s="20" t="s">
        <v>12</v>
      </c>
      <c r="J10" s="21"/>
      <c r="K10" s="27" t="s">
        <v>13</v>
      </c>
      <c r="L10" s="291" t="s">
        <v>74</v>
      </c>
      <c r="M10" s="292"/>
      <c r="N10" s="43" t="s">
        <v>14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24" ht="45" customHeight="1">
      <c r="A11" s="131">
        <v>1</v>
      </c>
      <c r="B11" s="41"/>
      <c r="C11" s="42"/>
      <c r="D11" s="145">
        <f>IF(申し込みシート!AM4="","",申し込みシート!AM4)</f>
        <v>1</v>
      </c>
      <c r="E11" s="145" t="str">
        <f>IF(申し込みシート!AO4="","",申し込みシート!AO4)</f>
        <v/>
      </c>
      <c r="F11" s="146" t="str">
        <f>IF(申し込みシート!AP4="","",申し込みシート!AP4)</f>
        <v/>
      </c>
      <c r="G11" s="147" t="str">
        <f>IF(申し込みシート!AN4="","",申し込みシート!AN4)</f>
        <v>GK</v>
      </c>
      <c r="H11" s="25"/>
      <c r="I11" s="26"/>
      <c r="J11" s="22"/>
      <c r="K11" s="144"/>
      <c r="L11" s="293" t="str">
        <f>IF(申し込みシート!L16="","",申し込みシート!L16)</f>
        <v/>
      </c>
      <c r="M11" s="294"/>
      <c r="N11" s="44"/>
      <c r="O11" s="23"/>
      <c r="P11" s="48" t="s">
        <v>21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24" ht="45" customHeight="1">
      <c r="A12" s="132">
        <v>2</v>
      </c>
      <c r="B12" s="40"/>
      <c r="C12" s="40"/>
      <c r="D12" s="145">
        <f>IF(申し込みシート!AM5="","",申し込みシート!AM5)</f>
        <v>2</v>
      </c>
      <c r="E12" s="145" t="str">
        <f>IF(申し込みシート!AO5="","",申し込みシート!AO5)</f>
        <v/>
      </c>
      <c r="F12" s="146" t="str">
        <f>IF(申し込みシート!AP5="","",申し込みシート!AP5)</f>
        <v/>
      </c>
      <c r="G12" s="147" t="str">
        <f>IF(申し込みシート!AN5="","",申し込みシート!AN5)</f>
        <v>FP</v>
      </c>
      <c r="H12" s="29"/>
      <c r="I12" s="24"/>
      <c r="J12" s="22"/>
      <c r="K12" s="144" t="str">
        <f>IF(申し込みシート!F17="","",申し込みシート!F17)</f>
        <v>コーチ</v>
      </c>
      <c r="L12" s="293" t="str">
        <f>IF(申し込みシート!L17="","",申し込みシート!L17)</f>
        <v/>
      </c>
      <c r="M12" s="294"/>
      <c r="N12" s="44"/>
      <c r="O12" s="23"/>
      <c r="P12" s="76" t="s">
        <v>22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24" ht="45" customHeight="1">
      <c r="A13" s="132">
        <v>3</v>
      </c>
      <c r="B13" s="40"/>
      <c r="C13" s="40"/>
      <c r="D13" s="145">
        <f>IF(申し込みシート!AM6="","",申し込みシート!AM6)</f>
        <v>3</v>
      </c>
      <c r="E13" s="145" t="str">
        <f>IF(申し込みシート!AO6="","",申し込みシート!AO6)</f>
        <v/>
      </c>
      <c r="F13" s="146" t="str">
        <f>IF(申し込みシート!AP6="","",申し込みシート!AP6)</f>
        <v/>
      </c>
      <c r="G13" s="147" t="str">
        <f>IF(申し込みシート!AN6="","",申し込みシート!AN6)</f>
        <v>FP</v>
      </c>
      <c r="H13" s="31"/>
      <c r="I13" s="24"/>
      <c r="J13" s="22"/>
      <c r="K13" s="144" t="str">
        <f>IF(申し込みシート!F18="","",申し込みシート!F18)</f>
        <v>コーチ</v>
      </c>
      <c r="L13" s="293" t="str">
        <f>IF(申し込みシート!L18="","",申し込みシート!L18)</f>
        <v/>
      </c>
      <c r="M13" s="294"/>
      <c r="N13" s="44"/>
      <c r="O13" s="23"/>
      <c r="P13" s="76" t="s">
        <v>23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24" ht="45" customHeight="1">
      <c r="A14" s="132">
        <v>4</v>
      </c>
      <c r="B14" s="40"/>
      <c r="C14" s="40"/>
      <c r="D14" s="145">
        <f>IF(申し込みシート!AM7="","",申し込みシート!AM7)</f>
        <v>4</v>
      </c>
      <c r="E14" s="145" t="str">
        <f>IF(申し込みシート!AO7="","",申し込みシート!AO7)</f>
        <v/>
      </c>
      <c r="F14" s="146" t="str">
        <f>IF(申し込みシート!AP7="","",申し込みシート!AP7)</f>
        <v/>
      </c>
      <c r="G14" s="147" t="str">
        <f>IF(申し込みシート!AN7="","",申し込みシート!AN7)</f>
        <v>FP</v>
      </c>
      <c r="H14" s="31"/>
      <c r="I14" s="24"/>
      <c r="J14" s="32"/>
      <c r="K14" s="144" t="str">
        <f>IF(申し込みシート!F19="","",申し込みシート!F19)</f>
        <v>コーチ</v>
      </c>
      <c r="L14" s="293" t="str">
        <f>IF(申し込みシート!L19="","",申し込みシート!L19)</f>
        <v/>
      </c>
      <c r="M14" s="294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24" ht="45" customHeight="1">
      <c r="A15" s="132">
        <v>5</v>
      </c>
      <c r="B15" s="40"/>
      <c r="C15" s="40"/>
      <c r="D15" s="145">
        <f>IF(申し込みシート!AM8="","",申し込みシート!AM8)</f>
        <v>5</v>
      </c>
      <c r="E15" s="145" t="str">
        <f>IF(申し込みシート!AO8="","",申し込みシート!AO8)</f>
        <v/>
      </c>
      <c r="F15" s="146" t="str">
        <f>IF(申し込みシート!AP8="","",申し込みシート!AP8)</f>
        <v/>
      </c>
      <c r="G15" s="147" t="str">
        <f>IF(申し込みシート!AN8="","",申し込みシート!AN8)</f>
        <v>FP</v>
      </c>
      <c r="H15" s="31"/>
      <c r="I15" s="24"/>
      <c r="J15" s="33"/>
      <c r="K15" s="144" t="str">
        <f>IF(申し込みシート!F20="","",申し込みシート!F20)</f>
        <v/>
      </c>
      <c r="L15" s="293" t="str">
        <f>IF(申し込みシート!L20="","",申し込みシート!L20)</f>
        <v/>
      </c>
      <c r="M15" s="294"/>
      <c r="N15" s="44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24" ht="45" customHeight="1">
      <c r="A16" s="132">
        <v>6</v>
      </c>
      <c r="B16" s="40"/>
      <c r="C16" s="40"/>
      <c r="D16" s="145">
        <f>IF(申し込みシート!AM9="","",申し込みシート!AM9)</f>
        <v>6</v>
      </c>
      <c r="E16" s="145" t="str">
        <f>IF(申し込みシート!AO9="","",申し込みシート!AO9)</f>
        <v/>
      </c>
      <c r="F16" s="146" t="str">
        <f>IF(申し込みシート!AP9="","",申し込みシート!AP9)</f>
        <v/>
      </c>
      <c r="G16" s="147" t="str">
        <f>IF(申し込みシート!AN9="","",申し込みシート!AN9)</f>
        <v>FP</v>
      </c>
      <c r="H16" s="31"/>
      <c r="I16" s="24"/>
      <c r="J16" s="33"/>
      <c r="K16" s="144" t="str">
        <f>IF(申し込みシート!F21="","",申し込みシート!F21)</f>
        <v/>
      </c>
      <c r="L16" s="293" t="str">
        <f>IF(申し込みシート!L21="","",申し込みシート!L21)</f>
        <v/>
      </c>
      <c r="M16" s="294"/>
      <c r="N16" s="44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2">
        <v>7</v>
      </c>
      <c r="B17" s="40"/>
      <c r="C17" s="40"/>
      <c r="D17" s="145">
        <f>IF(申し込みシート!AM10="","",申し込みシート!AM10)</f>
        <v>7</v>
      </c>
      <c r="E17" s="145" t="str">
        <f>IF(申し込みシート!AO10="","",申し込みシート!AO10)</f>
        <v/>
      </c>
      <c r="F17" s="146" t="str">
        <f>IF(申し込みシート!AP10="","",申し込みシート!AP10)</f>
        <v/>
      </c>
      <c r="G17" s="147" t="str">
        <f>IF(申し込みシート!AN10="","",申し込みシート!AN10)</f>
        <v>FP</v>
      </c>
      <c r="H17" s="31"/>
      <c r="I17" s="24"/>
      <c r="J17" s="33"/>
      <c r="K17" s="150" t="str">
        <f>IF(申し込みシート!F22="","",申し込みシート!F22)</f>
        <v/>
      </c>
      <c r="L17" s="310" t="str">
        <f>IF(申し込みシート!L22="","",申し込みシート!L22)</f>
        <v/>
      </c>
      <c r="M17" s="311"/>
      <c r="N17" s="151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2">
        <v>8</v>
      </c>
      <c r="B18" s="40"/>
      <c r="C18" s="40"/>
      <c r="D18" s="145">
        <f>IF(申し込みシート!AM11="","",申し込みシート!AM11)</f>
        <v>8</v>
      </c>
      <c r="E18" s="145" t="str">
        <f>IF(申し込みシート!AO11="","",申し込みシート!AO11)</f>
        <v/>
      </c>
      <c r="F18" s="146" t="str">
        <f>IF(申し込みシート!AP11="","",申し込みシート!AP11)</f>
        <v/>
      </c>
      <c r="G18" s="147" t="str">
        <f>IF(申し込みシート!AN11="","",申し込みシート!AN11)</f>
        <v>FP</v>
      </c>
      <c r="H18" s="31"/>
      <c r="I18" s="24"/>
      <c r="J18" s="32"/>
      <c r="K18" s="152" t="str">
        <f>IF(申し込みシート!F23="","",申し込みシート!F23)</f>
        <v/>
      </c>
      <c r="L18" s="299" t="str">
        <f>IF(申し込みシート!L23="","",申し込みシート!L23)</f>
        <v/>
      </c>
      <c r="M18" s="300"/>
      <c r="N18" s="153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2">
        <v>9</v>
      </c>
      <c r="B19" s="40"/>
      <c r="C19" s="40"/>
      <c r="D19" s="145">
        <f>IF(申し込みシート!AM12="","",申し込みシート!AM12)</f>
        <v>9</v>
      </c>
      <c r="E19" s="145" t="str">
        <f>IF(申し込みシート!AO12="","",申し込みシート!AO12)</f>
        <v/>
      </c>
      <c r="F19" s="146" t="str">
        <f>IF(申し込みシート!AP12="","",申し込みシート!AP12)</f>
        <v/>
      </c>
      <c r="G19" s="147" t="str">
        <f>IF(申し込みシート!AN12="","",申し込みシート!AN12)</f>
        <v>FP</v>
      </c>
      <c r="H19" s="31"/>
      <c r="I19" s="24"/>
      <c r="J19" s="33"/>
      <c r="K19" s="35" t="s">
        <v>15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2">
        <v>10</v>
      </c>
      <c r="B20" s="40"/>
      <c r="C20" s="40"/>
      <c r="D20" s="145">
        <f>IF(申し込みシート!AM13="","",申し込みシート!AM13)</f>
        <v>10</v>
      </c>
      <c r="E20" s="145" t="str">
        <f>IF(申し込みシート!AO13="","",申し込みシート!AO13)</f>
        <v/>
      </c>
      <c r="F20" s="146" t="str">
        <f>IF(申し込みシート!AP13="","",申し込みシート!AP13)</f>
        <v/>
      </c>
      <c r="G20" s="147" t="str">
        <f>IF(申し込みシート!AN13="","",申し込みシート!AN13)</f>
        <v>FP</v>
      </c>
      <c r="H20" s="31"/>
      <c r="I20" s="24"/>
      <c r="J20" s="33"/>
      <c r="K20" s="78"/>
      <c r="L20" s="79" t="s">
        <v>16</v>
      </c>
      <c r="M20" s="79" t="s">
        <v>17</v>
      </c>
      <c r="N20" s="79" t="s">
        <v>18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2">
        <v>11</v>
      </c>
      <c r="B21" s="40"/>
      <c r="C21" s="40"/>
      <c r="D21" s="145">
        <f>IF(申し込みシート!AM14="","",申し込みシート!AM14)</f>
        <v>11</v>
      </c>
      <c r="E21" s="145" t="str">
        <f>IF(申し込みシート!AO14="","",申し込みシート!AO14)</f>
        <v/>
      </c>
      <c r="F21" s="146" t="str">
        <f>IF(申し込みシート!AP14="","",申し込みシート!AP14)</f>
        <v/>
      </c>
      <c r="G21" s="147" t="str">
        <f>IF(申し込みシート!AN14="","",申し込みシート!AN14)</f>
        <v>FP</v>
      </c>
      <c r="H21" s="31"/>
      <c r="I21" s="24"/>
      <c r="J21" s="33"/>
      <c r="K21" s="148" t="s">
        <v>98</v>
      </c>
      <c r="L21" s="149" t="str">
        <f>IF(申し込みシート!L11="","",申し込みシート!L11)</f>
        <v/>
      </c>
      <c r="M21" s="149" t="str">
        <f>IF(申し込みシート!T11="","",申し込みシート!T11)</f>
        <v/>
      </c>
      <c r="N21" s="149" t="str">
        <f>IF(申し込みシート!AB11="","",申し込みシート!AB11)</f>
        <v/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2">
        <v>12</v>
      </c>
      <c r="B22" s="40"/>
      <c r="C22" s="40"/>
      <c r="D22" s="145">
        <f>IF(申し込みシート!AM15="","",申し込みシート!AM15)</f>
        <v>12</v>
      </c>
      <c r="E22" s="145" t="str">
        <f>IF(申し込みシート!AO15="","",申し込みシート!AO15)</f>
        <v/>
      </c>
      <c r="F22" s="146" t="str">
        <f>IF(申し込みシート!AP15="","",申し込みシート!AP15)</f>
        <v/>
      </c>
      <c r="G22" s="147" t="str">
        <f>IF(申し込みシート!AN15="","",申し込みシート!AN15)</f>
        <v>GK</v>
      </c>
      <c r="H22" s="31"/>
      <c r="I22" s="24"/>
      <c r="J22" s="32"/>
      <c r="K22" s="79" t="s">
        <v>99</v>
      </c>
      <c r="L22" s="149" t="str">
        <f>IF(申し込みシート!L12="","",申し込みシート!L12)</f>
        <v/>
      </c>
      <c r="M22" s="149" t="str">
        <f>IF(申し込みシート!T12="","",申し込みシート!T12)</f>
        <v/>
      </c>
      <c r="N22" s="149" t="str">
        <f>IF(申し込みシート!AB12="","",申し込みシート!AB12)</f>
        <v/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2">
        <v>13</v>
      </c>
      <c r="B23" s="40"/>
      <c r="C23" s="40"/>
      <c r="D23" s="145">
        <f>IF(申し込みシート!AM16="","",申し込みシート!AM16)</f>
        <v>13</v>
      </c>
      <c r="E23" s="145" t="str">
        <f>IF(申し込みシート!AO16="","",申し込みシート!AO16)</f>
        <v/>
      </c>
      <c r="F23" s="146" t="str">
        <f>IF(申し込みシート!AP16="","",申し込みシート!AP16)</f>
        <v/>
      </c>
      <c r="G23" s="147" t="str">
        <f>IF(申し込みシート!AN16="","",申し込みシート!AN16)</f>
        <v>FP</v>
      </c>
      <c r="H23" s="31"/>
      <c r="I23" s="24"/>
      <c r="J23" s="33"/>
      <c r="K23" s="148" t="s">
        <v>101</v>
      </c>
      <c r="L23" s="149" t="str">
        <f>IF(申し込みシート!L13="","",申し込みシート!L13)</f>
        <v/>
      </c>
      <c r="M23" s="149" t="str">
        <f>IF(申し込みシート!T13="","",申し込みシート!T13)</f>
        <v/>
      </c>
      <c r="N23" s="149" t="str">
        <f>IF(申し込みシート!AB13="","",申し込みシート!AB13)</f>
        <v/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2">
        <v>14</v>
      </c>
      <c r="B24" s="40"/>
      <c r="C24" s="40"/>
      <c r="D24" s="145">
        <f>IF(申し込みシート!AM17="","",申し込みシート!AM17)</f>
        <v>14</v>
      </c>
      <c r="E24" s="145" t="str">
        <f>IF(申し込みシート!AO17="","",申し込みシート!AO17)</f>
        <v/>
      </c>
      <c r="F24" s="146" t="str">
        <f>IF(申し込みシート!AP17="","",申し込みシート!AP17)</f>
        <v/>
      </c>
      <c r="G24" s="147" t="str">
        <f>IF(申し込みシート!AN17="","",申し込みシート!AN17)</f>
        <v>FP</v>
      </c>
      <c r="H24" s="31"/>
      <c r="I24" s="24"/>
      <c r="J24" s="33"/>
      <c r="K24" s="79" t="s">
        <v>100</v>
      </c>
      <c r="L24" s="149" t="str">
        <f>IF(申し込みシート!L14="","",申し込みシート!L14)</f>
        <v/>
      </c>
      <c r="M24" s="149" t="str">
        <f>IF(申し込みシート!T14="","",申し込みシート!T14)</f>
        <v/>
      </c>
      <c r="N24" s="149" t="str">
        <f>IF(申し込みシート!AB14="","",申し込みシート!AB14)</f>
        <v/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54">
        <v>15</v>
      </c>
      <c r="B25" s="155"/>
      <c r="C25" s="155"/>
      <c r="D25" s="145">
        <f>IF(申し込みシート!AM18="","",申し込みシート!AM18)</f>
        <v>15</v>
      </c>
      <c r="E25" s="145" t="str">
        <f>IF(申し込みシート!AO18="","",申し込みシート!AO18)</f>
        <v/>
      </c>
      <c r="F25" s="146" t="str">
        <f>IF(申し込みシート!AP18="","",申し込みシート!AP18)</f>
        <v/>
      </c>
      <c r="G25" s="147" t="str">
        <f>IF(申し込みシート!AN18="","",申し込みシート!AN18)</f>
        <v>FP</v>
      </c>
      <c r="H25" s="156"/>
      <c r="I25" s="157"/>
      <c r="J25" s="33"/>
      <c r="K25" s="35" t="s">
        <v>19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54">
        <v>16</v>
      </c>
      <c r="B26" s="155"/>
      <c r="C26" s="155"/>
      <c r="D26" s="145" t="str">
        <f>IF(申し込みシート!AM19="","",申し込みシート!AM19)</f>
        <v/>
      </c>
      <c r="E26" s="145" t="str">
        <f>IF(申し込みシート!AO19="","",申し込みシート!AO19)</f>
        <v/>
      </c>
      <c r="F26" s="146" t="str">
        <f>IF(申し込みシート!AP19="","",申し込みシート!AP19)</f>
        <v/>
      </c>
      <c r="G26" s="147" t="str">
        <f>IF(申し込みシート!AN19="","",申し込みシート!AN19)</f>
        <v/>
      </c>
      <c r="H26" s="156"/>
      <c r="I26" s="157"/>
      <c r="J26" s="32"/>
      <c r="K26" s="304"/>
      <c r="L26" s="305"/>
      <c r="M26" s="305"/>
      <c r="N26" s="30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54">
        <v>17</v>
      </c>
      <c r="B27" s="155"/>
      <c r="C27" s="155"/>
      <c r="D27" s="145" t="str">
        <f>IF(申し込みシート!AM20="","",申し込みシート!AM20)</f>
        <v/>
      </c>
      <c r="E27" s="145" t="str">
        <f>IF(申し込みシート!AO20="","",申し込みシート!AO20)</f>
        <v/>
      </c>
      <c r="F27" s="146" t="str">
        <f>IF(申し込みシート!AP20="","",申し込みシート!AP20)</f>
        <v/>
      </c>
      <c r="G27" s="147" t="str">
        <f>IF(申し込みシート!AN20="","",申し込みシート!AN20)</f>
        <v/>
      </c>
      <c r="H27" s="156"/>
      <c r="I27" s="157"/>
      <c r="J27" s="33"/>
      <c r="K27" s="307"/>
      <c r="L27" s="308"/>
      <c r="M27" s="308"/>
      <c r="N27" s="30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54">
        <v>18</v>
      </c>
      <c r="B28" s="155"/>
      <c r="C28" s="155"/>
      <c r="D28" s="145" t="str">
        <f>IF(申し込みシート!AM21="","",申し込みシート!AM21)</f>
        <v/>
      </c>
      <c r="E28" s="145" t="str">
        <f>IF(申し込みシート!AO21="","",申し込みシート!AO21)</f>
        <v/>
      </c>
      <c r="F28" s="146" t="str">
        <f>IF(申し込みシート!AP21="","",申し込みシート!AP21)</f>
        <v/>
      </c>
      <c r="G28" s="147" t="str">
        <f>IF(申し込みシート!AN21="","",申し込みシート!AN21)</f>
        <v/>
      </c>
      <c r="H28" s="158"/>
      <c r="I28" s="159"/>
      <c r="J28" s="33"/>
      <c r="K28" s="35" t="s">
        <v>20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54">
        <v>19</v>
      </c>
      <c r="B29" s="155"/>
      <c r="C29" s="155"/>
      <c r="D29" s="145" t="str">
        <f>IF(申し込みシート!AM22="","",申し込みシート!AM22)</f>
        <v/>
      </c>
      <c r="E29" s="145" t="str">
        <f>IF(申し込みシート!AO22="","",申し込みシート!AO22)</f>
        <v/>
      </c>
      <c r="F29" s="146" t="str">
        <f>IF(申し込みシート!AP22="","",申し込みシート!AP22)</f>
        <v/>
      </c>
      <c r="G29" s="147" t="str">
        <f>IF(申し込みシート!AN22="","",申し込みシート!AN22)</f>
        <v/>
      </c>
      <c r="H29" s="158"/>
      <c r="I29" s="159"/>
      <c r="J29" s="33"/>
      <c r="K29" s="285"/>
      <c r="L29" s="286"/>
      <c r="M29" s="286"/>
      <c r="N29" s="287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60">
        <v>20</v>
      </c>
      <c r="B30" s="161"/>
      <c r="C30" s="161"/>
      <c r="D30" s="162" t="str">
        <f>IF(申し込みシート!AM23="","",申し込みシート!AM23)</f>
        <v/>
      </c>
      <c r="E30" s="162" t="str">
        <f>IF(申し込みシート!AO23="","",申し込みシート!AO23)</f>
        <v/>
      </c>
      <c r="F30" s="163" t="str">
        <f>IF(申し込みシート!AP23="","",申し込みシート!AP23)</f>
        <v/>
      </c>
      <c r="G30" s="164" t="str">
        <f>IF(申し込みシート!AN23="","",申し込みシート!AN23)</f>
        <v/>
      </c>
      <c r="H30" s="165"/>
      <c r="I30" s="166"/>
      <c r="J30" s="32"/>
      <c r="K30" s="288"/>
      <c r="L30" s="289"/>
      <c r="M30" s="289"/>
      <c r="N30" s="29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24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22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2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2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2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2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2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2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2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2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2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2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2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2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autoFilter ref="P11:P13"/>
  <mergeCells count="22">
    <mergeCell ref="E2:H2"/>
    <mergeCell ref="A5:A6"/>
    <mergeCell ref="M5:N5"/>
    <mergeCell ref="M6:N6"/>
    <mergeCell ref="A7:A8"/>
    <mergeCell ref="G7:G8"/>
    <mergeCell ref="B6:J6"/>
    <mergeCell ref="K6:L6"/>
    <mergeCell ref="C7:F7"/>
    <mergeCell ref="L18:M18"/>
    <mergeCell ref="L11:M11"/>
    <mergeCell ref="B8:F8"/>
    <mergeCell ref="K26:N27"/>
    <mergeCell ref="L16:M16"/>
    <mergeCell ref="L17:M17"/>
    <mergeCell ref="H7:N8"/>
    <mergeCell ref="K29:N30"/>
    <mergeCell ref="L10:M10"/>
    <mergeCell ref="L12:M12"/>
    <mergeCell ref="L13:M13"/>
    <mergeCell ref="L14:M14"/>
    <mergeCell ref="L15:M15"/>
  </mergeCells>
  <phoneticPr fontId="1"/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5" orientation="portrait" horizontalDpi="4294967293" verticalDpi="4294967293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大会登録について</vt:lpstr>
      <vt:lpstr>申し込みシート 記入例</vt:lpstr>
      <vt:lpstr>申し込みシート</vt:lpstr>
      <vt:lpstr>メンバー表</vt:lpstr>
      <vt:lpstr>メンバー表!Print_Area</vt:lpstr>
      <vt:lpstr>申し込みシート!Print_Area</vt:lpstr>
      <vt:lpstr>'申し込みシート 記入例'!Print_Area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asaba</dc:creator>
  <cp:lastModifiedBy>ASAKO</cp:lastModifiedBy>
  <cp:lastPrinted>2014-02-18T00:23:38Z</cp:lastPrinted>
  <dcterms:created xsi:type="dcterms:W3CDTF">2014-02-15T08:42:51Z</dcterms:created>
  <dcterms:modified xsi:type="dcterms:W3CDTF">2018-04-02T03:56:17Z</dcterms:modified>
</cp:coreProperties>
</file>