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9413" activeTab="0"/>
  </bookViews>
  <sheets>
    <sheet name="大会要項" sheetId="1" r:id="rId1"/>
    <sheet name="組合せ" sheetId="2" r:id="rId2"/>
    <sheet name="試合時間及び対戦表" sheetId="3" r:id="rId3"/>
  </sheets>
  <definedNames>
    <definedName name="_xlnm.Print_Area_1">'大会要項'!$A$1:$J$88</definedName>
    <definedName name="_xlnm.Print_Area_2">#REF!</definedName>
    <definedName name="_xlnm.Print_Area_3">#REF!</definedName>
    <definedName name="_xlnm.Print_Area" localSheetId="2">'試合時間及び対戦表'!$H$1:$N$42</definedName>
    <definedName name="_xlnm.Print_Area" localSheetId="1">'組合せ'!$A$1:$Y$52</definedName>
    <definedName name="_xlnm.Print_Area" localSheetId="0">'大会要項'!$A$1:$I$88</definedName>
  </definedNames>
  <calcPr calcMode="manual" fullCalcOnLoad="1"/>
</workbook>
</file>

<file path=xl/sharedStrings.xml><?xml version="1.0" encoding="utf-8"?>
<sst xmlns="http://schemas.openxmlformats.org/spreadsheetml/2006/main" count="385" uniqueCount="235">
  <si>
    <t>■主　　　催</t>
  </si>
  <si>
    <t>山形県サッカー協会</t>
  </si>
  <si>
    <t>■主　　　管</t>
  </si>
  <si>
    <t>1．期　　日</t>
  </si>
  <si>
    <t>3．参加資格</t>
  </si>
  <si>
    <t>4.大会形式</t>
  </si>
  <si>
    <t>　　</t>
  </si>
  <si>
    <t>本大会実施において、選手登録情報等の個人情報については、本大会業務遂行の目的のみに使用します。</t>
  </si>
  <si>
    <t>但し、氏名・生年月日・年齢・登録番号の大会プログラムへの掲載についてご理解をお願いします。</t>
  </si>
  <si>
    <t>（　　　　　）</t>
  </si>
  <si>
    <t>山形モセス</t>
  </si>
  <si>
    <t>試合時間</t>
  </si>
  <si>
    <t>年代</t>
  </si>
  <si>
    <t>左</t>
  </si>
  <si>
    <t>右</t>
  </si>
  <si>
    <t>審判</t>
  </si>
  <si>
    <t>№</t>
  </si>
  <si>
    <t>日時</t>
  </si>
  <si>
    <t>場所</t>
  </si>
  <si>
    <t>☆</t>
  </si>
  <si>
    <t>組合せ</t>
  </si>
  <si>
    <t>40歳以上の部</t>
  </si>
  <si>
    <t>Aグループ</t>
  </si>
  <si>
    <t>チーム名</t>
  </si>
  <si>
    <t>勝</t>
  </si>
  <si>
    <t>分</t>
  </si>
  <si>
    <t>敗</t>
  </si>
  <si>
    <t>勝点</t>
  </si>
  <si>
    <t>得点</t>
  </si>
  <si>
    <t>失点</t>
  </si>
  <si>
    <t>差</t>
  </si>
  <si>
    <t>順位</t>
  </si>
  <si>
    <t>Bグループ</t>
  </si>
  <si>
    <t>50歳以上の部</t>
  </si>
  <si>
    <t>Ｃグループ</t>
  </si>
  <si>
    <t>Ｄグループ</t>
  </si>
  <si>
    <t>60歳以上の部</t>
  </si>
  <si>
    <t>2．会　　場</t>
  </si>
  <si>
    <t>５.懲罰</t>
  </si>
  <si>
    <t>６．大会参加申込</t>
  </si>
  <si>
    <t>７．参加料</t>
  </si>
  <si>
    <t>８.その他　</t>
  </si>
  <si>
    <t>９. 個人情報保護</t>
  </si>
  <si>
    <t>　■銀行名　　 　 荘内銀行　新庄支店</t>
  </si>
  <si>
    <t>　■口座名義　　　山形県サッカー協会シニア委員会　委員長　　奥山　巌</t>
  </si>
  <si>
    <t>　■口座番号　　　(普通）　１１４９６２０</t>
  </si>
  <si>
    <t>①</t>
  </si>
  <si>
    <t>②</t>
  </si>
  <si>
    <t>③</t>
  </si>
  <si>
    <t>④</t>
  </si>
  <si>
    <t>⑥</t>
  </si>
  <si>
    <t>Ａ３位</t>
  </si>
  <si>
    <t>Ｂ３位</t>
  </si>
  <si>
    <t>酒田シニアFC</t>
  </si>
  <si>
    <t>A１位</t>
  </si>
  <si>
    <t>B２位</t>
  </si>
  <si>
    <t>A2位</t>
  </si>
  <si>
    <t>B1位</t>
  </si>
  <si>
    <t>C１位</t>
  </si>
  <si>
    <t>C2位</t>
  </si>
  <si>
    <t>D２位</t>
  </si>
  <si>
    <t>D1位</t>
  </si>
  <si>
    <t>◎</t>
  </si>
  <si>
    <t>酒新FC</t>
  </si>
  <si>
    <t>40歳の部　決勝トーナメント</t>
  </si>
  <si>
    <t>50歳の部　決勝トーナメント</t>
  </si>
  <si>
    <t>Ｃ３位</t>
  </si>
  <si>
    <t>Ｄ３位</t>
  </si>
  <si>
    <t>山形モセスⅡ</t>
  </si>
  <si>
    <t>山形県サッカー協会シニア委員会　　米沢地区サッカー協会</t>
  </si>
  <si>
    <t>２０１７年５月２７日（土）、２８日（日）</t>
  </si>
  <si>
    <t>メールアドレス：038114@city.yonezawa.yamagata.jp</t>
  </si>
  <si>
    <t>４０歳の部、５０歳の部は１０，０００円　６０歳の部は７，０００円とし、下記口座に２０１７年５月８日必着にて振り込む事。</t>
  </si>
  <si>
    <t>第２４回東北シニアサッカー選手権大会山形県予選会要項</t>
  </si>
  <si>
    <t>(３月の県シニア委員長会議で抽選して決定済み）</t>
  </si>
  <si>
    <t>米沢市営人工芝サッカーフィールド</t>
  </si>
  <si>
    <t>置賜60</t>
  </si>
  <si>
    <t>鶴岡FCドリーム</t>
  </si>
  <si>
    <t>第２４回東北シニアサッカー選手権大会山形県予選会</t>
  </si>
  <si>
    <t>新庄クラブ</t>
  </si>
  <si>
    <t>⑦</t>
  </si>
  <si>
    <t>⑧</t>
  </si>
  <si>
    <t>　※東コート</t>
  </si>
  <si>
    <t>今回</t>
  </si>
  <si>
    <t>対戦</t>
  </si>
  <si>
    <t>鶴岡FCドリーム40</t>
  </si>
  <si>
    <t>長井50</t>
  </si>
  <si>
    <t>　※西コート</t>
  </si>
  <si>
    <t>試合時間　</t>
  </si>
  <si>
    <t>⑨</t>
  </si>
  <si>
    <t>⑫</t>
  </si>
  <si>
    <t>H28春</t>
  </si>
  <si>
    <t>長井40</t>
  </si>
  <si>
    <t>山形ダックス</t>
  </si>
  <si>
    <t>酒田シニアFC40</t>
  </si>
  <si>
    <t>米沢蹴鞠団</t>
  </si>
  <si>
    <t>長井50</t>
  </si>
  <si>
    <t>⑬</t>
  </si>
  <si>
    <t>⑭</t>
  </si>
  <si>
    <t>⑤</t>
  </si>
  <si>
    <t>鶴岡40</t>
  </si>
  <si>
    <t>山形40</t>
  </si>
  <si>
    <t>新庄40</t>
  </si>
  <si>
    <t>酒田40</t>
  </si>
  <si>
    <t>米沢40</t>
  </si>
  <si>
    <t>山形50</t>
  </si>
  <si>
    <t>新庄50</t>
  </si>
  <si>
    <t>鶴岡50</t>
  </si>
  <si>
    <t>酒田50</t>
  </si>
  <si>
    <t>米沢50</t>
  </si>
  <si>
    <t>鶴岡60</t>
  </si>
  <si>
    <t>山形60</t>
  </si>
  <si>
    <t>酒新60</t>
  </si>
  <si>
    <t>長井40</t>
  </si>
  <si>
    <t>⑩</t>
  </si>
  <si>
    <t>⑯</t>
  </si>
  <si>
    <t>⑪</t>
  </si>
  <si>
    <t>⑮</t>
  </si>
  <si>
    <t>⑰</t>
  </si>
  <si>
    <t>⑱</t>
  </si>
  <si>
    <t>A1位</t>
  </si>
  <si>
    <t>B2位</t>
  </si>
  <si>
    <t>A3位</t>
  </si>
  <si>
    <t>B3位</t>
  </si>
  <si>
    <t>C3位</t>
  </si>
  <si>
    <t>D3位</t>
  </si>
  <si>
    <t>イ</t>
  </si>
  <si>
    <t>ロ</t>
  </si>
  <si>
    <t>ハ</t>
  </si>
  <si>
    <t>ニ</t>
  </si>
  <si>
    <t>ホ</t>
  </si>
  <si>
    <t>ヘ</t>
  </si>
  <si>
    <t>ト</t>
  </si>
  <si>
    <t>チ</t>
  </si>
  <si>
    <t>イ勝者</t>
  </si>
  <si>
    <t>ロ勝者</t>
  </si>
  <si>
    <t>③</t>
  </si>
  <si>
    <t>⑤</t>
  </si>
  <si>
    <t>C1位</t>
  </si>
  <si>
    <t>D2位</t>
  </si>
  <si>
    <t>平成２９年５月２７日(土）・２８日（日）</t>
  </si>
  <si>
    <t>米沢市営人工芝サッカーフィールド</t>
  </si>
  <si>
    <t>２０１７年度（公財）日本サッカー協会にシニア種別で加盟登録した単独のチームであること。</t>
  </si>
  <si>
    <t>（２）</t>
  </si>
  <si>
    <t>選手の年齢については、下記のとおりとする。</t>
  </si>
  <si>
    <t>（１）</t>
  </si>
  <si>
    <t>４０歳の部　　１９７８年（昭和５３年）４月１日までに生まれた選手であること。</t>
  </si>
  <si>
    <t>５０歳の部　　１９６９年（昭和４４年）４月１日までに生まれた選手であること。</t>
  </si>
  <si>
    <t>６０歳の部　　１９５９年（昭和３４年）４月１日までに生まれた選手であること。</t>
  </si>
  <si>
    <t>（３）</t>
  </si>
  <si>
    <t>（公財）日本サッカー協会発行の選手証（カードの選手証または電子選手証）を持参すること。</t>
  </si>
  <si>
    <t>※選手証には、顔写真を貼付し、顔の認識ができるものとする。</t>
  </si>
  <si>
    <t>（４）</t>
  </si>
  <si>
    <t>大会参加選手はスポーツ傷害保険等に必ず加入していること。</t>
  </si>
  <si>
    <t>（５）</t>
  </si>
  <si>
    <t>各部への重複登録は認めない。</t>
  </si>
  <si>
    <t>（１）</t>
  </si>
  <si>
    <t>リーグ戦での順位決定方式</t>
  </si>
  <si>
    <t>◆勝点は勝ちを3点、引き分けを１点、負けを０点とし、勝点の多いチームを上位とする。</t>
  </si>
  <si>
    <t>◆勝点が同じ場合は、次の順位により順位を決定する。</t>
  </si>
  <si>
    <t>①得失点差　②総得点　③当該対戦チームの勝者　④当該対戦チームによる抽選</t>
  </si>
  <si>
    <t>競技者の数</t>
  </si>
  <si>
    <t>選手交代は、再交代を適用する。（一度退いた競技者も再び出場でき、何回でも交代可能とする）</t>
  </si>
  <si>
    <t>（４）</t>
  </si>
  <si>
    <t>役員の数</t>
  </si>
  <si>
    <t>テクニカルエリア</t>
  </si>
  <si>
    <t>設置する。戦術的指示はテクニカルエリア内からその都度ただ１人の役員が伝えることが出来る。</t>
  </si>
  <si>
    <t>（６）</t>
  </si>
  <si>
    <t>ユニフォーム</t>
  </si>
  <si>
    <t>ユニフォーム(シャツ、パンツ、ストッキング)については、正の他に副として、正と色彩が異なり、判別しやすいユニフォームを参加申込書に記載し、各試合に携行すること。</t>
  </si>
  <si>
    <t>２０１７年度日本サッカー協会「ユニフォーム規定」に則る。</t>
  </si>
  <si>
    <t>トーナメント戦で延長戦は行わない。勝敗が決しない場合は、ＰＫ戦により決定する。</t>
  </si>
  <si>
    <t>４０歳の部、５０歳の部：２ブロックの予選リーグ戦の後、上位２チームによるトーナメント戦とする。</t>
  </si>
  <si>
    <t>６０歳の部：リーグ戦での順位決定方式で行い、順位決定は、上記（１）に準ずる。</t>
  </si>
  <si>
    <t>シャツの全面、背面に参加申込書に登録した選手番号をつけること。パンツの選手番号については、つけることが望ましい。</t>
  </si>
  <si>
    <t>ユニフォームの色は参加申し込み締め切り日以後の変更は認めない。</t>
  </si>
  <si>
    <t>ユニフォームに他のチーム(各国代表、プロクラブチーム等）のエンブレム等がついているものは着用できない。</t>
  </si>
  <si>
    <t>ユニフォームへの広告表示については、日本サッカー協会「ユニフォーム規定」に基づき承認された場合のみこれを認める。</t>
  </si>
  <si>
    <t>（７）</t>
  </si>
  <si>
    <t>試合時間</t>
  </si>
  <si>
    <t>４０歳以上の部：５０分（２５分ハーフ）</t>
  </si>
  <si>
    <t>５０歳、６０歳以上の部：４０分（２０分ハーフ）</t>
  </si>
  <si>
    <t>ハーフタイムのインターバル：１０分間とする（前半終了から後半開始まで）</t>
  </si>
  <si>
    <t>（８）</t>
  </si>
  <si>
    <t>その他</t>
  </si>
  <si>
    <t>負傷者の対応：主審が認めた場合のみ、最大２名ピッチへの入場を許可される。</t>
  </si>
  <si>
    <t>チームベンチ：ピッチ上本部からフィールドに向かって、プログラム表記のとおりとする。</t>
  </si>
  <si>
    <t>眼鏡：プラスティックあるいは類似の素材でできた最近のスポーツメガネ以外は使用禁止とする。</t>
  </si>
  <si>
    <t>本大会は帯同審判制により行うので、各チームは３級以上の審判員を第４の審判員を含め４名準備すること。</t>
  </si>
  <si>
    <t>本大会期間中に警告を２回受けた選手は、直近の本大会１試合に出場できない。尚本大会期間中に科せられた警告の累積は他大会には影響を及ばさない。</t>
  </si>
  <si>
    <t>本大会において退場を命じられた選手は、自動的に直近の本大会１試合に出場できず、それ以降の処置については規律委員会において決定する。</t>
  </si>
  <si>
    <t>（３）</t>
  </si>
  <si>
    <t>本大会において、他大会などの出場停止処分を消化する場合は、事前に書面にて大会事務局まで提出しなければならない。</t>
  </si>
  <si>
    <t>出場停止処分を受けた者は、試合が終了するまで制限される区域には立ち入ることはできない。</t>
  </si>
  <si>
    <t>本大会最終試合において出場停止処分を受けた場合は、必ず全国大会または次ステージの初戦(同一競技会の直近試合）で消化する。</t>
  </si>
  <si>
    <t>参加チームは所定申込書の「エクセルデータ」を２０１７年５月８日(月）１８：００までに、書式を変更せずに、下記記載のメールアドレスに送信すること。</t>
  </si>
  <si>
    <t>（２）</t>
  </si>
  <si>
    <t>申込先：米沢地区サッカー協会　シニア委員長　平田　敦士</t>
  </si>
  <si>
    <t>選手変更：参加申し込み後に選手を変更する場合は、所定の様式に記入の上、</t>
  </si>
  <si>
    <t>２０１７年５月２５日（木）１８：００までに前記宛メール送信し、写しを大会本部に持参すること。</t>
  </si>
  <si>
    <t>（１）</t>
  </si>
  <si>
    <t>監督会議は行わない。</t>
  </si>
  <si>
    <t>選手証の確認を各チーム初戦の６０分前に大会本部で行うので、持参すること。</t>
  </si>
  <si>
    <t>　　　</t>
  </si>
  <si>
    <t>その際、選手の変更がある場合は、変更届の写しを大会本部に提出すること。</t>
  </si>
  <si>
    <t>大会規定に違反し、その他不都合な行為のあったチームは、そのチームの出場を停止する。</t>
  </si>
  <si>
    <t>大会要項に規定されていない事項についてはシニア委員会において協議の上決定する。</t>
  </si>
  <si>
    <t>本大会の結果において、東北シニアサッカー選手権大会及び東北シニアサッカーフェスティバルの出場チームを決定する。</t>
  </si>
  <si>
    <t>第２４回東北シニアサッカー選手権大会</t>
  </si>
  <si>
    <t>第２回東北シニアサッカーフェスティバル</t>
  </si>
  <si>
    <t>選手の登録人数は制限しない。</t>
  </si>
  <si>
    <t>４０歳以上の部：第３位、第４位の２チーム　２０１７年７月２９日～３０日(福島県いわき市）　</t>
  </si>
  <si>
    <t>５０歳以上の部：第３位、第４位の２チーム　２０１７年７月８日～９日(福島県相馬市）　</t>
  </si>
  <si>
    <t>４０歳以上の部：優勝、準優勝の２チーム　　　　２０１７年７月８日～９日(岩手県遠野市）　</t>
  </si>
  <si>
    <t>５０歳以上の部：優勝、準優勝の２チーム　　　　２０１７年７月１５日～１６日(青森県十和田市）</t>
  </si>
  <si>
    <t>ベンチに入ることが出来る役員の数は２名以内とする。</t>
  </si>
  <si>
    <t>C1・D2</t>
  </si>
  <si>
    <t>イロ勝者</t>
  </si>
  <si>
    <t>鶴岡</t>
  </si>
  <si>
    <t>酒新</t>
  </si>
  <si>
    <t>置賜</t>
  </si>
  <si>
    <t>山形</t>
  </si>
  <si>
    <t>C3・D3</t>
  </si>
  <si>
    <t>A3・B3</t>
  </si>
  <si>
    <t>A2・B1</t>
  </si>
  <si>
    <t>A1・B2</t>
  </si>
  <si>
    <t>C2・D1</t>
  </si>
  <si>
    <t>ホ</t>
  </si>
  <si>
    <t>ヘ</t>
  </si>
  <si>
    <t>酒新・山形</t>
  </si>
  <si>
    <t>鶴岡・置賜</t>
  </si>
  <si>
    <t>６０歳以上の部：出場チームの上位が第１代表　　２０１７年７月１日～２日(岩手県遠野市）</t>
  </si>
  <si>
    <t>ホ勝者</t>
  </si>
  <si>
    <t>ホヘ勝者</t>
  </si>
  <si>
    <t>へ勝者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</si>
</sst>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 numFmtId="177" formatCode="#,##0;&quot;▲ &quot;#,##0"/>
    <numFmt numFmtId="178" formatCode="0_);[Red]\(0\)"/>
    <numFmt numFmtId="179" formatCode="h:mm;@"/>
    <numFmt numFmtId="180" formatCode="h:mm;@&quot;～&quot;"/>
    <numFmt numFmtId="181" formatCode="h:mm&quot;～&quot;;@"/>
    <numFmt numFmtId="182" formatCode="m&quot;月&quot;d&quot;日&quot;aaa"/>
    <numFmt numFmtId="183" formatCode="m&quot;月&quot;d&quot;日&quot;\(aaa\)"/>
  </numFmts>
  <fonts count="51">
    <font>
      <sz val="10"/>
      <name val="ＭＳ Ｐゴシック"/>
      <family val="3"/>
    </font>
    <font>
      <sz val="10"/>
      <name val="Arial"/>
      <family val="2"/>
    </font>
    <font>
      <sz val="11"/>
      <name val="ＭＳ Ｐゴシック"/>
      <family val="3"/>
    </font>
    <font>
      <u val="single"/>
      <sz val="11"/>
      <color indexed="12"/>
      <name val="ＭＳ Ｐゴシック"/>
      <family val="3"/>
    </font>
    <font>
      <sz val="6"/>
      <name val="ＭＳ Ｐゴシック"/>
      <family val="3"/>
    </font>
    <font>
      <sz val="11"/>
      <name val="HGSｺﾞｼｯｸM"/>
      <family val="3"/>
    </font>
    <font>
      <b/>
      <sz val="14"/>
      <name val="HGSｺﾞｼｯｸM"/>
      <family val="3"/>
    </font>
    <font>
      <sz val="10"/>
      <name val="HGSｺﾞｼｯｸM"/>
      <family val="3"/>
    </font>
    <font>
      <sz val="16"/>
      <name val="HGSｺﾞｼｯｸM"/>
      <family val="3"/>
    </font>
    <font>
      <sz val="9"/>
      <name val="HGSｺﾞｼｯｸM"/>
      <family val="3"/>
    </font>
    <font>
      <b/>
      <sz val="16"/>
      <name val="HGSｺﾞｼｯｸM"/>
      <family val="3"/>
    </font>
    <font>
      <sz val="14"/>
      <name val="HGSｺﾞｼｯｸM"/>
      <family val="3"/>
    </font>
    <font>
      <b/>
      <sz val="11"/>
      <name val="HGSｺﾞｼｯｸM"/>
      <family val="3"/>
    </font>
    <font>
      <b/>
      <sz val="12"/>
      <name val="HGSｺﾞｼｯｸM"/>
      <family val="3"/>
    </font>
    <font>
      <b/>
      <sz val="10"/>
      <name val="HGSｺﾞｼｯｸM"/>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92D05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thin"/>
      <top style="thin"/>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style="thin"/>
      <right>
        <color indexed="63"/>
      </right>
      <top style="thin"/>
      <bottom>
        <color indexed="63"/>
      </bottom>
    </border>
    <border diagonalDown="1">
      <left style="thin"/>
      <right style="medium"/>
      <top style="thin"/>
      <bottom style="thin"/>
      <diagonal style="thin"/>
    </border>
    <border diagonalDown="1">
      <left style="medium"/>
      <right style="medium"/>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diagonalDown="1">
      <left style="thin"/>
      <right style="thin"/>
      <top style="thin"/>
      <bottom style="thin"/>
      <diagonal style="thin"/>
    </border>
    <border>
      <left style="thin"/>
      <right style="medium"/>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0" borderId="0">
      <alignment vertic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ill="0" applyBorder="0" applyAlignment="0" applyProtection="0"/>
    <xf numFmtId="0" fontId="3" fillId="0" borderId="0">
      <alignment vertical="center"/>
      <protection/>
    </xf>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1" borderId="4" applyNumberFormat="0" applyAlignment="0" applyProtection="0"/>
    <xf numFmtId="0" fontId="2"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69">
    <xf numFmtId="0" fontId="0" fillId="0" borderId="0" xfId="0" applyAlignment="1">
      <alignment/>
    </xf>
    <xf numFmtId="177" fontId="5" fillId="0" borderId="0" xfId="62" applyNumberFormat="1" applyFont="1" applyAlignment="1">
      <alignment vertical="center" shrinkToFit="1"/>
      <protection/>
    </xf>
    <xf numFmtId="56" fontId="6" fillId="0" borderId="0" xfId="62" applyNumberFormat="1" applyFont="1" applyAlignment="1">
      <alignment horizontal="center" vertical="center" shrinkToFit="1"/>
      <protection/>
    </xf>
    <xf numFmtId="0" fontId="5" fillId="0" borderId="0" xfId="62" applyFont="1" applyAlignment="1">
      <alignment horizontal="center" vertical="center" shrinkToFit="1"/>
      <protection/>
    </xf>
    <xf numFmtId="0" fontId="5" fillId="0" borderId="0" xfId="62" applyFont="1" applyAlignment="1">
      <alignment vertical="center" shrinkToFit="1"/>
      <protection/>
    </xf>
    <xf numFmtId="0" fontId="5" fillId="0" borderId="0" xfId="62" applyNumberFormat="1" applyFont="1" applyAlignment="1">
      <alignment horizontal="center" vertical="center" shrinkToFit="1"/>
      <protection/>
    </xf>
    <xf numFmtId="0" fontId="5" fillId="0" borderId="10" xfId="62" applyFont="1" applyFill="1" applyBorder="1" applyAlignment="1">
      <alignment horizontal="center" vertical="center" shrinkToFit="1"/>
      <protection/>
    </xf>
    <xf numFmtId="0" fontId="5" fillId="0" borderId="11" xfId="62" applyFont="1" applyFill="1" applyBorder="1" applyAlignment="1">
      <alignment horizontal="center" vertical="center" shrinkToFit="1"/>
      <protection/>
    </xf>
    <xf numFmtId="0" fontId="5" fillId="0" borderId="12" xfId="62" applyFont="1" applyFill="1" applyBorder="1" applyAlignment="1">
      <alignment vertical="center" shrinkToFit="1"/>
      <protection/>
    </xf>
    <xf numFmtId="0" fontId="5" fillId="0" borderId="13" xfId="62" applyFont="1" applyFill="1" applyBorder="1" applyAlignment="1">
      <alignment horizontal="center" vertical="center" shrinkToFit="1"/>
      <protection/>
    </xf>
    <xf numFmtId="0" fontId="5" fillId="0" borderId="10" xfId="62" applyNumberFormat="1" applyFont="1" applyFill="1" applyBorder="1" applyAlignment="1">
      <alignment horizontal="center" vertical="center" shrinkToFit="1"/>
      <protection/>
    </xf>
    <xf numFmtId="0" fontId="5" fillId="33" borderId="10" xfId="62" applyFont="1" applyFill="1" applyBorder="1" applyAlignment="1">
      <alignment horizontal="center" vertical="center" shrinkToFit="1"/>
      <protection/>
    </xf>
    <xf numFmtId="0" fontId="5" fillId="0" borderId="12" xfId="62" applyFont="1" applyFill="1" applyBorder="1" applyAlignment="1">
      <alignment horizontal="center" vertical="center" shrinkToFit="1"/>
      <protection/>
    </xf>
    <xf numFmtId="177" fontId="5" fillId="0" borderId="0" xfId="62" applyNumberFormat="1" applyFont="1" applyFill="1" applyAlignment="1">
      <alignment vertical="center" shrinkToFit="1"/>
      <protection/>
    </xf>
    <xf numFmtId="0" fontId="5" fillId="0" borderId="0" xfId="62" applyFont="1" applyFill="1" applyAlignment="1">
      <alignment vertical="center" shrinkToFit="1"/>
      <protection/>
    </xf>
    <xf numFmtId="0" fontId="5" fillId="34" borderId="10" xfId="62" applyFont="1" applyFill="1" applyBorder="1" applyAlignment="1">
      <alignment horizontal="center" vertical="center" shrinkToFit="1"/>
      <protection/>
    </xf>
    <xf numFmtId="0" fontId="5" fillId="0" borderId="0" xfId="62" applyFont="1" applyFill="1" applyBorder="1" applyAlignment="1">
      <alignment horizontal="center" vertical="center" shrinkToFit="1"/>
      <protection/>
    </xf>
    <xf numFmtId="0" fontId="5" fillId="0" borderId="0" xfId="62" applyFont="1" applyFill="1" applyBorder="1" applyAlignment="1">
      <alignment vertical="center" shrinkToFit="1"/>
      <protection/>
    </xf>
    <xf numFmtId="0" fontId="5" fillId="0" borderId="0" xfId="62" applyNumberFormat="1" applyFont="1" applyFill="1" applyBorder="1" applyAlignment="1">
      <alignment horizontal="center" vertical="center" shrinkToFit="1"/>
      <protection/>
    </xf>
    <xf numFmtId="0" fontId="5" fillId="0" borderId="0" xfId="62" applyFont="1" applyFill="1" applyAlignment="1">
      <alignment horizontal="center" vertical="center" shrinkToFit="1"/>
      <protection/>
    </xf>
    <xf numFmtId="0" fontId="5" fillId="0" borderId="0" xfId="62" applyNumberFormat="1" applyFont="1" applyFill="1" applyAlignment="1">
      <alignment horizontal="center" vertical="center" shrinkToFit="1"/>
      <protection/>
    </xf>
    <xf numFmtId="56" fontId="5" fillId="0" borderId="0" xfId="62" applyNumberFormat="1" applyFont="1" applyFill="1" applyAlignment="1">
      <alignment horizontal="center" vertical="center" shrinkToFit="1"/>
      <protection/>
    </xf>
    <xf numFmtId="178" fontId="5" fillId="0" borderId="0" xfId="62" applyNumberFormat="1" applyFont="1" applyFill="1" applyAlignment="1">
      <alignment vertical="center" shrinkToFit="1"/>
      <protection/>
    </xf>
    <xf numFmtId="181" fontId="5" fillId="0" borderId="10" xfId="62" applyNumberFormat="1" applyFont="1" applyFill="1" applyBorder="1" applyAlignment="1">
      <alignment horizontal="center" vertical="center" shrinkToFit="1"/>
      <protection/>
    </xf>
    <xf numFmtId="179" fontId="5" fillId="0" borderId="0" xfId="62" applyNumberFormat="1" applyFont="1" applyAlignment="1">
      <alignment vertical="center" shrinkToFit="1"/>
      <protection/>
    </xf>
    <xf numFmtId="0" fontId="5" fillId="0" borderId="0" xfId="62" applyNumberFormat="1" applyFont="1" applyAlignment="1">
      <alignment vertical="center" shrinkToFit="1"/>
      <protection/>
    </xf>
    <xf numFmtId="181" fontId="5" fillId="0" borderId="0" xfId="62" applyNumberFormat="1" applyFont="1" applyFill="1" applyBorder="1" applyAlignment="1">
      <alignment horizontal="center" vertical="center" shrinkToFit="1"/>
      <protection/>
    </xf>
    <xf numFmtId="49" fontId="7" fillId="0" borderId="0" xfId="33" applyNumberFormat="1" applyFont="1">
      <alignment vertical="center"/>
      <protection/>
    </xf>
    <xf numFmtId="49" fontId="7" fillId="0" borderId="0" xfId="33" applyNumberFormat="1" applyFont="1" applyBorder="1">
      <alignment vertical="center"/>
      <protection/>
    </xf>
    <xf numFmtId="0" fontId="7" fillId="0" borderId="0" xfId="0" applyFont="1" applyAlignment="1">
      <alignment/>
    </xf>
    <xf numFmtId="0" fontId="11" fillId="0" borderId="0" xfId="0" applyFont="1" applyAlignment="1">
      <alignment/>
    </xf>
    <xf numFmtId="0" fontId="12" fillId="0" borderId="0" xfId="0" applyFont="1" applyAlignment="1">
      <alignment/>
    </xf>
    <xf numFmtId="58" fontId="7" fillId="0" borderId="0" xfId="0" applyNumberFormat="1" applyFont="1" applyAlignment="1">
      <alignment horizontal="left"/>
    </xf>
    <xf numFmtId="0" fontId="13" fillId="0" borderId="0" xfId="0" applyFont="1" applyAlignment="1">
      <alignment horizontal="center"/>
    </xf>
    <xf numFmtId="0" fontId="13" fillId="0" borderId="0" xfId="0" applyFont="1" applyAlignment="1">
      <alignment/>
    </xf>
    <xf numFmtId="0" fontId="12" fillId="0" borderId="0" xfId="0" applyFont="1" applyAlignment="1">
      <alignment horizontal="center"/>
    </xf>
    <xf numFmtId="0" fontId="14" fillId="0" borderId="0" xfId="0" applyFont="1" applyAlignment="1">
      <alignment/>
    </xf>
    <xf numFmtId="0" fontId="12" fillId="0" borderId="14" xfId="0" applyFont="1" applyBorder="1" applyAlignment="1">
      <alignment/>
    </xf>
    <xf numFmtId="0" fontId="7" fillId="0" borderId="11" xfId="0" applyFont="1" applyBorder="1" applyAlignment="1">
      <alignment horizontal="center" wrapText="1"/>
    </xf>
    <xf numFmtId="0" fontId="7" fillId="0" borderId="10" xfId="0" applyFont="1" applyBorder="1" applyAlignment="1">
      <alignment horizontal="center" wrapText="1"/>
    </xf>
    <xf numFmtId="0" fontId="7" fillId="0" borderId="15" xfId="0" applyFont="1" applyBorder="1" applyAlignment="1">
      <alignment horizontal="center" wrapText="1"/>
    </xf>
    <xf numFmtId="0" fontId="7" fillId="0" borderId="13" xfId="0" applyFont="1" applyBorder="1" applyAlignment="1">
      <alignment horizontal="center" shrinkToFit="1"/>
    </xf>
    <xf numFmtId="0" fontId="7" fillId="0" borderId="10" xfId="0" applyFont="1" applyBorder="1" applyAlignment="1">
      <alignment horizontal="center" shrinkToFit="1"/>
    </xf>
    <xf numFmtId="0" fontId="11" fillId="0" borderId="15" xfId="0" applyFont="1" applyBorder="1" applyAlignment="1">
      <alignment wrapText="1"/>
    </xf>
    <xf numFmtId="0" fontId="11" fillId="0" borderId="10" xfId="0" applyFont="1" applyBorder="1" applyAlignment="1">
      <alignment wrapText="1"/>
    </xf>
    <xf numFmtId="0" fontId="11" fillId="0" borderId="11" xfId="0" applyFont="1" applyBorder="1" applyAlignment="1">
      <alignment wrapText="1"/>
    </xf>
    <xf numFmtId="0" fontId="11" fillId="0" borderId="16" xfId="0" applyFont="1" applyBorder="1" applyAlignment="1">
      <alignment wrapText="1"/>
    </xf>
    <xf numFmtId="0" fontId="11" fillId="0" borderId="13" xfId="0" applyFont="1" applyBorder="1" applyAlignment="1">
      <alignment wrapText="1"/>
    </xf>
    <xf numFmtId="0" fontId="11" fillId="0" borderId="17" xfId="0" applyFont="1" applyBorder="1" applyAlignment="1">
      <alignment wrapText="1"/>
    </xf>
    <xf numFmtId="0" fontId="7" fillId="0" borderId="18" xfId="0" applyFont="1" applyBorder="1" applyAlignment="1">
      <alignment/>
    </xf>
    <xf numFmtId="0" fontId="11" fillId="0" borderId="19" xfId="0" applyFont="1" applyBorder="1" applyAlignment="1">
      <alignment wrapText="1"/>
    </xf>
    <xf numFmtId="0" fontId="7" fillId="0" borderId="20" xfId="0" applyFont="1" applyBorder="1" applyAlignment="1">
      <alignment/>
    </xf>
    <xf numFmtId="0" fontId="7" fillId="0" borderId="0" xfId="0" applyFont="1" applyFill="1" applyAlignment="1">
      <alignment/>
    </xf>
    <xf numFmtId="0" fontId="7" fillId="0" borderId="0" xfId="0" applyFont="1" applyBorder="1" applyAlignment="1">
      <alignment wrapText="1"/>
    </xf>
    <xf numFmtId="0" fontId="7" fillId="0" borderId="0" xfId="0" applyNumberFormat="1" applyFont="1" applyBorder="1" applyAlignment="1" quotePrefix="1">
      <alignment wrapText="1"/>
    </xf>
    <xf numFmtId="0" fontId="11" fillId="0" borderId="0" xfId="0" applyFont="1" applyBorder="1" applyAlignment="1">
      <alignment wrapText="1"/>
    </xf>
    <xf numFmtId="0" fontId="12" fillId="0" borderId="14" xfId="0" applyFont="1" applyFill="1" applyBorder="1" applyAlignment="1">
      <alignment/>
    </xf>
    <xf numFmtId="0" fontId="7"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7" fillId="0" borderId="14" xfId="0" applyFont="1" applyBorder="1" applyAlignment="1">
      <alignment wrapText="1"/>
    </xf>
    <xf numFmtId="0" fontId="7" fillId="0" borderId="21" xfId="0" applyNumberFormat="1" applyFont="1" applyBorder="1" applyAlignment="1" quotePrefix="1">
      <alignment wrapText="1"/>
    </xf>
    <xf numFmtId="0" fontId="7" fillId="0" borderId="14" xfId="0" applyNumberFormat="1" applyFont="1" applyBorder="1" applyAlignment="1" quotePrefix="1">
      <alignment wrapText="1"/>
    </xf>
    <xf numFmtId="0" fontId="7" fillId="0" borderId="22" xfId="0" applyFont="1" applyBorder="1" applyAlignment="1">
      <alignment wrapText="1"/>
    </xf>
    <xf numFmtId="0" fontId="7" fillId="0" borderId="23" xfId="0" applyFont="1" applyBorder="1" applyAlignment="1">
      <alignment wrapText="1"/>
    </xf>
    <xf numFmtId="0" fontId="7" fillId="0" borderId="21" xfId="0" applyFont="1" applyBorder="1" applyAlignment="1">
      <alignment wrapText="1"/>
    </xf>
    <xf numFmtId="0" fontId="11" fillId="0" borderId="14" xfId="0" applyFont="1" applyBorder="1" applyAlignment="1">
      <alignment wrapText="1"/>
    </xf>
    <xf numFmtId="0" fontId="7" fillId="0" borderId="22" xfId="0" applyNumberFormat="1" applyFont="1" applyBorder="1" applyAlignment="1" quotePrefix="1">
      <alignment wrapText="1"/>
    </xf>
    <xf numFmtId="0" fontId="11" fillId="0" borderId="22" xfId="0" applyFont="1" applyBorder="1" applyAlignment="1">
      <alignment wrapText="1"/>
    </xf>
    <xf numFmtId="0" fontId="7" fillId="0" borderId="0"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7" fillId="0" borderId="0" xfId="0" applyFont="1" applyBorder="1" applyAlignment="1">
      <alignment/>
    </xf>
    <xf numFmtId="0" fontId="7" fillId="0" borderId="0" xfId="0" applyFont="1" applyAlignment="1">
      <alignment vertical="center"/>
    </xf>
    <xf numFmtId="0" fontId="7" fillId="0" borderId="16" xfId="0" applyFont="1" applyBorder="1" applyAlignment="1">
      <alignment horizontal="center" shrinkToFit="1"/>
    </xf>
    <xf numFmtId="0" fontId="7" fillId="0" borderId="0" xfId="0" applyFont="1" applyBorder="1" applyAlignment="1">
      <alignment vertical="center" textRotation="255" wrapText="1"/>
    </xf>
    <xf numFmtId="49" fontId="8" fillId="0" borderId="0" xfId="33" applyNumberFormat="1" applyFont="1">
      <alignment vertical="center"/>
      <protection/>
    </xf>
    <xf numFmtId="49" fontId="5" fillId="0" borderId="0" xfId="33" applyNumberFormat="1" applyFont="1">
      <alignment vertical="center"/>
      <protection/>
    </xf>
    <xf numFmtId="49" fontId="7" fillId="0" borderId="0" xfId="33" applyNumberFormat="1" applyFont="1" applyAlignment="1">
      <alignment horizontal="left" vertical="center"/>
      <protection/>
    </xf>
    <xf numFmtId="49" fontId="7" fillId="0" borderId="0" xfId="33" applyNumberFormat="1" applyFont="1" applyAlignment="1">
      <alignment horizontal="center" vertical="center"/>
      <protection/>
    </xf>
    <xf numFmtId="49" fontId="7" fillId="0" borderId="0" xfId="33" applyNumberFormat="1" applyFont="1" applyAlignment="1">
      <alignment vertical="center"/>
      <protection/>
    </xf>
    <xf numFmtId="49" fontId="7" fillId="0" borderId="0" xfId="33" applyNumberFormat="1" applyFont="1" applyFill="1" applyAlignment="1">
      <alignment vertical="center"/>
      <protection/>
    </xf>
    <xf numFmtId="49" fontId="7" fillId="0" borderId="0" xfId="33" applyNumberFormat="1" applyFont="1" applyAlignment="1">
      <alignment vertical="center" wrapText="1"/>
      <protection/>
    </xf>
    <xf numFmtId="49" fontId="5" fillId="0" borderId="0" xfId="0" applyNumberFormat="1" applyFont="1" applyAlignment="1">
      <alignment vertical="center"/>
    </xf>
    <xf numFmtId="49" fontId="7" fillId="0" borderId="25" xfId="33" applyNumberFormat="1" applyFont="1" applyBorder="1">
      <alignment vertical="center"/>
      <protection/>
    </xf>
    <xf numFmtId="49" fontId="7" fillId="0" borderId="26" xfId="33" applyNumberFormat="1" applyFont="1" applyBorder="1">
      <alignment vertical="center"/>
      <protection/>
    </xf>
    <xf numFmtId="49" fontId="7" fillId="0" borderId="0" xfId="33" applyNumberFormat="1" applyFont="1" applyFill="1">
      <alignment vertical="center"/>
      <protection/>
    </xf>
    <xf numFmtId="49" fontId="7" fillId="0" borderId="27" xfId="33" applyNumberFormat="1" applyFont="1" applyFill="1" applyBorder="1">
      <alignment vertical="center"/>
      <protection/>
    </xf>
    <xf numFmtId="49" fontId="7" fillId="0" borderId="28" xfId="33" applyNumberFormat="1" applyFont="1" applyBorder="1">
      <alignment vertical="center"/>
      <protection/>
    </xf>
    <xf numFmtId="49" fontId="7" fillId="0" borderId="0" xfId="33" applyNumberFormat="1" applyFont="1" applyFill="1" applyBorder="1">
      <alignment vertical="center"/>
      <protection/>
    </xf>
    <xf numFmtId="49" fontId="7" fillId="0" borderId="29" xfId="33" applyNumberFormat="1" applyFont="1" applyFill="1" applyBorder="1">
      <alignment vertical="center"/>
      <protection/>
    </xf>
    <xf numFmtId="49" fontId="7" fillId="0" borderId="25" xfId="33" applyNumberFormat="1" applyFont="1" applyFill="1" applyBorder="1">
      <alignment vertical="center"/>
      <protection/>
    </xf>
    <xf numFmtId="49" fontId="7" fillId="0" borderId="30" xfId="33" applyNumberFormat="1" applyFont="1" applyBorder="1">
      <alignment vertical="center"/>
      <protection/>
    </xf>
    <xf numFmtId="49" fontId="9" fillId="0" borderId="0" xfId="33" applyNumberFormat="1" applyFont="1" applyAlignment="1">
      <alignment horizontal="left" vertical="center"/>
      <protection/>
    </xf>
    <xf numFmtId="49" fontId="7" fillId="0" borderId="0" xfId="33" applyNumberFormat="1" applyFont="1" applyAlignment="1">
      <alignment horizontal="right" vertical="center"/>
      <protection/>
    </xf>
    <xf numFmtId="49" fontId="7" fillId="0" borderId="0" xfId="33" applyNumberFormat="1" applyFont="1" applyAlignment="1">
      <alignment horizontal="right" vertical="center" wrapText="1"/>
      <protection/>
    </xf>
    <xf numFmtId="49" fontId="8" fillId="0" borderId="0" xfId="33" applyNumberFormat="1" applyFont="1" applyBorder="1" applyAlignment="1">
      <alignment vertical="center"/>
      <protection/>
    </xf>
    <xf numFmtId="0" fontId="7" fillId="0" borderId="12" xfId="0" applyFont="1" applyBorder="1" applyAlignment="1">
      <alignment horizontal="center" wrapText="1"/>
    </xf>
    <xf numFmtId="0" fontId="5" fillId="0" borderId="0" xfId="0" applyFont="1" applyBorder="1" applyAlignment="1">
      <alignment horizontal="left"/>
    </xf>
    <xf numFmtId="0" fontId="7" fillId="0" borderId="24" xfId="0" applyNumberFormat="1" applyFont="1" applyBorder="1" applyAlignment="1" quotePrefix="1">
      <alignment horizontal="center" wrapText="1"/>
    </xf>
    <xf numFmtId="0" fontId="11" fillId="0" borderId="12" xfId="0" applyFont="1" applyBorder="1" applyAlignment="1">
      <alignment wrapText="1"/>
    </xf>
    <xf numFmtId="0" fontId="7" fillId="0" borderId="31" xfId="0" applyNumberFormat="1" applyFont="1" applyBorder="1" applyAlignment="1" quotePrefix="1">
      <alignment wrapText="1"/>
    </xf>
    <xf numFmtId="0" fontId="7" fillId="0" borderId="31" xfId="0" applyFont="1" applyBorder="1" applyAlignment="1">
      <alignment wrapText="1"/>
    </xf>
    <xf numFmtId="0" fontId="7" fillId="0" borderId="32" xfId="0" applyFont="1" applyBorder="1" applyAlignment="1">
      <alignment wrapText="1"/>
    </xf>
    <xf numFmtId="0" fontId="5" fillId="22" borderId="12" xfId="62" applyFont="1" applyFill="1" applyBorder="1" applyAlignment="1">
      <alignment horizontal="center" vertical="center" shrinkToFit="1"/>
      <protection/>
    </xf>
    <xf numFmtId="0" fontId="7" fillId="0" borderId="24" xfId="0" applyFont="1" applyBorder="1" applyAlignment="1">
      <alignment wrapText="1"/>
    </xf>
    <xf numFmtId="0" fontId="7" fillId="0" borderId="0" xfId="0" applyNumberFormat="1" applyFont="1" applyBorder="1" applyAlignment="1" quotePrefix="1">
      <alignment horizontal="center" wrapText="1"/>
    </xf>
    <xf numFmtId="49" fontId="7" fillId="0" borderId="0" xfId="33" applyNumberFormat="1" applyFont="1" applyFill="1" applyBorder="1" applyAlignment="1">
      <alignment horizontal="left" vertical="center"/>
      <protection/>
    </xf>
    <xf numFmtId="49" fontId="7" fillId="0" borderId="0" xfId="33" applyNumberFormat="1" applyFont="1" applyAlignment="1">
      <alignment horizontal="left" vertical="center"/>
      <protection/>
    </xf>
    <xf numFmtId="49" fontId="7" fillId="0" borderId="0" xfId="33" applyNumberFormat="1" applyFont="1" applyAlignment="1">
      <alignment horizontal="left" vertical="center" wrapText="1"/>
      <protection/>
    </xf>
    <xf numFmtId="49" fontId="8" fillId="0" borderId="0" xfId="33" applyNumberFormat="1" applyFont="1" applyBorder="1" applyAlignment="1">
      <alignment horizontal="center" vertical="center"/>
      <protection/>
    </xf>
    <xf numFmtId="49" fontId="7" fillId="0" borderId="0" xfId="33" applyNumberFormat="1" applyFont="1" applyBorder="1" applyAlignment="1">
      <alignment horizontal="left" vertical="center" wrapText="1"/>
      <protection/>
    </xf>
    <xf numFmtId="0" fontId="7" fillId="0" borderId="0" xfId="0" applyFont="1" applyBorder="1" applyAlignment="1">
      <alignment horizontal="center" vertical="center" textRotation="255" wrapText="1"/>
    </xf>
    <xf numFmtId="0" fontId="12" fillId="0" borderId="0" xfId="0" applyFont="1" applyFill="1" applyBorder="1" applyAlignment="1">
      <alignment horizontal="center"/>
    </xf>
    <xf numFmtId="0" fontId="7" fillId="0" borderId="0" xfId="0" applyFont="1" applyBorder="1" applyAlignment="1">
      <alignment horizontal="center" vertical="center" wrapText="1"/>
    </xf>
    <xf numFmtId="0" fontId="7" fillId="0" borderId="14" xfId="0" applyFont="1" applyBorder="1" applyAlignment="1">
      <alignment horizontal="center" vertical="center" textRotation="255" wrapText="1"/>
    </xf>
    <xf numFmtId="0" fontId="7" fillId="0" borderId="11" xfId="0" applyFont="1" applyFill="1" applyBorder="1" applyAlignment="1">
      <alignment horizontal="center" shrinkToFit="1"/>
    </xf>
    <xf numFmtId="0" fontId="7" fillId="0" borderId="13" xfId="0" applyFont="1" applyFill="1" applyBorder="1" applyAlignment="1">
      <alignment horizontal="center" shrinkToFit="1"/>
    </xf>
    <xf numFmtId="0" fontId="7" fillId="0" borderId="11" xfId="0" applyNumberFormat="1" applyFont="1" applyBorder="1" applyAlignment="1" quotePrefix="1">
      <alignment horizontal="center" wrapText="1"/>
    </xf>
    <xf numFmtId="0" fontId="7" fillId="0" borderId="12" xfId="0" applyNumberFormat="1" applyFont="1" applyBorder="1" applyAlignment="1" quotePrefix="1">
      <alignment horizontal="center" wrapText="1"/>
    </xf>
    <xf numFmtId="0" fontId="7" fillId="0" borderId="13" xfId="0" applyNumberFormat="1" applyFont="1" applyBorder="1" applyAlignment="1" quotePrefix="1">
      <alignment horizontal="center" wrapText="1"/>
    </xf>
    <xf numFmtId="0" fontId="7" fillId="0" borderId="33" xfId="0" applyFont="1" applyBorder="1" applyAlignment="1">
      <alignment horizontal="center" wrapText="1"/>
    </xf>
    <xf numFmtId="0" fontId="7" fillId="0" borderId="34" xfId="0" applyFont="1" applyBorder="1" applyAlignment="1">
      <alignment horizontal="center" wrapText="1"/>
    </xf>
    <xf numFmtId="0" fontId="5" fillId="0" borderId="0" xfId="0" applyFont="1" applyBorder="1" applyAlignment="1">
      <alignment horizontal="left"/>
    </xf>
    <xf numFmtId="0" fontId="7" fillId="0" borderId="0" xfId="0" applyNumberFormat="1" applyFont="1" applyBorder="1" applyAlignment="1" quotePrefix="1">
      <alignment horizontal="center" wrapText="1"/>
    </xf>
    <xf numFmtId="0" fontId="11" fillId="0" borderId="11" xfId="0" applyFont="1" applyBorder="1" applyAlignment="1">
      <alignment horizontal="center" wrapText="1"/>
    </xf>
    <xf numFmtId="0" fontId="11" fillId="0" borderId="18" xfId="0" applyFont="1" applyBorder="1" applyAlignment="1">
      <alignment horizontal="center" wrapText="1"/>
    </xf>
    <xf numFmtId="0" fontId="7" fillId="0" borderId="32" xfId="0" applyFont="1" applyBorder="1" applyAlignment="1">
      <alignment horizontal="center" wrapText="1"/>
    </xf>
    <xf numFmtId="0" fontId="7" fillId="0" borderId="24" xfId="0" applyFont="1" applyBorder="1" applyAlignment="1">
      <alignment horizontal="center" wrapText="1"/>
    </xf>
    <xf numFmtId="0" fontId="7" fillId="0" borderId="23" xfId="0" applyFont="1" applyBorder="1" applyAlignment="1">
      <alignment horizontal="center" wrapText="1"/>
    </xf>
    <xf numFmtId="0" fontId="7" fillId="0" borderId="35" xfId="0" applyFont="1" applyBorder="1" applyAlignment="1">
      <alignment horizontal="center" wrapText="1"/>
    </xf>
    <xf numFmtId="0" fontId="7" fillId="0" borderId="36" xfId="0" applyFont="1" applyBorder="1" applyAlignment="1">
      <alignment horizontal="center" wrapText="1"/>
    </xf>
    <xf numFmtId="0" fontId="7" fillId="0" borderId="37" xfId="0" applyFont="1" applyBorder="1" applyAlignment="1">
      <alignment horizontal="center"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18" xfId="0" applyFont="1" applyBorder="1" applyAlignment="1">
      <alignment horizontal="center"/>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11" fillId="0" borderId="17" xfId="0" applyFont="1"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0" xfId="0" applyFont="1" applyBorder="1" applyAlignment="1">
      <alignment horizontal="center" wrapText="1"/>
    </xf>
    <xf numFmtId="0" fontId="7" fillId="0" borderId="40" xfId="0" applyFont="1" applyBorder="1" applyAlignment="1">
      <alignment horizontal="center" shrinkToFit="1"/>
    </xf>
    <xf numFmtId="0" fontId="7" fillId="0" borderId="41" xfId="0" applyFont="1" applyBorder="1" applyAlignment="1">
      <alignment horizontal="center" shrinkToFit="1"/>
    </xf>
    <xf numFmtId="0" fontId="7" fillId="0" borderId="18" xfId="0" applyFont="1" applyBorder="1" applyAlignment="1">
      <alignment horizontal="center" wrapText="1"/>
    </xf>
    <xf numFmtId="0" fontId="11" fillId="0" borderId="42" xfId="0" applyFont="1" applyBorder="1" applyAlignment="1">
      <alignment horizontal="center" wrapText="1"/>
    </xf>
    <xf numFmtId="0" fontId="11" fillId="0" borderId="43" xfId="0" applyFont="1" applyBorder="1" applyAlignment="1">
      <alignment horizontal="center" wrapText="1"/>
    </xf>
    <xf numFmtId="0" fontId="7" fillId="0" borderId="13" xfId="0" applyFont="1" applyBorder="1" applyAlignment="1">
      <alignment horizontal="center"/>
    </xf>
    <xf numFmtId="0" fontId="10" fillId="0" borderId="0" xfId="0" applyFont="1" applyAlignment="1">
      <alignment horizontal="center"/>
    </xf>
    <xf numFmtId="0" fontId="7" fillId="0" borderId="10" xfId="0" applyFont="1" applyBorder="1" applyAlignment="1">
      <alignment horizontal="center" shrinkToFit="1"/>
    </xf>
    <xf numFmtId="0" fontId="7" fillId="0" borderId="17" xfId="0" applyFont="1" applyBorder="1" applyAlignment="1">
      <alignment horizontal="center" wrapText="1"/>
    </xf>
    <xf numFmtId="0" fontId="7" fillId="0" borderId="44" xfId="0" applyFont="1" applyBorder="1" applyAlignment="1">
      <alignment horizontal="center" wrapText="1"/>
    </xf>
    <xf numFmtId="0" fontId="7" fillId="0" borderId="44" xfId="0" applyNumberFormat="1" applyFont="1" applyBorder="1" applyAlignment="1" quotePrefix="1">
      <alignment horizontal="center" wrapText="1"/>
    </xf>
    <xf numFmtId="0" fontId="7" fillId="0" borderId="45" xfId="0" applyFont="1" applyBorder="1" applyAlignment="1">
      <alignment horizontal="center" wrapText="1"/>
    </xf>
    <xf numFmtId="0" fontId="7" fillId="0" borderId="10" xfId="0" applyFont="1" applyBorder="1" applyAlignment="1">
      <alignment horizontal="center"/>
    </xf>
    <xf numFmtId="0" fontId="7" fillId="0" borderId="45" xfId="0" applyFont="1" applyBorder="1" applyAlignment="1">
      <alignment horizontal="center"/>
    </xf>
    <xf numFmtId="0" fontId="7" fillId="0" borderId="45" xfId="0" applyFont="1" applyBorder="1" applyAlignment="1">
      <alignment horizontal="center" shrinkToFit="1"/>
    </xf>
    <xf numFmtId="0" fontId="7" fillId="0" borderId="10" xfId="0" applyNumberFormat="1" applyFont="1" applyBorder="1" applyAlignment="1" quotePrefix="1">
      <alignment horizontal="center" wrapText="1"/>
    </xf>
    <xf numFmtId="0" fontId="7" fillId="0" borderId="24" xfId="0" applyNumberFormat="1" applyFont="1" applyBorder="1" applyAlignment="1">
      <alignment horizontal="center" wrapText="1"/>
    </xf>
    <xf numFmtId="0" fontId="7" fillId="0" borderId="24" xfId="0" applyNumberFormat="1" applyFont="1" applyBorder="1" applyAlignment="1" quotePrefix="1">
      <alignment horizontal="center" wrapText="1"/>
    </xf>
    <xf numFmtId="0" fontId="11" fillId="0" borderId="13" xfId="0" applyFont="1" applyBorder="1" applyAlignment="1">
      <alignment horizontal="center" wrapText="1"/>
    </xf>
    <xf numFmtId="0" fontId="7" fillId="0" borderId="17" xfId="0" applyFont="1" applyBorder="1" applyAlignment="1">
      <alignment horizontal="center" shrinkToFit="1"/>
    </xf>
    <xf numFmtId="0" fontId="7" fillId="0" borderId="13" xfId="0" applyFont="1" applyBorder="1" applyAlignment="1">
      <alignment horizontal="center" shrinkToFit="1"/>
    </xf>
    <xf numFmtId="0" fontId="5" fillId="0" borderId="0" xfId="62" applyFont="1" applyFill="1" applyAlignment="1">
      <alignment horizontal="left" vertical="center" shrinkToFit="1"/>
      <protection/>
    </xf>
    <xf numFmtId="183" fontId="6" fillId="0" borderId="0" xfId="62" applyNumberFormat="1" applyFont="1" applyAlignment="1">
      <alignment horizontal="center" vertical="center" shrinkToFit="1"/>
      <protection/>
    </xf>
    <xf numFmtId="0" fontId="5" fillId="0" borderId="0" xfId="62" applyFont="1" applyAlignment="1">
      <alignment horizontal="left" vertical="center" shrinkToFit="1"/>
      <protection/>
    </xf>
    <xf numFmtId="177" fontId="5" fillId="0" borderId="0" xfId="62" applyNumberFormat="1" applyFont="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285750</xdr:colOff>
      <xdr:row>47</xdr:row>
      <xdr:rowOff>0</xdr:rowOff>
    </xdr:from>
    <xdr:ext cx="200025" cy="0"/>
    <xdr:sp fLocksText="0">
      <xdr:nvSpPr>
        <xdr:cNvPr id="1" name="Text Box 1"/>
        <xdr:cNvSpPr txBox="1">
          <a:spLocks noChangeArrowheads="1"/>
        </xdr:cNvSpPr>
      </xdr:nvSpPr>
      <xdr:spPr>
        <a:xfrm>
          <a:off x="5810250" y="87630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88"/>
  <sheetViews>
    <sheetView tabSelected="1" view="pageBreakPreview" zoomScaleSheetLayoutView="100" zoomScalePageLayoutView="0" workbookViewId="0" topLeftCell="A1">
      <selection activeCell="K70" sqref="K70"/>
    </sheetView>
  </sheetViews>
  <sheetFormatPr defaultColWidth="9.57421875" defaultRowHeight="12"/>
  <cols>
    <col min="1" max="1" width="16.7109375" style="76" customWidth="1"/>
    <col min="2" max="3" width="6.7109375" style="76" customWidth="1"/>
    <col min="4" max="10" width="15.7109375" style="76" customWidth="1"/>
    <col min="11" max="16384" width="9.57421875" style="76" customWidth="1"/>
  </cols>
  <sheetData>
    <row r="1" spans="1:10" s="75" customFormat="1" ht="27.75" customHeight="1">
      <c r="A1" s="109" t="s">
        <v>73</v>
      </c>
      <c r="B1" s="109"/>
      <c r="C1" s="109"/>
      <c r="D1" s="109"/>
      <c r="E1" s="109"/>
      <c r="F1" s="109"/>
      <c r="G1" s="109"/>
      <c r="H1" s="109"/>
      <c r="I1" s="109"/>
      <c r="J1" s="95"/>
    </row>
    <row r="2" ht="3" customHeight="1"/>
    <row r="3" spans="1:11" ht="22.5" customHeight="1">
      <c r="A3" s="77" t="s">
        <v>0</v>
      </c>
      <c r="B3" s="107" t="s">
        <v>1</v>
      </c>
      <c r="C3" s="107"/>
      <c r="D3" s="107"/>
      <c r="E3" s="107"/>
      <c r="F3" s="107"/>
      <c r="G3" s="107"/>
      <c r="H3" s="107"/>
      <c r="I3" s="107"/>
      <c r="J3" s="107"/>
      <c r="K3" s="27"/>
    </row>
    <row r="4" spans="1:11" ht="3.75" customHeight="1">
      <c r="A4" s="78"/>
      <c r="B4" s="27"/>
      <c r="C4" s="27"/>
      <c r="D4" s="27"/>
      <c r="E4" s="27"/>
      <c r="F4" s="27"/>
      <c r="G4" s="27"/>
      <c r="H4" s="27"/>
      <c r="I4" s="27"/>
      <c r="J4" s="27"/>
      <c r="K4" s="27"/>
    </row>
    <row r="5" spans="1:11" ht="22.5" customHeight="1">
      <c r="A5" s="77" t="s">
        <v>2</v>
      </c>
      <c r="B5" s="107" t="s">
        <v>69</v>
      </c>
      <c r="C5" s="107"/>
      <c r="D5" s="107"/>
      <c r="E5" s="107"/>
      <c r="F5" s="107"/>
      <c r="G5" s="107"/>
      <c r="H5" s="107"/>
      <c r="I5" s="107"/>
      <c r="J5" s="107"/>
      <c r="K5" s="27"/>
    </row>
    <row r="6" spans="1:11" ht="3.75" customHeight="1">
      <c r="A6" s="78"/>
      <c r="B6" s="27"/>
      <c r="C6" s="27"/>
      <c r="D6" s="27"/>
      <c r="E6" s="27"/>
      <c r="F6" s="27"/>
      <c r="G6" s="27"/>
      <c r="H6" s="27"/>
      <c r="I6" s="27"/>
      <c r="J6" s="27"/>
      <c r="K6" s="27"/>
    </row>
    <row r="7" spans="1:11" ht="22.5" customHeight="1">
      <c r="A7" s="77" t="s">
        <v>3</v>
      </c>
      <c r="B7" s="107" t="s">
        <v>70</v>
      </c>
      <c r="C7" s="107"/>
      <c r="D7" s="107"/>
      <c r="E7" s="107"/>
      <c r="F7" s="107"/>
      <c r="G7" s="107"/>
      <c r="H7" s="107"/>
      <c r="I7" s="107"/>
      <c r="J7" s="107"/>
      <c r="K7" s="27"/>
    </row>
    <row r="8" spans="1:11" ht="22.5" customHeight="1">
      <c r="A8" s="77" t="s">
        <v>37</v>
      </c>
      <c r="B8" s="107" t="s">
        <v>141</v>
      </c>
      <c r="C8" s="107"/>
      <c r="D8" s="107"/>
      <c r="E8" s="107"/>
      <c r="F8" s="107"/>
      <c r="G8" s="107"/>
      <c r="H8" s="107"/>
      <c r="I8" s="107"/>
      <c r="J8" s="107"/>
      <c r="K8" s="27"/>
    </row>
    <row r="9" spans="1:11" ht="22.5" customHeight="1">
      <c r="A9" s="77" t="s">
        <v>4</v>
      </c>
      <c r="B9" s="79" t="s">
        <v>145</v>
      </c>
      <c r="C9" s="107" t="s">
        <v>142</v>
      </c>
      <c r="D9" s="107"/>
      <c r="E9" s="107"/>
      <c r="F9" s="107"/>
      <c r="G9" s="107"/>
      <c r="H9" s="107"/>
      <c r="I9" s="107"/>
      <c r="J9" s="107"/>
      <c r="K9" s="27"/>
    </row>
    <row r="10" spans="1:11" ht="22.5" customHeight="1">
      <c r="A10" s="77"/>
      <c r="B10" s="79" t="s">
        <v>143</v>
      </c>
      <c r="C10" s="107" t="s">
        <v>144</v>
      </c>
      <c r="D10" s="107"/>
      <c r="E10" s="107"/>
      <c r="F10" s="107"/>
      <c r="G10" s="107"/>
      <c r="H10" s="107"/>
      <c r="I10" s="107"/>
      <c r="J10" s="107"/>
      <c r="K10" s="27"/>
    </row>
    <row r="11" spans="1:12" ht="22.5" customHeight="1">
      <c r="A11" s="77"/>
      <c r="B11" s="77"/>
      <c r="C11" s="79" t="s">
        <v>146</v>
      </c>
      <c r="D11" s="79"/>
      <c r="E11" s="79"/>
      <c r="F11" s="79"/>
      <c r="G11" s="79"/>
      <c r="H11" s="79"/>
      <c r="I11" s="79"/>
      <c r="J11" s="79"/>
      <c r="K11" s="79"/>
      <c r="L11" s="27"/>
    </row>
    <row r="12" spans="1:12" ht="22.5" customHeight="1">
      <c r="A12" s="77"/>
      <c r="B12" s="77"/>
      <c r="C12" s="79" t="s">
        <v>147</v>
      </c>
      <c r="D12" s="79"/>
      <c r="E12" s="79"/>
      <c r="F12" s="79"/>
      <c r="G12" s="79"/>
      <c r="H12" s="79"/>
      <c r="I12" s="79"/>
      <c r="J12" s="79"/>
      <c r="K12" s="79"/>
      <c r="L12" s="27"/>
    </row>
    <row r="13" spans="1:12" ht="22.5" customHeight="1">
      <c r="A13" s="77"/>
      <c r="B13" s="77"/>
      <c r="C13" s="79" t="s">
        <v>148</v>
      </c>
      <c r="D13" s="79"/>
      <c r="E13" s="79"/>
      <c r="F13" s="79"/>
      <c r="G13" s="79"/>
      <c r="H13" s="79"/>
      <c r="I13" s="79"/>
      <c r="J13" s="79"/>
      <c r="K13" s="79"/>
      <c r="L13" s="27"/>
    </row>
    <row r="14" spans="1:11" ht="22.5" customHeight="1">
      <c r="A14" s="27"/>
      <c r="B14" s="79" t="s">
        <v>149</v>
      </c>
      <c r="C14" s="79" t="s">
        <v>150</v>
      </c>
      <c r="D14" s="79"/>
      <c r="E14" s="79"/>
      <c r="F14" s="79"/>
      <c r="G14" s="79"/>
      <c r="H14" s="79"/>
      <c r="I14" s="79"/>
      <c r="J14" s="79"/>
      <c r="K14" s="27"/>
    </row>
    <row r="15" spans="1:11" ht="22.5" customHeight="1">
      <c r="A15" s="27"/>
      <c r="B15" s="79"/>
      <c r="C15" s="79" t="s">
        <v>151</v>
      </c>
      <c r="D15" s="79"/>
      <c r="E15" s="79"/>
      <c r="F15" s="79"/>
      <c r="G15" s="79"/>
      <c r="H15" s="79"/>
      <c r="I15" s="79"/>
      <c r="J15" s="79"/>
      <c r="K15" s="27"/>
    </row>
    <row r="16" spans="1:11" ht="22.5" customHeight="1">
      <c r="A16" s="27"/>
      <c r="B16" s="79" t="s">
        <v>152</v>
      </c>
      <c r="C16" s="79" t="s">
        <v>153</v>
      </c>
      <c r="D16" s="79"/>
      <c r="E16" s="79"/>
      <c r="F16" s="79"/>
      <c r="G16" s="79"/>
      <c r="H16" s="79"/>
      <c r="I16" s="79"/>
      <c r="J16" s="79"/>
      <c r="K16" s="27"/>
    </row>
    <row r="17" spans="1:11" ht="22.5" customHeight="1">
      <c r="A17" s="27"/>
      <c r="B17" s="80" t="s">
        <v>154</v>
      </c>
      <c r="C17" s="80" t="s">
        <v>155</v>
      </c>
      <c r="D17" s="80"/>
      <c r="E17" s="80"/>
      <c r="F17" s="80"/>
      <c r="G17" s="80"/>
      <c r="H17" s="80"/>
      <c r="I17" s="80"/>
      <c r="J17" s="80"/>
      <c r="K17" s="27"/>
    </row>
    <row r="18" spans="1:11" ht="22.5" customHeight="1">
      <c r="A18" s="27" t="s">
        <v>5</v>
      </c>
      <c r="B18" s="80" t="s">
        <v>156</v>
      </c>
      <c r="C18" s="80" t="s">
        <v>172</v>
      </c>
      <c r="D18" s="80"/>
      <c r="E18" s="80"/>
      <c r="F18" s="80"/>
      <c r="G18" s="80"/>
      <c r="H18" s="80"/>
      <c r="I18" s="80"/>
      <c r="J18" s="80"/>
      <c r="K18" s="27"/>
    </row>
    <row r="19" spans="1:10" ht="22.5" customHeight="1">
      <c r="A19" s="27"/>
      <c r="B19" s="93" t="s">
        <v>46</v>
      </c>
      <c r="C19" s="79" t="s">
        <v>157</v>
      </c>
      <c r="D19" s="79"/>
      <c r="E19" s="79"/>
      <c r="F19" s="79"/>
      <c r="G19" s="79"/>
      <c r="H19" s="79"/>
      <c r="I19" s="79"/>
      <c r="J19" s="27"/>
    </row>
    <row r="20" spans="1:12" ht="22.5" customHeight="1">
      <c r="A20" s="27"/>
      <c r="B20" s="27"/>
      <c r="C20" s="79" t="s">
        <v>158</v>
      </c>
      <c r="D20" s="79"/>
      <c r="E20" s="79"/>
      <c r="F20" s="79"/>
      <c r="G20" s="79"/>
      <c r="H20" s="79"/>
      <c r="I20" s="79"/>
      <c r="J20" s="79"/>
      <c r="K20" s="79"/>
      <c r="L20" s="27"/>
    </row>
    <row r="21" spans="1:12" ht="22.5" customHeight="1">
      <c r="A21" s="27"/>
      <c r="B21" s="27"/>
      <c r="C21" s="79" t="s">
        <v>159</v>
      </c>
      <c r="D21" s="79"/>
      <c r="E21" s="79"/>
      <c r="F21" s="79"/>
      <c r="G21" s="79"/>
      <c r="H21" s="79"/>
      <c r="I21" s="79"/>
      <c r="J21" s="79"/>
      <c r="K21" s="79"/>
      <c r="L21" s="27"/>
    </row>
    <row r="22" spans="1:13" ht="22.5" customHeight="1">
      <c r="A22" s="27"/>
      <c r="B22" s="27"/>
      <c r="C22" s="27"/>
      <c r="D22" s="79" t="s">
        <v>160</v>
      </c>
      <c r="E22" s="79"/>
      <c r="F22" s="79"/>
      <c r="G22" s="79"/>
      <c r="H22" s="79"/>
      <c r="I22" s="79"/>
      <c r="J22" s="79"/>
      <c r="K22" s="79"/>
      <c r="L22" s="79"/>
      <c r="M22" s="27"/>
    </row>
    <row r="23" spans="1:11" ht="22.5" customHeight="1">
      <c r="A23" s="27"/>
      <c r="B23" s="93" t="s">
        <v>47</v>
      </c>
      <c r="C23" s="79" t="s">
        <v>171</v>
      </c>
      <c r="D23" s="79"/>
      <c r="E23" s="79"/>
      <c r="F23" s="79"/>
      <c r="G23" s="79"/>
      <c r="H23" s="79"/>
      <c r="I23" s="79"/>
      <c r="J23" s="79"/>
      <c r="K23" s="27"/>
    </row>
    <row r="24" spans="1:11" ht="22.5" customHeight="1">
      <c r="A24" s="27"/>
      <c r="B24" s="80" t="s">
        <v>143</v>
      </c>
      <c r="C24" s="80" t="s">
        <v>173</v>
      </c>
      <c r="D24" s="80"/>
      <c r="E24" s="80"/>
      <c r="F24" s="80"/>
      <c r="G24" s="80"/>
      <c r="H24" s="80"/>
      <c r="I24" s="80"/>
      <c r="J24" s="80"/>
      <c r="K24" s="27"/>
    </row>
    <row r="25" spans="1:11" ht="22.5" customHeight="1">
      <c r="A25" s="27"/>
      <c r="B25" s="79" t="s">
        <v>149</v>
      </c>
      <c r="C25" s="79" t="s">
        <v>161</v>
      </c>
      <c r="D25" s="79"/>
      <c r="E25" s="79"/>
      <c r="F25" s="79"/>
      <c r="G25" s="79"/>
      <c r="H25" s="79"/>
      <c r="I25" s="79"/>
      <c r="J25" s="79"/>
      <c r="K25" s="27"/>
    </row>
    <row r="26" spans="1:12" ht="22.5" customHeight="1">
      <c r="A26" s="27"/>
      <c r="B26" s="27"/>
      <c r="C26" s="79" t="s">
        <v>210</v>
      </c>
      <c r="D26" s="79"/>
      <c r="E26" s="79"/>
      <c r="F26" s="79"/>
      <c r="G26" s="79"/>
      <c r="H26" s="79"/>
      <c r="I26" s="79"/>
      <c r="J26" s="79"/>
      <c r="K26" s="79"/>
      <c r="L26" s="27"/>
    </row>
    <row r="27" spans="1:12" ht="22.5" customHeight="1">
      <c r="A27" s="27"/>
      <c r="B27" s="27"/>
      <c r="C27" s="79" t="s">
        <v>162</v>
      </c>
      <c r="D27" s="79"/>
      <c r="E27" s="79"/>
      <c r="F27" s="79"/>
      <c r="G27" s="79"/>
      <c r="H27" s="79"/>
      <c r="I27" s="79"/>
      <c r="J27" s="79"/>
      <c r="K27" s="79"/>
      <c r="L27" s="27"/>
    </row>
    <row r="28" spans="1:11" ht="22.5" customHeight="1">
      <c r="A28" s="27"/>
      <c r="B28" s="79" t="s">
        <v>163</v>
      </c>
      <c r="C28" s="79" t="s">
        <v>164</v>
      </c>
      <c r="D28" s="79"/>
      <c r="E28" s="79"/>
      <c r="F28" s="79"/>
      <c r="G28" s="79"/>
      <c r="H28" s="79"/>
      <c r="I28" s="79"/>
      <c r="J28" s="79"/>
      <c r="K28" s="27"/>
    </row>
    <row r="29" spans="1:12" ht="22.5" customHeight="1">
      <c r="A29" s="27"/>
      <c r="B29" s="27"/>
      <c r="C29" s="79" t="s">
        <v>215</v>
      </c>
      <c r="D29" s="79"/>
      <c r="E29" s="79"/>
      <c r="F29" s="79"/>
      <c r="G29" s="79"/>
      <c r="H29" s="79"/>
      <c r="I29" s="79"/>
      <c r="J29" s="79"/>
      <c r="K29" s="79"/>
      <c r="L29" s="27"/>
    </row>
    <row r="30" spans="1:11" ht="22.5" customHeight="1">
      <c r="A30" s="27"/>
      <c r="B30" s="79" t="s">
        <v>154</v>
      </c>
      <c r="C30" s="79" t="s">
        <v>165</v>
      </c>
      <c r="D30" s="79"/>
      <c r="E30" s="79"/>
      <c r="F30" s="79"/>
      <c r="G30" s="79"/>
      <c r="H30" s="79"/>
      <c r="I30" s="79"/>
      <c r="J30" s="79"/>
      <c r="K30" s="27"/>
    </row>
    <row r="31" spans="1:12" ht="22.5" customHeight="1">
      <c r="A31" s="27"/>
      <c r="B31" s="27"/>
      <c r="C31" s="79" t="s">
        <v>166</v>
      </c>
      <c r="D31" s="79"/>
      <c r="E31" s="79"/>
      <c r="F31" s="79"/>
      <c r="G31" s="79"/>
      <c r="H31" s="79"/>
      <c r="I31" s="79"/>
      <c r="J31" s="79"/>
      <c r="K31" s="79"/>
      <c r="L31" s="27"/>
    </row>
    <row r="32" spans="1:11" ht="22.5" customHeight="1">
      <c r="A32" s="27"/>
      <c r="B32" s="79" t="s">
        <v>167</v>
      </c>
      <c r="C32" s="79" t="s">
        <v>168</v>
      </c>
      <c r="D32" s="79"/>
      <c r="E32" s="79"/>
      <c r="F32" s="79"/>
      <c r="G32" s="79"/>
      <c r="H32" s="79"/>
      <c r="I32" s="79"/>
      <c r="J32" s="79"/>
      <c r="K32" s="27"/>
    </row>
    <row r="33" spans="1:11" ht="22.5" customHeight="1">
      <c r="A33" s="27"/>
      <c r="B33" s="93" t="s">
        <v>46</v>
      </c>
      <c r="C33" s="79" t="s">
        <v>170</v>
      </c>
      <c r="D33" s="79"/>
      <c r="E33" s="79"/>
      <c r="F33" s="79"/>
      <c r="G33" s="79"/>
      <c r="H33" s="79"/>
      <c r="I33" s="79"/>
      <c r="J33" s="79"/>
      <c r="K33" s="27"/>
    </row>
    <row r="34" spans="1:11" ht="15" customHeight="1">
      <c r="A34" s="27"/>
      <c r="B34" s="94" t="s">
        <v>47</v>
      </c>
      <c r="C34" s="108" t="s">
        <v>169</v>
      </c>
      <c r="D34" s="108"/>
      <c r="E34" s="108"/>
      <c r="F34" s="108"/>
      <c r="G34" s="108"/>
      <c r="H34" s="108"/>
      <c r="I34" s="108"/>
      <c r="J34" s="81"/>
      <c r="K34" s="27"/>
    </row>
    <row r="35" spans="1:11" ht="15" customHeight="1">
      <c r="A35" s="27"/>
      <c r="B35" s="81"/>
      <c r="C35" s="108"/>
      <c r="D35" s="108"/>
      <c r="E35" s="108"/>
      <c r="F35" s="108"/>
      <c r="G35" s="108"/>
      <c r="H35" s="108"/>
      <c r="I35" s="108"/>
      <c r="J35" s="81"/>
      <c r="K35" s="27"/>
    </row>
    <row r="36" spans="1:11" ht="15" customHeight="1">
      <c r="A36" s="27"/>
      <c r="B36" s="93" t="s">
        <v>48</v>
      </c>
      <c r="C36" s="108" t="s">
        <v>174</v>
      </c>
      <c r="D36" s="108"/>
      <c r="E36" s="108"/>
      <c r="F36" s="108"/>
      <c r="G36" s="108"/>
      <c r="H36" s="108"/>
      <c r="I36" s="108"/>
      <c r="J36" s="27"/>
      <c r="K36" s="27"/>
    </row>
    <row r="37" spans="1:11" ht="15" customHeight="1">
      <c r="A37" s="27"/>
      <c r="B37" s="93"/>
      <c r="C37" s="108"/>
      <c r="D37" s="108"/>
      <c r="E37" s="108"/>
      <c r="F37" s="108"/>
      <c r="G37" s="108"/>
      <c r="H37" s="108"/>
      <c r="I37" s="108"/>
      <c r="J37" s="27"/>
      <c r="K37" s="27"/>
    </row>
    <row r="38" spans="1:11" ht="22.5" customHeight="1">
      <c r="A38" s="27" t="s">
        <v>6</v>
      </c>
      <c r="B38" s="93" t="s">
        <v>49</v>
      </c>
      <c r="C38" s="27" t="s">
        <v>175</v>
      </c>
      <c r="D38" s="27"/>
      <c r="E38" s="27"/>
      <c r="F38" s="27"/>
      <c r="G38" s="27"/>
      <c r="H38" s="27"/>
      <c r="I38" s="27"/>
      <c r="J38" s="27"/>
      <c r="K38" s="27"/>
    </row>
    <row r="39" spans="1:11" ht="22.5" customHeight="1">
      <c r="A39" s="27"/>
      <c r="B39" s="93" t="s">
        <v>99</v>
      </c>
      <c r="C39" s="27" t="s">
        <v>176</v>
      </c>
      <c r="D39" s="27"/>
      <c r="E39" s="27"/>
      <c r="F39" s="27"/>
      <c r="G39" s="27"/>
      <c r="H39" s="27"/>
      <c r="I39" s="27"/>
      <c r="J39" s="27"/>
      <c r="K39" s="27"/>
    </row>
    <row r="40" spans="1:11" ht="15" customHeight="1">
      <c r="A40" s="27"/>
      <c r="B40" s="93" t="s">
        <v>50</v>
      </c>
      <c r="C40" s="108" t="s">
        <v>177</v>
      </c>
      <c r="D40" s="108"/>
      <c r="E40" s="108"/>
      <c r="F40" s="108"/>
      <c r="G40" s="108"/>
      <c r="H40" s="108"/>
      <c r="I40" s="108"/>
      <c r="J40" s="27"/>
      <c r="K40" s="27"/>
    </row>
    <row r="41" spans="1:11" ht="15" customHeight="1">
      <c r="A41" s="27"/>
      <c r="B41" s="93"/>
      <c r="C41" s="108"/>
      <c r="D41" s="108"/>
      <c r="E41" s="108"/>
      <c r="F41" s="108"/>
      <c r="G41" s="108"/>
      <c r="H41" s="108"/>
      <c r="I41" s="108"/>
      <c r="J41" s="27"/>
      <c r="K41" s="27"/>
    </row>
    <row r="42" spans="1:11" ht="22.5" customHeight="1">
      <c r="A42" s="27"/>
      <c r="B42" s="27" t="s">
        <v>178</v>
      </c>
      <c r="C42" s="27" t="s">
        <v>179</v>
      </c>
      <c r="D42" s="27"/>
      <c r="E42" s="27"/>
      <c r="F42" s="27"/>
      <c r="G42" s="27"/>
      <c r="H42" s="27"/>
      <c r="I42" s="27"/>
      <c r="J42" s="27"/>
      <c r="K42" s="27"/>
    </row>
    <row r="43" spans="1:11" ht="22.5" customHeight="1">
      <c r="A43" s="27"/>
      <c r="B43" s="93" t="s">
        <v>46</v>
      </c>
      <c r="C43" s="27" t="s">
        <v>180</v>
      </c>
      <c r="D43" s="27"/>
      <c r="E43" s="27"/>
      <c r="F43" s="27"/>
      <c r="G43" s="27"/>
      <c r="H43" s="27"/>
      <c r="I43" s="27"/>
      <c r="J43" s="27"/>
      <c r="K43" s="27"/>
    </row>
    <row r="44" spans="1:11" ht="22.5" customHeight="1">
      <c r="A44" s="27"/>
      <c r="B44" s="93" t="s">
        <v>47</v>
      </c>
      <c r="C44" s="27" t="s">
        <v>181</v>
      </c>
      <c r="D44" s="27"/>
      <c r="E44" s="27"/>
      <c r="F44" s="27"/>
      <c r="G44" s="27"/>
      <c r="H44" s="27"/>
      <c r="I44" s="27"/>
      <c r="J44" s="27"/>
      <c r="K44" s="27"/>
    </row>
    <row r="45" spans="1:11" ht="22.5" customHeight="1">
      <c r="A45" s="27"/>
      <c r="B45" s="93" t="s">
        <v>48</v>
      </c>
      <c r="C45" s="27" t="s">
        <v>182</v>
      </c>
      <c r="D45" s="27"/>
      <c r="E45" s="27"/>
      <c r="F45" s="27"/>
      <c r="G45" s="27"/>
      <c r="H45" s="27"/>
      <c r="I45" s="27"/>
      <c r="J45" s="27"/>
      <c r="K45" s="27"/>
    </row>
    <row r="46" spans="1:11" ht="22.5" customHeight="1">
      <c r="A46" s="27"/>
      <c r="B46" s="27" t="s">
        <v>183</v>
      </c>
      <c r="C46" s="27" t="s">
        <v>184</v>
      </c>
      <c r="D46" s="27"/>
      <c r="E46" s="27"/>
      <c r="F46" s="27"/>
      <c r="G46" s="27"/>
      <c r="H46" s="27"/>
      <c r="I46" s="27"/>
      <c r="J46" s="27"/>
      <c r="K46" s="27"/>
    </row>
    <row r="47" spans="1:11" ht="22.5" customHeight="1">
      <c r="A47" s="27"/>
      <c r="B47" s="93" t="s">
        <v>46</v>
      </c>
      <c r="C47" s="27" t="s">
        <v>185</v>
      </c>
      <c r="D47" s="27"/>
      <c r="E47" s="27"/>
      <c r="F47" s="27"/>
      <c r="G47" s="27"/>
      <c r="H47" s="27"/>
      <c r="I47" s="27"/>
      <c r="J47" s="27"/>
      <c r="K47" s="27"/>
    </row>
    <row r="48" spans="1:11" ht="22.5" customHeight="1">
      <c r="A48" s="27"/>
      <c r="B48" s="93" t="s">
        <v>47</v>
      </c>
      <c r="C48" s="27" t="s">
        <v>186</v>
      </c>
      <c r="D48" s="27"/>
      <c r="E48" s="27"/>
      <c r="F48" s="27"/>
      <c r="G48" s="27"/>
      <c r="H48" s="27"/>
      <c r="I48" s="27"/>
      <c r="J48" s="27"/>
      <c r="K48" s="27"/>
    </row>
    <row r="49" spans="1:11" ht="22.5" customHeight="1">
      <c r="A49" s="27"/>
      <c r="B49" s="93" t="s">
        <v>48</v>
      </c>
      <c r="C49" s="27" t="s">
        <v>187</v>
      </c>
      <c r="D49" s="27"/>
      <c r="E49" s="27"/>
      <c r="F49" s="27"/>
      <c r="G49" s="27"/>
      <c r="H49" s="27"/>
      <c r="I49" s="27"/>
      <c r="J49" s="27"/>
      <c r="K49" s="27"/>
    </row>
    <row r="50" spans="1:11" ht="22.5" customHeight="1">
      <c r="A50" s="27"/>
      <c r="B50" s="93" t="s">
        <v>49</v>
      </c>
      <c r="C50" s="27" t="s">
        <v>188</v>
      </c>
      <c r="D50" s="27"/>
      <c r="E50" s="27"/>
      <c r="F50" s="27"/>
      <c r="G50" s="27"/>
      <c r="H50" s="27"/>
      <c r="I50" s="27"/>
      <c r="J50" s="27"/>
      <c r="K50" s="27"/>
    </row>
    <row r="51" spans="1:11" ht="15" customHeight="1">
      <c r="A51" s="27" t="s">
        <v>38</v>
      </c>
      <c r="B51" s="27" t="s">
        <v>145</v>
      </c>
      <c r="C51" s="108" t="s">
        <v>189</v>
      </c>
      <c r="D51" s="108"/>
      <c r="E51" s="108"/>
      <c r="F51" s="108"/>
      <c r="G51" s="108"/>
      <c r="H51" s="108"/>
      <c r="I51" s="108"/>
      <c r="J51" s="81"/>
      <c r="K51" s="27"/>
    </row>
    <row r="52" spans="1:13" ht="15" customHeight="1">
      <c r="A52" s="27"/>
      <c r="B52" s="27"/>
      <c r="C52" s="108"/>
      <c r="D52" s="108"/>
      <c r="E52" s="108"/>
      <c r="F52" s="108"/>
      <c r="G52" s="108"/>
      <c r="H52" s="108"/>
      <c r="I52" s="108"/>
      <c r="J52" s="81"/>
      <c r="K52" s="27"/>
      <c r="L52" s="27"/>
      <c r="M52" s="27"/>
    </row>
    <row r="53" spans="1:13" ht="15" customHeight="1">
      <c r="A53" s="27"/>
      <c r="B53" s="27" t="s">
        <v>143</v>
      </c>
      <c r="C53" s="108" t="s">
        <v>190</v>
      </c>
      <c r="D53" s="108"/>
      <c r="E53" s="108"/>
      <c r="F53" s="108"/>
      <c r="G53" s="108"/>
      <c r="H53" s="108"/>
      <c r="I53" s="108"/>
      <c r="J53" s="81"/>
      <c r="K53" s="27"/>
      <c r="L53" s="27"/>
      <c r="M53" s="27"/>
    </row>
    <row r="54" spans="1:13" ht="15" customHeight="1">
      <c r="A54" s="27"/>
      <c r="B54" s="27"/>
      <c r="C54" s="108"/>
      <c r="D54" s="108"/>
      <c r="E54" s="108"/>
      <c r="F54" s="108"/>
      <c r="G54" s="108"/>
      <c r="H54" s="108"/>
      <c r="I54" s="108"/>
      <c r="J54" s="81"/>
      <c r="K54" s="27"/>
      <c r="L54" s="27"/>
      <c r="M54" s="27"/>
    </row>
    <row r="55" spans="1:13" ht="15" customHeight="1">
      <c r="A55" s="27"/>
      <c r="B55" s="27" t="s">
        <v>191</v>
      </c>
      <c r="C55" s="108" t="s">
        <v>192</v>
      </c>
      <c r="D55" s="108"/>
      <c r="E55" s="108"/>
      <c r="F55" s="108"/>
      <c r="G55" s="108"/>
      <c r="H55" s="108"/>
      <c r="I55" s="108"/>
      <c r="J55" s="27"/>
      <c r="K55" s="27"/>
      <c r="L55" s="27"/>
      <c r="M55" s="27"/>
    </row>
    <row r="56" spans="1:13" ht="15" customHeight="1">
      <c r="A56" s="27"/>
      <c r="B56" s="27"/>
      <c r="C56" s="108"/>
      <c r="D56" s="108"/>
      <c r="E56" s="108"/>
      <c r="F56" s="108"/>
      <c r="G56" s="108"/>
      <c r="H56" s="108"/>
      <c r="I56" s="108"/>
      <c r="J56" s="27"/>
      <c r="K56" s="27"/>
      <c r="L56" s="27"/>
      <c r="M56" s="27"/>
    </row>
    <row r="57" spans="1:13" ht="22.5" customHeight="1">
      <c r="A57" s="27"/>
      <c r="B57" s="27" t="s">
        <v>152</v>
      </c>
      <c r="C57" s="27" t="s">
        <v>193</v>
      </c>
      <c r="D57" s="27"/>
      <c r="E57" s="27"/>
      <c r="F57" s="27"/>
      <c r="G57" s="27"/>
      <c r="H57" s="27"/>
      <c r="I57" s="27"/>
      <c r="J57" s="27"/>
      <c r="K57" s="27"/>
      <c r="L57" s="27"/>
      <c r="M57" s="27"/>
    </row>
    <row r="58" spans="1:13" ht="15" customHeight="1">
      <c r="A58" s="27"/>
      <c r="B58" s="27" t="s">
        <v>154</v>
      </c>
      <c r="C58" s="108" t="s">
        <v>194</v>
      </c>
      <c r="D58" s="108"/>
      <c r="E58" s="108"/>
      <c r="F58" s="108"/>
      <c r="G58" s="108"/>
      <c r="H58" s="108"/>
      <c r="I58" s="108"/>
      <c r="J58" s="81"/>
      <c r="K58" s="27"/>
      <c r="L58" s="27"/>
      <c r="M58" s="27"/>
    </row>
    <row r="59" spans="1:13" ht="15" customHeight="1">
      <c r="A59" s="27"/>
      <c r="B59" s="27"/>
      <c r="C59" s="108"/>
      <c r="D59" s="108"/>
      <c r="E59" s="108"/>
      <c r="F59" s="108"/>
      <c r="G59" s="108"/>
      <c r="H59" s="108"/>
      <c r="I59" s="108"/>
      <c r="J59" s="81"/>
      <c r="K59" s="27"/>
      <c r="L59" s="27"/>
      <c r="M59" s="27"/>
    </row>
    <row r="60" spans="1:13" ht="15" customHeight="1">
      <c r="A60" s="77" t="s">
        <v>39</v>
      </c>
      <c r="B60" s="27" t="s">
        <v>145</v>
      </c>
      <c r="C60" s="108" t="s">
        <v>195</v>
      </c>
      <c r="D60" s="108"/>
      <c r="E60" s="108"/>
      <c r="F60" s="108"/>
      <c r="G60" s="108"/>
      <c r="H60" s="108"/>
      <c r="I60" s="108"/>
      <c r="J60" s="81"/>
      <c r="K60" s="27"/>
      <c r="L60" s="27"/>
      <c r="M60" s="27"/>
    </row>
    <row r="61" spans="1:13" ht="15" customHeight="1">
      <c r="A61" s="78"/>
      <c r="B61" s="28"/>
      <c r="C61" s="108"/>
      <c r="D61" s="108"/>
      <c r="E61" s="108"/>
      <c r="F61" s="108"/>
      <c r="G61" s="108"/>
      <c r="H61" s="108"/>
      <c r="I61" s="108"/>
      <c r="J61" s="81"/>
      <c r="K61" s="27"/>
      <c r="L61" s="27"/>
      <c r="M61" s="27"/>
    </row>
    <row r="62" spans="1:14" ht="22.5" customHeight="1">
      <c r="A62" s="78"/>
      <c r="B62" s="27" t="s">
        <v>196</v>
      </c>
      <c r="C62" s="27" t="s">
        <v>197</v>
      </c>
      <c r="D62" s="28"/>
      <c r="E62" s="28"/>
      <c r="F62" s="28"/>
      <c r="G62" s="28"/>
      <c r="H62" s="28"/>
      <c r="I62" s="82"/>
      <c r="J62" s="27"/>
      <c r="K62" s="27"/>
      <c r="L62" s="27"/>
      <c r="M62" s="27"/>
      <c r="N62" s="27"/>
    </row>
    <row r="63" spans="1:14" ht="22.5" customHeight="1">
      <c r="A63" s="78"/>
      <c r="B63" s="27"/>
      <c r="C63" s="27" t="s">
        <v>71</v>
      </c>
      <c r="D63" s="28"/>
      <c r="E63" s="28"/>
      <c r="F63" s="28"/>
      <c r="G63" s="28"/>
      <c r="H63" s="28"/>
      <c r="I63" s="82"/>
      <c r="J63" s="27"/>
      <c r="K63" s="27"/>
      <c r="L63" s="27"/>
      <c r="M63" s="27"/>
      <c r="N63" s="27"/>
    </row>
    <row r="64" spans="1:13" ht="22.5" customHeight="1">
      <c r="A64" s="78"/>
      <c r="B64" s="28" t="s">
        <v>149</v>
      </c>
      <c r="C64" s="28" t="s">
        <v>198</v>
      </c>
      <c r="D64" s="28"/>
      <c r="E64" s="28"/>
      <c r="F64" s="28"/>
      <c r="G64" s="28"/>
      <c r="H64" s="28"/>
      <c r="I64" s="27"/>
      <c r="J64" s="27"/>
      <c r="K64" s="27"/>
      <c r="L64" s="27"/>
      <c r="M64" s="27"/>
    </row>
    <row r="65" spans="1:14" ht="22.5" customHeight="1">
      <c r="A65" s="78"/>
      <c r="B65" s="78"/>
      <c r="C65" s="28" t="s">
        <v>199</v>
      </c>
      <c r="D65" s="28"/>
      <c r="E65" s="28"/>
      <c r="F65" s="28"/>
      <c r="G65" s="28"/>
      <c r="H65" s="28"/>
      <c r="I65" s="28"/>
      <c r="J65" s="27"/>
      <c r="K65" s="27"/>
      <c r="L65" s="27"/>
      <c r="M65" s="27"/>
      <c r="N65" s="27"/>
    </row>
    <row r="66" spans="1:13" ht="15" customHeight="1">
      <c r="A66" s="77" t="s">
        <v>40</v>
      </c>
      <c r="B66" s="108" t="s">
        <v>72</v>
      </c>
      <c r="C66" s="108"/>
      <c r="D66" s="108"/>
      <c r="E66" s="108"/>
      <c r="F66" s="108"/>
      <c r="G66" s="108"/>
      <c r="H66" s="108"/>
      <c r="I66" s="108"/>
      <c r="J66" s="27"/>
      <c r="K66" s="27"/>
      <c r="L66" s="27"/>
      <c r="M66" s="27"/>
    </row>
    <row r="67" spans="1:13" ht="15" customHeight="1">
      <c r="A67" s="77"/>
      <c r="B67" s="108"/>
      <c r="C67" s="108"/>
      <c r="D67" s="108"/>
      <c r="E67" s="108"/>
      <c r="F67" s="108"/>
      <c r="G67" s="108"/>
      <c r="H67" s="108"/>
      <c r="I67" s="108"/>
      <c r="J67" s="27"/>
      <c r="K67" s="27"/>
      <c r="L67" s="27"/>
      <c r="M67" s="27"/>
    </row>
    <row r="68" spans="1:13" ht="3.75" customHeight="1">
      <c r="A68" s="78"/>
      <c r="B68" s="83"/>
      <c r="C68" s="83"/>
      <c r="D68" s="83"/>
      <c r="E68" s="83"/>
      <c r="F68" s="83"/>
      <c r="G68" s="83"/>
      <c r="H68" s="28"/>
      <c r="I68" s="28"/>
      <c r="J68" s="27"/>
      <c r="K68" s="27"/>
      <c r="L68" s="27"/>
      <c r="M68" s="27"/>
    </row>
    <row r="69" spans="1:13" ht="22.5" customHeight="1">
      <c r="A69" s="84"/>
      <c r="B69" s="85" t="s">
        <v>43</v>
      </c>
      <c r="C69" s="85"/>
      <c r="D69" s="85"/>
      <c r="E69" s="85"/>
      <c r="F69" s="85"/>
      <c r="G69" s="85"/>
      <c r="H69" s="86"/>
      <c r="I69" s="87"/>
      <c r="J69" s="27"/>
      <c r="K69" s="27"/>
      <c r="L69" s="27"/>
      <c r="M69" s="27"/>
    </row>
    <row r="70" spans="1:13" ht="22.5" customHeight="1">
      <c r="A70" s="84"/>
      <c r="B70" s="85" t="s">
        <v>45</v>
      </c>
      <c r="C70" s="85"/>
      <c r="D70" s="85"/>
      <c r="E70" s="85"/>
      <c r="F70" s="85"/>
      <c r="G70" s="85"/>
      <c r="H70" s="88"/>
      <c r="I70" s="84"/>
      <c r="J70" s="27"/>
      <c r="K70" s="27"/>
      <c r="L70" s="27"/>
      <c r="M70" s="27"/>
    </row>
    <row r="71" spans="1:13" ht="22.5" customHeight="1">
      <c r="A71" s="84"/>
      <c r="B71" s="89" t="s">
        <v>44</v>
      </c>
      <c r="C71" s="90"/>
      <c r="D71" s="90"/>
      <c r="E71" s="90"/>
      <c r="F71" s="90"/>
      <c r="G71" s="90"/>
      <c r="H71" s="90"/>
      <c r="I71" s="91"/>
      <c r="J71" s="27"/>
      <c r="K71" s="27"/>
      <c r="L71" s="27"/>
      <c r="M71" s="27"/>
    </row>
    <row r="72" spans="1:13" ht="3.75" customHeight="1">
      <c r="A72" s="28"/>
      <c r="B72" s="28"/>
      <c r="C72" s="28"/>
      <c r="D72" s="28"/>
      <c r="E72" s="28"/>
      <c r="F72" s="28"/>
      <c r="G72" s="28"/>
      <c r="H72" s="28"/>
      <c r="I72" s="27"/>
      <c r="J72" s="27"/>
      <c r="K72" s="27"/>
      <c r="L72" s="27"/>
      <c r="M72" s="27"/>
    </row>
    <row r="73" spans="1:13" ht="22.5" customHeight="1">
      <c r="A73" s="28" t="s">
        <v>41</v>
      </c>
      <c r="B73" s="28" t="s">
        <v>200</v>
      </c>
      <c r="C73" s="28" t="s">
        <v>201</v>
      </c>
      <c r="D73" s="28"/>
      <c r="E73" s="28"/>
      <c r="F73" s="28"/>
      <c r="G73" s="28"/>
      <c r="H73" s="27"/>
      <c r="I73" s="27"/>
      <c r="J73" s="27"/>
      <c r="K73" s="27"/>
      <c r="L73" s="27"/>
      <c r="M73" s="27"/>
    </row>
    <row r="74" spans="1:13" ht="22.5" customHeight="1">
      <c r="A74" s="28"/>
      <c r="B74" s="28" t="s">
        <v>196</v>
      </c>
      <c r="C74" s="28" t="s">
        <v>202</v>
      </c>
      <c r="D74" s="28"/>
      <c r="E74" s="28"/>
      <c r="F74" s="28"/>
      <c r="G74" s="28"/>
      <c r="H74" s="27"/>
      <c r="I74" s="27"/>
      <c r="J74" s="27"/>
      <c r="K74" s="27"/>
      <c r="L74" s="27"/>
      <c r="M74" s="27"/>
    </row>
    <row r="75" spans="1:13" ht="22.5" customHeight="1">
      <c r="A75" s="28"/>
      <c r="B75" s="28" t="s">
        <v>203</v>
      </c>
      <c r="C75" s="28" t="s">
        <v>204</v>
      </c>
      <c r="D75" s="28"/>
      <c r="E75" s="28"/>
      <c r="F75" s="28"/>
      <c r="G75" s="28"/>
      <c r="H75" s="27"/>
      <c r="I75" s="27"/>
      <c r="J75" s="27"/>
      <c r="K75" s="27"/>
      <c r="L75" s="27"/>
      <c r="M75" s="27"/>
    </row>
    <row r="76" spans="1:13" ht="22.5" customHeight="1">
      <c r="A76" s="28"/>
      <c r="B76" s="28" t="s">
        <v>143</v>
      </c>
      <c r="C76" s="28" t="s">
        <v>205</v>
      </c>
      <c r="D76" s="28"/>
      <c r="E76" s="28"/>
      <c r="F76" s="28"/>
      <c r="G76" s="28"/>
      <c r="H76" s="27"/>
      <c r="I76" s="27"/>
      <c r="J76" s="27"/>
      <c r="K76" s="27"/>
      <c r="L76" s="27"/>
      <c r="M76" s="27"/>
    </row>
    <row r="77" spans="1:13" ht="22.5" customHeight="1">
      <c r="A77" s="28"/>
      <c r="B77" s="28" t="s">
        <v>149</v>
      </c>
      <c r="C77" s="28" t="s">
        <v>206</v>
      </c>
      <c r="D77" s="28"/>
      <c r="E77" s="28"/>
      <c r="F77" s="28"/>
      <c r="G77" s="28"/>
      <c r="H77" s="27"/>
      <c r="I77" s="27"/>
      <c r="J77" s="27"/>
      <c r="K77" s="27"/>
      <c r="L77" s="27"/>
      <c r="M77" s="27"/>
    </row>
    <row r="78" spans="1:13" ht="15" customHeight="1">
      <c r="A78" s="28"/>
      <c r="B78" s="28" t="s">
        <v>152</v>
      </c>
      <c r="C78" s="110" t="s">
        <v>207</v>
      </c>
      <c r="D78" s="110"/>
      <c r="E78" s="110"/>
      <c r="F78" s="110"/>
      <c r="G78" s="110"/>
      <c r="H78" s="110"/>
      <c r="I78" s="110"/>
      <c r="J78" s="27"/>
      <c r="K78" s="27"/>
      <c r="L78" s="27"/>
      <c r="M78" s="27"/>
    </row>
    <row r="79" spans="1:13" ht="15" customHeight="1">
      <c r="A79" s="28"/>
      <c r="B79" s="28"/>
      <c r="C79" s="110"/>
      <c r="D79" s="110"/>
      <c r="E79" s="110"/>
      <c r="F79" s="110"/>
      <c r="G79" s="110"/>
      <c r="H79" s="110"/>
      <c r="I79" s="110"/>
      <c r="J79" s="27"/>
      <c r="K79" s="27"/>
      <c r="L79" s="27"/>
      <c r="M79" s="27"/>
    </row>
    <row r="80" spans="1:14" ht="22.5" customHeight="1">
      <c r="A80" s="28"/>
      <c r="B80" s="28"/>
      <c r="C80" s="28" t="s">
        <v>208</v>
      </c>
      <c r="D80" s="28"/>
      <c r="E80" s="28"/>
      <c r="F80" s="28"/>
      <c r="G80" s="28"/>
      <c r="H80" s="28"/>
      <c r="I80" s="27"/>
      <c r="J80" s="27"/>
      <c r="K80" s="27"/>
      <c r="L80" s="27"/>
      <c r="M80" s="27"/>
      <c r="N80" s="27"/>
    </row>
    <row r="81" spans="1:15" ht="22.5" customHeight="1">
      <c r="A81" s="28"/>
      <c r="B81" s="28"/>
      <c r="C81" s="28"/>
      <c r="D81" s="106" t="s">
        <v>213</v>
      </c>
      <c r="E81" s="106"/>
      <c r="F81" s="106"/>
      <c r="G81" s="106"/>
      <c r="H81" s="106"/>
      <c r="I81" s="106"/>
      <c r="J81" s="27"/>
      <c r="K81" s="27"/>
      <c r="L81" s="27"/>
      <c r="M81" s="27"/>
      <c r="N81" s="27"/>
      <c r="O81" s="27"/>
    </row>
    <row r="82" spans="1:15" ht="22.5" customHeight="1">
      <c r="A82" s="28"/>
      <c r="B82" s="28"/>
      <c r="C82" s="28"/>
      <c r="D82" s="106" t="s">
        <v>214</v>
      </c>
      <c r="E82" s="106"/>
      <c r="F82" s="106"/>
      <c r="G82" s="106"/>
      <c r="H82" s="106"/>
      <c r="I82" s="106"/>
      <c r="J82" s="27"/>
      <c r="K82" s="27"/>
      <c r="L82" s="27"/>
      <c r="M82" s="27"/>
      <c r="N82" s="27"/>
      <c r="O82" s="27"/>
    </row>
    <row r="83" spans="1:15" ht="22.5" customHeight="1">
      <c r="A83" s="28"/>
      <c r="B83" s="28"/>
      <c r="C83" s="28"/>
      <c r="D83" s="106" t="s">
        <v>231</v>
      </c>
      <c r="E83" s="106"/>
      <c r="F83" s="106"/>
      <c r="G83" s="106"/>
      <c r="H83" s="106"/>
      <c r="I83" s="106"/>
      <c r="J83" s="27"/>
      <c r="K83" s="27"/>
      <c r="L83" s="27"/>
      <c r="M83" s="27"/>
      <c r="N83" s="27"/>
      <c r="O83" s="27"/>
    </row>
    <row r="84" spans="1:14" ht="22.5" customHeight="1">
      <c r="A84" s="28"/>
      <c r="B84" s="28"/>
      <c r="C84" s="28" t="s">
        <v>209</v>
      </c>
      <c r="D84" s="88"/>
      <c r="E84" s="88"/>
      <c r="F84" s="88"/>
      <c r="G84" s="88"/>
      <c r="H84" s="88"/>
      <c r="I84" s="85"/>
      <c r="J84" s="27"/>
      <c r="K84" s="27"/>
      <c r="L84" s="27"/>
      <c r="M84" s="27"/>
      <c r="N84" s="27"/>
    </row>
    <row r="85" spans="1:15" ht="22.5" customHeight="1">
      <c r="A85" s="28"/>
      <c r="B85" s="28"/>
      <c r="C85" s="28"/>
      <c r="D85" s="106" t="s">
        <v>211</v>
      </c>
      <c r="E85" s="106"/>
      <c r="F85" s="106"/>
      <c r="G85" s="106"/>
      <c r="H85" s="106"/>
      <c r="I85" s="106"/>
      <c r="J85" s="27"/>
      <c r="K85" s="27"/>
      <c r="L85" s="27"/>
      <c r="M85" s="27"/>
      <c r="N85" s="27"/>
      <c r="O85" s="27"/>
    </row>
    <row r="86" spans="1:15" ht="22.5" customHeight="1">
      <c r="A86" s="28"/>
      <c r="B86" s="28"/>
      <c r="C86" s="28"/>
      <c r="D86" s="106" t="s">
        <v>212</v>
      </c>
      <c r="E86" s="106"/>
      <c r="F86" s="106"/>
      <c r="G86" s="106"/>
      <c r="H86" s="106"/>
      <c r="I86" s="106"/>
      <c r="J86" s="27"/>
      <c r="K86" s="27"/>
      <c r="L86" s="27"/>
      <c r="M86" s="27"/>
      <c r="N86" s="27"/>
      <c r="O86" s="27"/>
    </row>
    <row r="87" spans="1:13" ht="22.5" customHeight="1">
      <c r="A87" s="92" t="s">
        <v>42</v>
      </c>
      <c r="B87" s="27" t="s">
        <v>7</v>
      </c>
      <c r="C87" s="27"/>
      <c r="D87" s="27"/>
      <c r="E87" s="27"/>
      <c r="F87" s="27"/>
      <c r="G87" s="27"/>
      <c r="H87" s="27"/>
      <c r="I87" s="27"/>
      <c r="J87" s="27"/>
      <c r="K87" s="27"/>
      <c r="L87" s="27"/>
      <c r="M87" s="27"/>
    </row>
    <row r="88" spans="1:13" ht="22.5" customHeight="1">
      <c r="A88" s="27"/>
      <c r="B88" s="27" t="s">
        <v>8</v>
      </c>
      <c r="C88" s="27"/>
      <c r="D88" s="27"/>
      <c r="E88" s="27"/>
      <c r="F88" s="27"/>
      <c r="G88" s="27"/>
      <c r="H88" s="27"/>
      <c r="I88" s="27"/>
      <c r="J88" s="27"/>
      <c r="K88" s="27"/>
      <c r="L88" s="27"/>
      <c r="M88" s="27"/>
    </row>
  </sheetData>
  <sheetProtection selectLockedCells="1" selectUnlockedCells="1"/>
  <mergeCells count="22">
    <mergeCell ref="C60:I61"/>
    <mergeCell ref="B66:I67"/>
    <mergeCell ref="C78:I79"/>
    <mergeCell ref="D83:I83"/>
    <mergeCell ref="D81:I81"/>
    <mergeCell ref="D82:I82"/>
    <mergeCell ref="C36:I37"/>
    <mergeCell ref="C40:I41"/>
    <mergeCell ref="A1:I1"/>
    <mergeCell ref="C51:I52"/>
    <mergeCell ref="C55:I56"/>
    <mergeCell ref="C58:I59"/>
    <mergeCell ref="D85:I85"/>
    <mergeCell ref="D86:I86"/>
    <mergeCell ref="B3:J3"/>
    <mergeCell ref="B5:J5"/>
    <mergeCell ref="B7:J7"/>
    <mergeCell ref="B8:J8"/>
    <mergeCell ref="C53:I54"/>
    <mergeCell ref="C9:J9"/>
    <mergeCell ref="C10:J10"/>
    <mergeCell ref="C34:I35"/>
  </mergeCells>
  <printOptions horizontalCentered="1"/>
  <pageMargins left="0.3937007874015748" right="0.3937007874015748" top="0.7874015748031497" bottom="0.7874015748031497" header="0.5118110236220472" footer="0.5118110236220472"/>
  <pageSetup horizontalDpi="300" verticalDpi="300" orientation="portrait" paperSize="9" scale="80" r:id="rId1"/>
  <rowBreaks count="1" manualBreakCount="1">
    <brk id="45" max="8" man="1"/>
  </rowBreaks>
</worksheet>
</file>

<file path=xl/worksheets/sheet2.xml><?xml version="1.0" encoding="utf-8"?>
<worksheet xmlns="http://schemas.openxmlformats.org/spreadsheetml/2006/main" xmlns:r="http://schemas.openxmlformats.org/officeDocument/2006/relationships">
  <dimension ref="B1:Z58"/>
  <sheetViews>
    <sheetView view="pageBreakPreview" zoomScaleSheetLayoutView="100" zoomScalePageLayoutView="0" workbookViewId="0" topLeftCell="A34">
      <selection activeCell="T36" sqref="T36:U36"/>
    </sheetView>
  </sheetViews>
  <sheetFormatPr defaultColWidth="9.140625" defaultRowHeight="12"/>
  <cols>
    <col min="1" max="1" width="0.2890625" style="29" customWidth="1"/>
    <col min="2" max="2" width="3.7109375" style="29" customWidth="1"/>
    <col min="3" max="3" width="10.7109375" style="29" customWidth="1"/>
    <col min="4" max="5" width="4.7109375" style="29" customWidth="1"/>
    <col min="6" max="7" width="2.7109375" style="29" customWidth="1"/>
    <col min="8" max="9" width="4.7109375" style="29" customWidth="1"/>
    <col min="10" max="11" width="2.7109375" style="29" customWidth="1"/>
    <col min="12" max="17" width="4.7109375" style="29" customWidth="1"/>
    <col min="18" max="19" width="2.7109375" style="29" customWidth="1"/>
    <col min="20" max="21" width="4.7109375" style="29" customWidth="1"/>
    <col min="22" max="23" width="2.7109375" style="29" customWidth="1"/>
    <col min="24" max="25" width="4.7109375" style="29" customWidth="1"/>
    <col min="26" max="16384" width="9.140625" style="29" customWidth="1"/>
  </cols>
  <sheetData>
    <row r="1" spans="2:25" ht="18.75">
      <c r="B1" s="150" t="s">
        <v>78</v>
      </c>
      <c r="C1" s="150"/>
      <c r="D1" s="150"/>
      <c r="E1" s="150"/>
      <c r="F1" s="150"/>
      <c r="G1" s="150"/>
      <c r="H1" s="150"/>
      <c r="I1" s="150"/>
      <c r="J1" s="150"/>
      <c r="K1" s="150"/>
      <c r="L1" s="150"/>
      <c r="M1" s="150"/>
      <c r="N1" s="150"/>
      <c r="O1" s="150"/>
      <c r="P1" s="150"/>
      <c r="Q1" s="150"/>
      <c r="R1" s="150"/>
      <c r="S1" s="150"/>
      <c r="T1" s="150"/>
      <c r="U1" s="150"/>
      <c r="V1" s="150"/>
      <c r="W1" s="150"/>
      <c r="X1" s="150"/>
      <c r="Y1" s="150"/>
    </row>
    <row r="2" spans="4:22" ht="15.75">
      <c r="D2" s="30"/>
      <c r="E2" s="30"/>
      <c r="F2" s="31"/>
      <c r="G2" s="31"/>
      <c r="N2" s="29" t="s">
        <v>17</v>
      </c>
      <c r="P2" s="32" t="s">
        <v>140</v>
      </c>
      <c r="Q2" s="32"/>
      <c r="R2" s="32"/>
      <c r="S2" s="32"/>
      <c r="T2" s="32"/>
      <c r="U2" s="32"/>
      <c r="V2" s="32"/>
    </row>
    <row r="3" spans="14:16" ht="11.25">
      <c r="N3" s="29" t="s">
        <v>18</v>
      </c>
      <c r="P3" s="29" t="s">
        <v>75</v>
      </c>
    </row>
    <row r="5" spans="2:6" ht="13.5">
      <c r="B5" s="33" t="s">
        <v>19</v>
      </c>
      <c r="C5" s="34" t="s">
        <v>20</v>
      </c>
      <c r="F5" s="29" t="s">
        <v>74</v>
      </c>
    </row>
    <row r="7" spans="2:4" ht="14.25" customHeight="1">
      <c r="B7" s="35" t="s">
        <v>62</v>
      </c>
      <c r="C7" s="31" t="s">
        <v>21</v>
      </c>
      <c r="D7" s="36"/>
    </row>
    <row r="8" ht="12.75" thickBot="1">
      <c r="C8" s="37" t="s">
        <v>22</v>
      </c>
    </row>
    <row r="9" spans="2:25" ht="12" customHeight="1">
      <c r="B9" s="132" t="s">
        <v>23</v>
      </c>
      <c r="C9" s="149"/>
      <c r="D9" s="135" t="str">
        <f>B10</f>
        <v>鶴岡40</v>
      </c>
      <c r="E9" s="136"/>
      <c r="F9" s="136"/>
      <c r="G9" s="137"/>
      <c r="H9" s="143" t="str">
        <f>B11</f>
        <v>山形40</v>
      </c>
      <c r="I9" s="143"/>
      <c r="J9" s="143"/>
      <c r="K9" s="143"/>
      <c r="L9" s="135" t="str">
        <f>B12</f>
        <v>新庄40</v>
      </c>
      <c r="M9" s="136"/>
      <c r="N9" s="137"/>
      <c r="O9" s="40" t="s">
        <v>24</v>
      </c>
      <c r="P9" s="38" t="s">
        <v>25</v>
      </c>
      <c r="Q9" s="39" t="s">
        <v>26</v>
      </c>
      <c r="R9" s="144" t="s">
        <v>27</v>
      </c>
      <c r="S9" s="145"/>
      <c r="T9" s="41" t="s">
        <v>28</v>
      </c>
      <c r="U9" s="42" t="s">
        <v>29</v>
      </c>
      <c r="V9" s="135" t="s">
        <v>30</v>
      </c>
      <c r="W9" s="146"/>
      <c r="X9" s="139" t="s">
        <v>31</v>
      </c>
      <c r="Y9" s="140"/>
    </row>
    <row r="10" spans="2:25" ht="15.75">
      <c r="B10" s="115" t="s">
        <v>100</v>
      </c>
      <c r="C10" s="116"/>
      <c r="D10" s="129"/>
      <c r="E10" s="130"/>
      <c r="F10" s="130"/>
      <c r="G10" s="131"/>
      <c r="H10" s="135" t="s">
        <v>46</v>
      </c>
      <c r="I10" s="136"/>
      <c r="J10" s="136"/>
      <c r="K10" s="137"/>
      <c r="L10" s="132" t="s">
        <v>137</v>
      </c>
      <c r="M10" s="133"/>
      <c r="N10" s="134"/>
      <c r="O10" s="43"/>
      <c r="P10" s="44"/>
      <c r="Q10" s="45"/>
      <c r="R10" s="138"/>
      <c r="S10" s="125"/>
      <c r="T10" s="47"/>
      <c r="U10" s="44"/>
      <c r="V10" s="124"/>
      <c r="W10" s="125"/>
      <c r="X10" s="48"/>
      <c r="Y10" s="49"/>
    </row>
    <row r="11" spans="2:25" ht="15.75">
      <c r="B11" s="115" t="s">
        <v>101</v>
      </c>
      <c r="C11" s="116"/>
      <c r="D11" s="135"/>
      <c r="E11" s="136"/>
      <c r="F11" s="136"/>
      <c r="G11" s="137"/>
      <c r="H11" s="129"/>
      <c r="I11" s="130"/>
      <c r="J11" s="130"/>
      <c r="K11" s="131"/>
      <c r="L11" s="132" t="s">
        <v>136</v>
      </c>
      <c r="M11" s="133"/>
      <c r="N11" s="134"/>
      <c r="O11" s="43"/>
      <c r="P11" s="44"/>
      <c r="Q11" s="45"/>
      <c r="R11" s="138"/>
      <c r="S11" s="125"/>
      <c r="T11" s="47"/>
      <c r="U11" s="44"/>
      <c r="V11" s="124"/>
      <c r="W11" s="125"/>
      <c r="X11" s="48"/>
      <c r="Y11" s="49"/>
    </row>
    <row r="12" spans="2:25" ht="16.5" thickBot="1">
      <c r="B12" s="115" t="s">
        <v>102</v>
      </c>
      <c r="C12" s="116"/>
      <c r="D12" s="135"/>
      <c r="E12" s="136"/>
      <c r="F12" s="136"/>
      <c r="G12" s="137"/>
      <c r="H12" s="117"/>
      <c r="I12" s="118"/>
      <c r="J12" s="118"/>
      <c r="K12" s="119"/>
      <c r="L12" s="120"/>
      <c r="M12" s="121"/>
      <c r="N12" s="121"/>
      <c r="O12" s="43"/>
      <c r="P12" s="44"/>
      <c r="Q12" s="45"/>
      <c r="R12" s="147"/>
      <c r="S12" s="148"/>
      <c r="T12" s="47"/>
      <c r="U12" s="44"/>
      <c r="V12" s="124"/>
      <c r="W12" s="125"/>
      <c r="X12" s="50"/>
      <c r="Y12" s="51"/>
    </row>
    <row r="13" spans="2:24" ht="15.75">
      <c r="B13" s="52"/>
      <c r="C13" s="52"/>
      <c r="F13" s="53"/>
      <c r="G13" s="53"/>
      <c r="H13" s="54"/>
      <c r="I13" s="54"/>
      <c r="J13" s="54"/>
      <c r="K13" s="53"/>
      <c r="O13" s="55"/>
      <c r="P13" s="55"/>
      <c r="Q13" s="55"/>
      <c r="R13" s="55"/>
      <c r="S13" s="55"/>
      <c r="T13" s="55"/>
      <c r="U13" s="55"/>
      <c r="V13" s="55"/>
      <c r="W13" s="55"/>
      <c r="X13" s="55"/>
    </row>
    <row r="14" spans="2:3" ht="12.75" thickBot="1">
      <c r="B14" s="52"/>
      <c r="C14" s="56" t="s">
        <v>32</v>
      </c>
    </row>
    <row r="15" spans="2:25" ht="12" customHeight="1">
      <c r="B15" s="141" t="s">
        <v>23</v>
      </c>
      <c r="C15" s="142"/>
      <c r="D15" s="135" t="str">
        <f>B16</f>
        <v>酒田40</v>
      </c>
      <c r="E15" s="136"/>
      <c r="F15" s="136"/>
      <c r="G15" s="137"/>
      <c r="H15" s="143" t="str">
        <f>B17</f>
        <v>米沢40</v>
      </c>
      <c r="I15" s="143"/>
      <c r="J15" s="143"/>
      <c r="K15" s="143"/>
      <c r="L15" s="135" t="str">
        <f>B18</f>
        <v>長井40</v>
      </c>
      <c r="M15" s="136"/>
      <c r="N15" s="137"/>
      <c r="O15" s="40" t="s">
        <v>24</v>
      </c>
      <c r="P15" s="38" t="s">
        <v>25</v>
      </c>
      <c r="Q15" s="39" t="s">
        <v>26</v>
      </c>
      <c r="R15" s="144" t="s">
        <v>27</v>
      </c>
      <c r="S15" s="145"/>
      <c r="T15" s="41" t="s">
        <v>28</v>
      </c>
      <c r="U15" s="42" t="s">
        <v>29</v>
      </c>
      <c r="V15" s="135" t="s">
        <v>30</v>
      </c>
      <c r="W15" s="146"/>
      <c r="X15" s="139" t="s">
        <v>31</v>
      </c>
      <c r="Y15" s="140"/>
    </row>
    <row r="16" spans="2:25" ht="15.75">
      <c r="B16" s="115" t="s">
        <v>103</v>
      </c>
      <c r="C16" s="116"/>
      <c r="D16" s="129"/>
      <c r="E16" s="130"/>
      <c r="F16" s="130"/>
      <c r="G16" s="131"/>
      <c r="H16" s="135" t="s">
        <v>47</v>
      </c>
      <c r="I16" s="136"/>
      <c r="J16" s="136"/>
      <c r="K16" s="137"/>
      <c r="L16" s="132" t="s">
        <v>50</v>
      </c>
      <c r="M16" s="133"/>
      <c r="N16" s="134"/>
      <c r="O16" s="43"/>
      <c r="P16" s="44"/>
      <c r="Q16" s="45"/>
      <c r="R16" s="138"/>
      <c r="S16" s="125"/>
      <c r="T16" s="47"/>
      <c r="U16" s="44"/>
      <c r="V16" s="124"/>
      <c r="W16" s="125"/>
      <c r="X16" s="48"/>
      <c r="Y16" s="49"/>
    </row>
    <row r="17" spans="2:25" ht="15.75">
      <c r="B17" s="115" t="s">
        <v>104</v>
      </c>
      <c r="C17" s="116"/>
      <c r="D17" s="135"/>
      <c r="E17" s="136"/>
      <c r="F17" s="136"/>
      <c r="G17" s="137"/>
      <c r="H17" s="129"/>
      <c r="I17" s="130"/>
      <c r="J17" s="130"/>
      <c r="K17" s="131"/>
      <c r="L17" s="132" t="s">
        <v>49</v>
      </c>
      <c r="M17" s="133"/>
      <c r="N17" s="134"/>
      <c r="O17" s="43"/>
      <c r="P17" s="44"/>
      <c r="Q17" s="45"/>
      <c r="R17" s="138"/>
      <c r="S17" s="125"/>
      <c r="T17" s="47"/>
      <c r="U17" s="44"/>
      <c r="V17" s="124"/>
      <c r="W17" s="125"/>
      <c r="X17" s="48"/>
      <c r="Y17" s="49"/>
    </row>
    <row r="18" spans="2:25" ht="16.5" thickBot="1">
      <c r="B18" s="115" t="s">
        <v>113</v>
      </c>
      <c r="C18" s="116"/>
      <c r="D18" s="135"/>
      <c r="E18" s="136"/>
      <c r="F18" s="136"/>
      <c r="G18" s="137"/>
      <c r="H18" s="117"/>
      <c r="I18" s="118"/>
      <c r="J18" s="118"/>
      <c r="K18" s="119"/>
      <c r="L18" s="120"/>
      <c r="M18" s="121"/>
      <c r="N18" s="121"/>
      <c r="O18" s="43"/>
      <c r="P18" s="44"/>
      <c r="Q18" s="45"/>
      <c r="R18" s="147"/>
      <c r="S18" s="148"/>
      <c r="T18" s="47"/>
      <c r="U18" s="44"/>
      <c r="V18" s="124"/>
      <c r="W18" s="125"/>
      <c r="X18" s="50"/>
      <c r="Y18" s="51"/>
    </row>
    <row r="19" spans="3:20" ht="15.75">
      <c r="C19" s="57"/>
      <c r="D19" s="53"/>
      <c r="E19" s="53"/>
      <c r="F19" s="53"/>
      <c r="G19" s="53"/>
      <c r="H19" s="54"/>
      <c r="I19" s="54"/>
      <c r="J19" s="54"/>
      <c r="K19" s="53"/>
      <c r="L19" s="55"/>
      <c r="M19" s="55"/>
      <c r="N19" s="55"/>
      <c r="O19" s="55"/>
      <c r="P19" s="55"/>
      <c r="Q19" s="55"/>
      <c r="R19" s="55"/>
      <c r="S19" s="55"/>
      <c r="T19" s="55"/>
    </row>
    <row r="20" spans="2:4" ht="12.75">
      <c r="B20" s="58" t="s">
        <v>62</v>
      </c>
      <c r="C20" s="59" t="s">
        <v>33</v>
      </c>
      <c r="D20" s="36"/>
    </row>
    <row r="21" ht="12.75" thickBot="1">
      <c r="C21" s="37" t="s">
        <v>34</v>
      </c>
    </row>
    <row r="22" spans="2:25" ht="12" customHeight="1">
      <c r="B22" s="132" t="s">
        <v>23</v>
      </c>
      <c r="C22" s="149"/>
      <c r="D22" s="135" t="str">
        <f>B23</f>
        <v>山形50</v>
      </c>
      <c r="E22" s="136"/>
      <c r="F22" s="136"/>
      <c r="G22" s="137"/>
      <c r="H22" s="143" t="str">
        <f>B24</f>
        <v>長井50</v>
      </c>
      <c r="I22" s="143"/>
      <c r="J22" s="143"/>
      <c r="K22" s="143"/>
      <c r="L22" s="135" t="str">
        <f>B25</f>
        <v>新庄50</v>
      </c>
      <c r="M22" s="136"/>
      <c r="N22" s="137"/>
      <c r="O22" s="40" t="s">
        <v>24</v>
      </c>
      <c r="P22" s="38" t="s">
        <v>25</v>
      </c>
      <c r="Q22" s="39" t="s">
        <v>26</v>
      </c>
      <c r="R22" s="144" t="s">
        <v>27</v>
      </c>
      <c r="S22" s="145"/>
      <c r="T22" s="41" t="s">
        <v>28</v>
      </c>
      <c r="U22" s="42" t="s">
        <v>29</v>
      </c>
      <c r="V22" s="135" t="s">
        <v>30</v>
      </c>
      <c r="W22" s="146"/>
      <c r="X22" s="139" t="s">
        <v>31</v>
      </c>
      <c r="Y22" s="140"/>
    </row>
    <row r="23" spans="2:25" ht="15.75">
      <c r="B23" s="115" t="s">
        <v>105</v>
      </c>
      <c r="C23" s="116"/>
      <c r="D23" s="129"/>
      <c r="E23" s="130"/>
      <c r="F23" s="130"/>
      <c r="G23" s="131"/>
      <c r="H23" s="135" t="s">
        <v>80</v>
      </c>
      <c r="I23" s="136"/>
      <c r="J23" s="136"/>
      <c r="K23" s="137"/>
      <c r="L23" s="132" t="s">
        <v>116</v>
      </c>
      <c r="M23" s="133"/>
      <c r="N23" s="134"/>
      <c r="O23" s="43"/>
      <c r="P23" s="44"/>
      <c r="Q23" s="45"/>
      <c r="R23" s="138"/>
      <c r="S23" s="125"/>
      <c r="T23" s="47"/>
      <c r="U23" s="44"/>
      <c r="V23" s="124"/>
      <c r="W23" s="125"/>
      <c r="X23" s="48"/>
      <c r="Y23" s="49"/>
    </row>
    <row r="24" spans="2:25" ht="15.75">
      <c r="B24" s="115" t="s">
        <v>86</v>
      </c>
      <c r="C24" s="116"/>
      <c r="D24" s="135"/>
      <c r="E24" s="136"/>
      <c r="F24" s="136"/>
      <c r="G24" s="137"/>
      <c r="H24" s="129"/>
      <c r="I24" s="130"/>
      <c r="J24" s="130"/>
      <c r="K24" s="131"/>
      <c r="L24" s="132" t="s">
        <v>89</v>
      </c>
      <c r="M24" s="133"/>
      <c r="N24" s="134"/>
      <c r="O24" s="43"/>
      <c r="P24" s="44"/>
      <c r="Q24" s="45"/>
      <c r="R24" s="138"/>
      <c r="S24" s="125"/>
      <c r="T24" s="47"/>
      <c r="U24" s="44"/>
      <c r="V24" s="124"/>
      <c r="W24" s="125"/>
      <c r="X24" s="48"/>
      <c r="Y24" s="49"/>
    </row>
    <row r="25" spans="2:25" ht="16.5" thickBot="1">
      <c r="B25" s="115" t="s">
        <v>106</v>
      </c>
      <c r="C25" s="116"/>
      <c r="D25" s="135"/>
      <c r="E25" s="136"/>
      <c r="F25" s="136"/>
      <c r="G25" s="137"/>
      <c r="H25" s="117"/>
      <c r="I25" s="118"/>
      <c r="J25" s="118"/>
      <c r="K25" s="119"/>
      <c r="L25" s="120"/>
      <c r="M25" s="121"/>
      <c r="N25" s="121"/>
      <c r="O25" s="43"/>
      <c r="P25" s="44"/>
      <c r="Q25" s="45"/>
      <c r="R25" s="147"/>
      <c r="S25" s="148"/>
      <c r="T25" s="47"/>
      <c r="U25" s="44"/>
      <c r="V25" s="124"/>
      <c r="W25" s="125"/>
      <c r="X25" s="50"/>
      <c r="Y25" s="51"/>
    </row>
    <row r="26" spans="2:3" ht="12.75">
      <c r="B26" s="52"/>
      <c r="C26" s="59"/>
    </row>
    <row r="27" spans="2:3" ht="12.75" thickBot="1">
      <c r="B27" s="52"/>
      <c r="C27" s="56" t="s">
        <v>35</v>
      </c>
    </row>
    <row r="28" spans="2:25" ht="12" customHeight="1">
      <c r="B28" s="141" t="s">
        <v>23</v>
      </c>
      <c r="C28" s="142"/>
      <c r="D28" s="135" t="str">
        <f>B29</f>
        <v>鶴岡50</v>
      </c>
      <c r="E28" s="136"/>
      <c r="F28" s="136"/>
      <c r="G28" s="137"/>
      <c r="H28" s="143" t="str">
        <f>B30</f>
        <v>酒田50</v>
      </c>
      <c r="I28" s="143"/>
      <c r="J28" s="143"/>
      <c r="K28" s="143"/>
      <c r="L28" s="135" t="str">
        <f>B31</f>
        <v>米沢50</v>
      </c>
      <c r="M28" s="136"/>
      <c r="N28" s="137"/>
      <c r="O28" s="40" t="s">
        <v>24</v>
      </c>
      <c r="P28" s="38" t="s">
        <v>25</v>
      </c>
      <c r="Q28" s="39" t="s">
        <v>26</v>
      </c>
      <c r="R28" s="144" t="s">
        <v>27</v>
      </c>
      <c r="S28" s="145"/>
      <c r="T28" s="41" t="s">
        <v>28</v>
      </c>
      <c r="U28" s="42" t="s">
        <v>29</v>
      </c>
      <c r="V28" s="135" t="s">
        <v>30</v>
      </c>
      <c r="W28" s="146"/>
      <c r="X28" s="139" t="s">
        <v>31</v>
      </c>
      <c r="Y28" s="140"/>
    </row>
    <row r="29" spans="2:25" ht="15.75">
      <c r="B29" s="115" t="s">
        <v>107</v>
      </c>
      <c r="C29" s="116"/>
      <c r="D29" s="129"/>
      <c r="E29" s="130"/>
      <c r="F29" s="130"/>
      <c r="G29" s="131"/>
      <c r="H29" s="135" t="s">
        <v>81</v>
      </c>
      <c r="I29" s="136"/>
      <c r="J29" s="136"/>
      <c r="K29" s="137"/>
      <c r="L29" s="132" t="s">
        <v>90</v>
      </c>
      <c r="M29" s="133"/>
      <c r="N29" s="134"/>
      <c r="O29" s="43"/>
      <c r="P29" s="44"/>
      <c r="Q29" s="45"/>
      <c r="R29" s="138"/>
      <c r="S29" s="125"/>
      <c r="T29" s="47"/>
      <c r="U29" s="44"/>
      <c r="V29" s="124"/>
      <c r="W29" s="125"/>
      <c r="X29" s="48"/>
      <c r="Y29" s="49"/>
    </row>
    <row r="30" spans="2:25" ht="15.75">
      <c r="B30" s="115" t="s">
        <v>108</v>
      </c>
      <c r="C30" s="116"/>
      <c r="D30" s="135"/>
      <c r="E30" s="136"/>
      <c r="F30" s="136"/>
      <c r="G30" s="137"/>
      <c r="H30" s="129"/>
      <c r="I30" s="130"/>
      <c r="J30" s="130"/>
      <c r="K30" s="131"/>
      <c r="L30" s="132" t="s">
        <v>114</v>
      </c>
      <c r="M30" s="133"/>
      <c r="N30" s="134"/>
      <c r="O30" s="43"/>
      <c r="P30" s="44"/>
      <c r="Q30" s="45"/>
      <c r="R30" s="138"/>
      <c r="S30" s="125"/>
      <c r="T30" s="47"/>
      <c r="U30" s="44"/>
      <c r="V30" s="124"/>
      <c r="W30" s="125"/>
      <c r="X30" s="48"/>
      <c r="Y30" s="49"/>
    </row>
    <row r="31" spans="2:25" ht="16.5" thickBot="1">
      <c r="B31" s="115" t="s">
        <v>109</v>
      </c>
      <c r="C31" s="116"/>
      <c r="D31" s="135"/>
      <c r="E31" s="136"/>
      <c r="F31" s="136"/>
      <c r="G31" s="137"/>
      <c r="H31" s="117"/>
      <c r="I31" s="118"/>
      <c r="J31" s="118"/>
      <c r="K31" s="119"/>
      <c r="L31" s="120"/>
      <c r="M31" s="121"/>
      <c r="N31" s="121"/>
      <c r="O31" s="43"/>
      <c r="P31" s="44"/>
      <c r="Q31" s="45"/>
      <c r="R31" s="147"/>
      <c r="S31" s="148"/>
      <c r="T31" s="47"/>
      <c r="U31" s="44"/>
      <c r="V31" s="124"/>
      <c r="W31" s="125"/>
      <c r="X31" s="50"/>
      <c r="Y31" s="51"/>
    </row>
    <row r="32" ht="12.75">
      <c r="C32" s="59"/>
    </row>
    <row r="33" spans="3:25" ht="15.75">
      <c r="C33" s="122" t="s">
        <v>64</v>
      </c>
      <c r="D33" s="122"/>
      <c r="E33" s="122"/>
      <c r="F33" s="122"/>
      <c r="G33" s="122"/>
      <c r="H33" s="122"/>
      <c r="I33" s="54"/>
      <c r="J33" s="54"/>
      <c r="K33" s="53"/>
      <c r="L33" s="55"/>
      <c r="M33" s="55"/>
      <c r="N33" s="55"/>
      <c r="O33" s="122" t="s">
        <v>65</v>
      </c>
      <c r="P33" s="122"/>
      <c r="Q33" s="122"/>
      <c r="R33" s="122"/>
      <c r="S33" s="122"/>
      <c r="T33" s="122"/>
      <c r="U33" s="122"/>
      <c r="V33" s="97"/>
      <c r="W33" s="53"/>
      <c r="X33" s="55"/>
      <c r="Y33" s="55"/>
    </row>
    <row r="34" spans="3:25" ht="15.75">
      <c r="C34" s="57"/>
      <c r="D34" s="53"/>
      <c r="E34" s="53"/>
      <c r="F34" s="60"/>
      <c r="G34" s="60"/>
      <c r="H34" s="61"/>
      <c r="I34" s="62"/>
      <c r="J34" s="62"/>
      <c r="K34" s="60"/>
      <c r="L34" s="55"/>
      <c r="M34" s="55"/>
      <c r="N34" s="55"/>
      <c r="O34" s="57"/>
      <c r="P34" s="53"/>
      <c r="Q34" s="53"/>
      <c r="R34" s="60"/>
      <c r="S34" s="60"/>
      <c r="T34" s="61"/>
      <c r="U34" s="62"/>
      <c r="V34" s="62"/>
      <c r="W34" s="60"/>
      <c r="X34" s="55"/>
      <c r="Y34" s="55"/>
    </row>
    <row r="35" spans="3:25" ht="15.75">
      <c r="C35" s="57"/>
      <c r="D35" s="53"/>
      <c r="E35" s="63"/>
      <c r="F35" s="102"/>
      <c r="G35" s="104"/>
      <c r="H35" s="160" t="s">
        <v>129</v>
      </c>
      <c r="I35" s="161"/>
      <c r="J35" s="98"/>
      <c r="K35" s="64"/>
      <c r="L35" s="55"/>
      <c r="M35" s="55"/>
      <c r="N35" s="55"/>
      <c r="O35" s="57"/>
      <c r="P35" s="53"/>
      <c r="Q35" s="63"/>
      <c r="R35" s="102"/>
      <c r="S35" s="104"/>
      <c r="T35" s="160" t="s">
        <v>133</v>
      </c>
      <c r="U35" s="161"/>
      <c r="V35" s="98"/>
      <c r="W35" s="64"/>
      <c r="X35" s="55"/>
      <c r="Y35" s="55"/>
    </row>
    <row r="36" spans="3:25" ht="15.75">
      <c r="C36" s="57"/>
      <c r="D36" s="53"/>
      <c r="E36" s="63"/>
      <c r="F36" s="101"/>
      <c r="G36" s="53"/>
      <c r="H36" s="123"/>
      <c r="I36" s="123"/>
      <c r="J36" s="105"/>
      <c r="K36" s="65"/>
      <c r="L36" s="66"/>
      <c r="M36" s="55"/>
      <c r="N36" s="55"/>
      <c r="O36" s="57"/>
      <c r="P36" s="53"/>
      <c r="Q36" s="63"/>
      <c r="R36" s="101"/>
      <c r="S36" s="53"/>
      <c r="T36" s="123"/>
      <c r="U36" s="123"/>
      <c r="V36" s="105"/>
      <c r="W36" s="63"/>
      <c r="X36" s="55"/>
      <c r="Y36" s="55"/>
    </row>
    <row r="37" spans="3:25" ht="15.75">
      <c r="C37" s="57"/>
      <c r="D37" s="63"/>
      <c r="E37" s="126" t="s">
        <v>126</v>
      </c>
      <c r="F37" s="127"/>
      <c r="G37" s="128"/>
      <c r="H37" s="54"/>
      <c r="I37" s="67"/>
      <c r="J37" s="126" t="s">
        <v>127</v>
      </c>
      <c r="K37" s="127"/>
      <c r="L37" s="128"/>
      <c r="M37" s="55"/>
      <c r="N37" s="55"/>
      <c r="O37" s="57"/>
      <c r="P37" s="63"/>
      <c r="Q37" s="126" t="s">
        <v>227</v>
      </c>
      <c r="R37" s="127"/>
      <c r="S37" s="128"/>
      <c r="T37" s="54"/>
      <c r="U37" s="67"/>
      <c r="V37" s="126" t="s">
        <v>228</v>
      </c>
      <c r="W37" s="127"/>
      <c r="X37" s="128"/>
      <c r="Y37" s="55"/>
    </row>
    <row r="38" spans="3:25" ht="15.75">
      <c r="C38" s="57"/>
      <c r="D38" s="63"/>
      <c r="E38" s="101"/>
      <c r="F38" s="53"/>
      <c r="G38" s="63"/>
      <c r="H38" s="54"/>
      <c r="I38" s="67"/>
      <c r="J38" s="54"/>
      <c r="K38" s="53"/>
      <c r="L38" s="68"/>
      <c r="M38" s="55"/>
      <c r="N38" s="55"/>
      <c r="O38" s="57"/>
      <c r="P38" s="63"/>
      <c r="Q38" s="101"/>
      <c r="R38" s="53"/>
      <c r="S38" s="63"/>
      <c r="T38" s="54"/>
      <c r="U38" s="67"/>
      <c r="V38" s="100"/>
      <c r="W38" s="53"/>
      <c r="X38" s="68"/>
      <c r="Y38" s="55"/>
    </row>
    <row r="39" spans="3:25" ht="17.25" customHeight="1">
      <c r="C39" s="57"/>
      <c r="D39" s="111" t="s">
        <v>54</v>
      </c>
      <c r="E39" s="111"/>
      <c r="F39" s="111" t="s">
        <v>55</v>
      </c>
      <c r="G39" s="111"/>
      <c r="H39" s="111"/>
      <c r="I39" s="111" t="s">
        <v>56</v>
      </c>
      <c r="J39" s="111"/>
      <c r="K39" s="111"/>
      <c r="L39" s="111" t="s">
        <v>57</v>
      </c>
      <c r="M39" s="111"/>
      <c r="N39" s="55"/>
      <c r="O39" s="57"/>
      <c r="P39" s="111" t="s">
        <v>58</v>
      </c>
      <c r="Q39" s="111"/>
      <c r="R39" s="111" t="s">
        <v>60</v>
      </c>
      <c r="S39" s="111"/>
      <c r="T39" s="111"/>
      <c r="U39" s="111" t="s">
        <v>59</v>
      </c>
      <c r="V39" s="111"/>
      <c r="W39" s="111"/>
      <c r="X39" s="111" t="s">
        <v>61</v>
      </c>
      <c r="Y39" s="111"/>
    </row>
    <row r="40" spans="3:25" ht="15.75">
      <c r="C40" s="57"/>
      <c r="D40" s="111"/>
      <c r="E40" s="111"/>
      <c r="F40" s="111"/>
      <c r="G40" s="111"/>
      <c r="H40" s="111"/>
      <c r="I40" s="111"/>
      <c r="J40" s="111"/>
      <c r="K40" s="111"/>
      <c r="L40" s="111"/>
      <c r="M40" s="111"/>
      <c r="N40" s="55"/>
      <c r="O40" s="57"/>
      <c r="P40" s="111"/>
      <c r="Q40" s="111"/>
      <c r="R40" s="111"/>
      <c r="S40" s="111"/>
      <c r="T40" s="111"/>
      <c r="U40" s="111"/>
      <c r="V40" s="111"/>
      <c r="W40" s="111"/>
      <c r="X40" s="111"/>
      <c r="Y40" s="111"/>
    </row>
    <row r="41" spans="3:25" ht="15.75">
      <c r="C41" s="57"/>
      <c r="D41" s="111"/>
      <c r="E41" s="111"/>
      <c r="F41" s="111"/>
      <c r="G41" s="111"/>
      <c r="H41" s="111"/>
      <c r="I41" s="111"/>
      <c r="J41" s="111"/>
      <c r="K41" s="111"/>
      <c r="L41" s="111"/>
      <c r="M41" s="111"/>
      <c r="N41" s="55"/>
      <c r="O41" s="57"/>
      <c r="P41" s="111"/>
      <c r="Q41" s="111"/>
      <c r="R41" s="111"/>
      <c r="S41" s="111"/>
      <c r="T41" s="111"/>
      <c r="U41" s="111"/>
      <c r="V41" s="111"/>
      <c r="W41" s="111"/>
      <c r="X41" s="111"/>
      <c r="Y41" s="111"/>
    </row>
    <row r="42" spans="3:25" ht="15.75">
      <c r="C42" s="57"/>
      <c r="D42" s="69"/>
      <c r="E42" s="69"/>
      <c r="F42" s="69"/>
      <c r="G42" s="69"/>
      <c r="H42" s="69"/>
      <c r="I42" s="69"/>
      <c r="J42" s="69"/>
      <c r="K42" s="69"/>
      <c r="L42" s="69"/>
      <c r="M42" s="69"/>
      <c r="N42" s="55"/>
      <c r="O42" s="57"/>
      <c r="P42" s="69"/>
      <c r="Q42" s="69"/>
      <c r="R42" s="69"/>
      <c r="S42" s="69"/>
      <c r="T42" s="69"/>
      <c r="U42" s="69"/>
      <c r="V42" s="69"/>
      <c r="W42" s="69"/>
      <c r="X42" s="69"/>
      <c r="Y42" s="69"/>
    </row>
    <row r="43" spans="3:25" ht="17.25" customHeight="1">
      <c r="C43" s="57"/>
      <c r="D43" s="69"/>
      <c r="E43" s="113" t="s">
        <v>51</v>
      </c>
      <c r="F43" s="113"/>
      <c r="G43" s="113"/>
      <c r="H43" s="114" t="s">
        <v>128</v>
      </c>
      <c r="I43" s="114"/>
      <c r="J43" s="113" t="s">
        <v>52</v>
      </c>
      <c r="K43" s="113"/>
      <c r="L43" s="113"/>
      <c r="M43" s="69"/>
      <c r="N43" s="55"/>
      <c r="O43" s="57"/>
      <c r="P43" s="69"/>
      <c r="Q43" s="113" t="s">
        <v>66</v>
      </c>
      <c r="R43" s="113"/>
      <c r="S43" s="113"/>
      <c r="T43" s="114" t="s">
        <v>132</v>
      </c>
      <c r="U43" s="114"/>
      <c r="V43" s="113" t="s">
        <v>67</v>
      </c>
      <c r="W43" s="113"/>
      <c r="X43" s="113"/>
      <c r="Y43" s="69"/>
    </row>
    <row r="44" spans="3:25" ht="15.75">
      <c r="C44" s="57"/>
      <c r="D44" s="69"/>
      <c r="E44" s="113"/>
      <c r="F44" s="113"/>
      <c r="G44" s="113"/>
      <c r="H44" s="70"/>
      <c r="I44" s="70"/>
      <c r="J44" s="113"/>
      <c r="K44" s="113"/>
      <c r="L44" s="113"/>
      <c r="M44" s="69"/>
      <c r="N44" s="55"/>
      <c r="O44" s="57"/>
      <c r="P44" s="69"/>
      <c r="Q44" s="113"/>
      <c r="R44" s="113"/>
      <c r="S44" s="113"/>
      <c r="T44" s="70"/>
      <c r="U44" s="70"/>
      <c r="V44" s="113"/>
      <c r="W44" s="113"/>
      <c r="X44" s="113"/>
      <c r="Y44" s="69"/>
    </row>
    <row r="45" spans="3:20" ht="15.75">
      <c r="C45" s="57"/>
      <c r="D45" s="53"/>
      <c r="E45" s="53"/>
      <c r="F45" s="53"/>
      <c r="G45" s="53"/>
      <c r="H45" s="54"/>
      <c r="I45" s="54"/>
      <c r="J45" s="54"/>
      <c r="K45" s="53"/>
      <c r="L45" s="55"/>
      <c r="M45" s="55"/>
      <c r="N45" s="55"/>
      <c r="O45" s="55"/>
      <c r="P45" s="55"/>
      <c r="Q45" s="55"/>
      <c r="R45" s="55"/>
      <c r="S45" s="55"/>
      <c r="T45" s="55"/>
    </row>
    <row r="46" spans="2:25" ht="12.75">
      <c r="B46" s="58" t="s">
        <v>62</v>
      </c>
      <c r="C46" s="112" t="s">
        <v>36</v>
      </c>
      <c r="D46" s="112"/>
      <c r="E46" s="71"/>
      <c r="F46" s="71"/>
      <c r="G46" s="71"/>
      <c r="H46" s="71"/>
      <c r="I46" s="71"/>
      <c r="J46" s="71"/>
      <c r="K46" s="71"/>
      <c r="L46" s="71"/>
      <c r="M46" s="71"/>
      <c r="N46" s="71"/>
      <c r="O46" s="71"/>
      <c r="P46" s="71"/>
      <c r="Q46" s="71"/>
      <c r="R46" s="71"/>
      <c r="S46" s="71"/>
      <c r="T46" s="71"/>
      <c r="U46" s="71"/>
      <c r="V46" s="71"/>
      <c r="W46" s="71"/>
      <c r="X46" s="71"/>
      <c r="Y46" s="71"/>
    </row>
    <row r="47" spans="2:26" ht="11.25">
      <c r="B47" s="71"/>
      <c r="C47" s="71"/>
      <c r="D47" s="71"/>
      <c r="E47" s="71"/>
      <c r="F47" s="71"/>
      <c r="G47" s="71"/>
      <c r="H47" s="71"/>
      <c r="I47" s="71"/>
      <c r="J47" s="71"/>
      <c r="K47" s="71"/>
      <c r="L47" s="71"/>
      <c r="M47" s="71"/>
      <c r="N47" s="71"/>
      <c r="O47" s="71"/>
      <c r="P47" s="71"/>
      <c r="Q47" s="71"/>
      <c r="R47" s="71"/>
      <c r="S47" s="71"/>
      <c r="T47" s="71"/>
      <c r="U47" s="71"/>
      <c r="V47" s="71"/>
      <c r="W47" s="71"/>
      <c r="X47" s="71"/>
      <c r="Y47" s="71"/>
      <c r="Z47" s="72"/>
    </row>
    <row r="48" spans="2:24" ht="12" customHeight="1">
      <c r="B48" s="132" t="s">
        <v>23</v>
      </c>
      <c r="C48" s="149"/>
      <c r="D48" s="151" t="str">
        <f>B49</f>
        <v>鶴岡60</v>
      </c>
      <c r="E48" s="151"/>
      <c r="F48" s="151" t="str">
        <f>B50</f>
        <v>置賜60</v>
      </c>
      <c r="G48" s="151"/>
      <c r="H48" s="151"/>
      <c r="I48" s="151" t="str">
        <f>B51</f>
        <v>山形60</v>
      </c>
      <c r="J48" s="151"/>
      <c r="K48" s="151"/>
      <c r="L48" s="151" t="str">
        <f>B52</f>
        <v>酒新60</v>
      </c>
      <c r="M48" s="158"/>
      <c r="N48" s="40" t="s">
        <v>24</v>
      </c>
      <c r="O48" s="38" t="s">
        <v>25</v>
      </c>
      <c r="P48" s="39" t="s">
        <v>26</v>
      </c>
      <c r="Q48" s="73" t="s">
        <v>27</v>
      </c>
      <c r="R48" s="163" t="s">
        <v>28</v>
      </c>
      <c r="S48" s="164"/>
      <c r="T48" s="42" t="s">
        <v>29</v>
      </c>
      <c r="U48" s="38" t="s">
        <v>30</v>
      </c>
      <c r="V48" s="96"/>
      <c r="W48" s="152" t="s">
        <v>31</v>
      </c>
      <c r="X48" s="146"/>
    </row>
    <row r="49" spans="2:24" ht="17.25" customHeight="1">
      <c r="B49" s="115" t="s">
        <v>110</v>
      </c>
      <c r="C49" s="116"/>
      <c r="D49" s="153"/>
      <c r="E49" s="153"/>
      <c r="F49" s="143" t="s">
        <v>97</v>
      </c>
      <c r="G49" s="143"/>
      <c r="H49" s="143"/>
      <c r="I49" s="143" t="s">
        <v>118</v>
      </c>
      <c r="J49" s="143"/>
      <c r="K49" s="143"/>
      <c r="L49" s="156" t="s">
        <v>117</v>
      </c>
      <c r="M49" s="157"/>
      <c r="N49" s="43"/>
      <c r="O49" s="44"/>
      <c r="P49" s="45"/>
      <c r="Q49" s="46"/>
      <c r="R49" s="138"/>
      <c r="S49" s="162"/>
      <c r="T49" s="44"/>
      <c r="U49" s="45"/>
      <c r="V49" s="99"/>
      <c r="W49" s="48"/>
      <c r="X49" s="49"/>
    </row>
    <row r="50" spans="2:24" ht="17.25" customHeight="1">
      <c r="B50" s="115" t="s">
        <v>76</v>
      </c>
      <c r="C50" s="116"/>
      <c r="D50" s="143"/>
      <c r="E50" s="143"/>
      <c r="F50" s="153"/>
      <c r="G50" s="153"/>
      <c r="H50" s="153"/>
      <c r="I50" s="143" t="s">
        <v>115</v>
      </c>
      <c r="J50" s="143"/>
      <c r="K50" s="143"/>
      <c r="L50" s="156" t="s">
        <v>119</v>
      </c>
      <c r="M50" s="157"/>
      <c r="N50" s="43"/>
      <c r="O50" s="44"/>
      <c r="P50" s="45"/>
      <c r="Q50" s="46"/>
      <c r="R50" s="138"/>
      <c r="S50" s="162"/>
      <c r="T50" s="44"/>
      <c r="U50" s="45"/>
      <c r="V50" s="99"/>
      <c r="W50" s="48"/>
      <c r="X50" s="49"/>
    </row>
    <row r="51" spans="2:24" ht="17.25" customHeight="1">
      <c r="B51" s="115" t="s">
        <v>111</v>
      </c>
      <c r="C51" s="116"/>
      <c r="D51" s="143"/>
      <c r="E51" s="143"/>
      <c r="F51" s="143"/>
      <c r="G51" s="143"/>
      <c r="H51" s="143"/>
      <c r="I51" s="154"/>
      <c r="J51" s="154"/>
      <c r="K51" s="154"/>
      <c r="L51" s="143" t="s">
        <v>98</v>
      </c>
      <c r="M51" s="155"/>
      <c r="N51" s="43"/>
      <c r="O51" s="44"/>
      <c r="P51" s="45"/>
      <c r="Q51" s="46"/>
      <c r="R51" s="138"/>
      <c r="S51" s="162"/>
      <c r="T51" s="44"/>
      <c r="U51" s="45"/>
      <c r="V51" s="99"/>
      <c r="W51" s="48"/>
      <c r="X51" s="49"/>
    </row>
    <row r="52" spans="2:24" ht="17.25" customHeight="1">
      <c r="B52" s="115" t="s">
        <v>112</v>
      </c>
      <c r="C52" s="116"/>
      <c r="D52" s="143"/>
      <c r="E52" s="143"/>
      <c r="F52" s="143"/>
      <c r="G52" s="143"/>
      <c r="H52" s="143"/>
      <c r="I52" s="159"/>
      <c r="J52" s="159"/>
      <c r="K52" s="159"/>
      <c r="L52" s="153"/>
      <c r="M52" s="120"/>
      <c r="N52" s="43"/>
      <c r="O52" s="44"/>
      <c r="P52" s="45"/>
      <c r="Q52" s="46"/>
      <c r="R52" s="138"/>
      <c r="S52" s="162"/>
      <c r="T52" s="44"/>
      <c r="U52" s="45"/>
      <c r="V52" s="99"/>
      <c r="W52" s="48"/>
      <c r="X52" s="49"/>
    </row>
    <row r="53" spans="4:13" ht="12" customHeight="1">
      <c r="D53" s="74"/>
      <c r="E53" s="74"/>
      <c r="F53" s="74"/>
      <c r="G53" s="74"/>
      <c r="H53" s="74"/>
      <c r="I53" s="74"/>
      <c r="J53" s="74"/>
      <c r="K53" s="74"/>
      <c r="L53" s="74"/>
      <c r="M53" s="74"/>
    </row>
    <row r="54" spans="4:13" ht="11.25">
      <c r="D54" s="74"/>
      <c r="E54" s="74"/>
      <c r="F54" s="74"/>
      <c r="G54" s="74"/>
      <c r="H54" s="74"/>
      <c r="I54" s="74"/>
      <c r="J54" s="74"/>
      <c r="K54" s="74"/>
      <c r="L54" s="74"/>
      <c r="M54" s="74"/>
    </row>
    <row r="55" spans="4:13" ht="11.25">
      <c r="D55" s="74"/>
      <c r="E55" s="74"/>
      <c r="F55" s="74"/>
      <c r="G55" s="74"/>
      <c r="H55" s="74"/>
      <c r="I55" s="74"/>
      <c r="J55" s="74"/>
      <c r="K55" s="74"/>
      <c r="L55" s="74"/>
      <c r="M55" s="74"/>
    </row>
    <row r="56" spans="4:13" ht="11.25">
      <c r="D56" s="74"/>
      <c r="E56" s="74"/>
      <c r="F56" s="74"/>
      <c r="G56" s="74"/>
      <c r="H56" s="74"/>
      <c r="I56" s="74"/>
      <c r="J56" s="74"/>
      <c r="K56" s="74"/>
      <c r="L56" s="74"/>
      <c r="M56" s="74"/>
    </row>
    <row r="57" spans="4:13" ht="11.25">
      <c r="D57" s="74"/>
      <c r="E57" s="74"/>
      <c r="F57" s="74"/>
      <c r="G57" s="74"/>
      <c r="H57" s="74"/>
      <c r="I57" s="74"/>
      <c r="J57" s="74"/>
      <c r="K57" s="74"/>
      <c r="L57" s="74"/>
      <c r="M57" s="74"/>
    </row>
    <row r="58" spans="4:13" ht="11.25">
      <c r="D58" s="74"/>
      <c r="E58" s="74"/>
      <c r="F58" s="74"/>
      <c r="G58" s="74"/>
      <c r="H58" s="74"/>
      <c r="I58" s="74"/>
      <c r="J58" s="74"/>
      <c r="K58" s="74"/>
      <c r="L58" s="74"/>
      <c r="M58" s="74"/>
    </row>
  </sheetData>
  <sheetProtection/>
  <mergeCells count="157">
    <mergeCell ref="R52:S52"/>
    <mergeCell ref="Q43:S44"/>
    <mergeCell ref="V43:X44"/>
    <mergeCell ref="R48:S48"/>
    <mergeCell ref="R49:S49"/>
    <mergeCell ref="R50:S50"/>
    <mergeCell ref="R51:S51"/>
    <mergeCell ref="J37:L37"/>
    <mergeCell ref="Q37:S37"/>
    <mergeCell ref="V37:X37"/>
    <mergeCell ref="O33:U33"/>
    <mergeCell ref="H35:I35"/>
    <mergeCell ref="H36:I36"/>
    <mergeCell ref="T35:U35"/>
    <mergeCell ref="V23:W23"/>
    <mergeCell ref="D24:G24"/>
    <mergeCell ref="R24:S24"/>
    <mergeCell ref="V24:W24"/>
    <mergeCell ref="D29:G29"/>
    <mergeCell ref="R29:S29"/>
    <mergeCell ref="V29:W29"/>
    <mergeCell ref="V16:W16"/>
    <mergeCell ref="D17:G17"/>
    <mergeCell ref="R17:S17"/>
    <mergeCell ref="V17:W17"/>
    <mergeCell ref="D18:G18"/>
    <mergeCell ref="R18:S18"/>
    <mergeCell ref="V18:W18"/>
    <mergeCell ref="V9:W9"/>
    <mergeCell ref="V10:W10"/>
    <mergeCell ref="V11:W11"/>
    <mergeCell ref="V12:W12"/>
    <mergeCell ref="D15:G15"/>
    <mergeCell ref="R15:S15"/>
    <mergeCell ref="V15:W15"/>
    <mergeCell ref="D9:G9"/>
    <mergeCell ref="D10:G10"/>
    <mergeCell ref="D11:G11"/>
    <mergeCell ref="R12:S12"/>
    <mergeCell ref="B52:C52"/>
    <mergeCell ref="D52:E52"/>
    <mergeCell ref="F52:H52"/>
    <mergeCell ref="I52:K52"/>
    <mergeCell ref="L52:M52"/>
    <mergeCell ref="R16:S16"/>
    <mergeCell ref="D23:G23"/>
    <mergeCell ref="R23:S23"/>
    <mergeCell ref="R31:S31"/>
    <mergeCell ref="I51:K51"/>
    <mergeCell ref="L51:M51"/>
    <mergeCell ref="L50:M50"/>
    <mergeCell ref="L48:M48"/>
    <mergeCell ref="D49:E49"/>
    <mergeCell ref="F49:H49"/>
    <mergeCell ref="I49:K49"/>
    <mergeCell ref="L49:M49"/>
    <mergeCell ref="I50:K50"/>
    <mergeCell ref="B51:C51"/>
    <mergeCell ref="D48:E48"/>
    <mergeCell ref="B48:C48"/>
    <mergeCell ref="W48:X48"/>
    <mergeCell ref="B49:C49"/>
    <mergeCell ref="F48:H48"/>
    <mergeCell ref="I48:K48"/>
    <mergeCell ref="F50:H50"/>
    <mergeCell ref="D51:E51"/>
    <mergeCell ref="F51:H51"/>
    <mergeCell ref="B1:Y1"/>
    <mergeCell ref="B9:C9"/>
    <mergeCell ref="H9:K9"/>
    <mergeCell ref="L9:N9"/>
    <mergeCell ref="X9:Y9"/>
    <mergeCell ref="D50:E50"/>
    <mergeCell ref="B50:C50"/>
    <mergeCell ref="R9:S9"/>
    <mergeCell ref="R10:S10"/>
    <mergeCell ref="R11:S11"/>
    <mergeCell ref="H12:K12"/>
    <mergeCell ref="L12:N12"/>
    <mergeCell ref="B11:C11"/>
    <mergeCell ref="H11:K11"/>
    <mergeCell ref="L11:N11"/>
    <mergeCell ref="B10:C10"/>
    <mergeCell ref="H10:K10"/>
    <mergeCell ref="L10:N10"/>
    <mergeCell ref="X15:Y15"/>
    <mergeCell ref="D12:G12"/>
    <mergeCell ref="B16:C16"/>
    <mergeCell ref="H16:K16"/>
    <mergeCell ref="L16:N16"/>
    <mergeCell ref="B15:C15"/>
    <mergeCell ref="H15:K15"/>
    <mergeCell ref="L15:N15"/>
    <mergeCell ref="D16:G16"/>
    <mergeCell ref="B12:C12"/>
    <mergeCell ref="B18:C18"/>
    <mergeCell ref="H18:K18"/>
    <mergeCell ref="L18:N18"/>
    <mergeCell ref="B17:C17"/>
    <mergeCell ref="H17:K17"/>
    <mergeCell ref="L17:N17"/>
    <mergeCell ref="X22:Y22"/>
    <mergeCell ref="B23:C23"/>
    <mergeCell ref="H23:K23"/>
    <mergeCell ref="L23:N23"/>
    <mergeCell ref="B22:C22"/>
    <mergeCell ref="H22:K22"/>
    <mergeCell ref="L22:N22"/>
    <mergeCell ref="D22:G22"/>
    <mergeCell ref="R22:S22"/>
    <mergeCell ref="V22:W22"/>
    <mergeCell ref="V30:W30"/>
    <mergeCell ref="B25:C25"/>
    <mergeCell ref="H25:K25"/>
    <mergeCell ref="L25:N25"/>
    <mergeCell ref="B24:C24"/>
    <mergeCell ref="H24:K24"/>
    <mergeCell ref="L24:N24"/>
    <mergeCell ref="D25:G25"/>
    <mergeCell ref="R25:S25"/>
    <mergeCell ref="V25:W25"/>
    <mergeCell ref="X28:Y28"/>
    <mergeCell ref="B29:C29"/>
    <mergeCell ref="H29:K29"/>
    <mergeCell ref="L29:N29"/>
    <mergeCell ref="B28:C28"/>
    <mergeCell ref="H28:K28"/>
    <mergeCell ref="L28:N28"/>
    <mergeCell ref="D28:G28"/>
    <mergeCell ref="R28:S28"/>
    <mergeCell ref="V28:W28"/>
    <mergeCell ref="B30:C30"/>
    <mergeCell ref="H30:K30"/>
    <mergeCell ref="L30:N30"/>
    <mergeCell ref="D30:G30"/>
    <mergeCell ref="D31:G31"/>
    <mergeCell ref="R30:S30"/>
    <mergeCell ref="P39:Q41"/>
    <mergeCell ref="R39:T41"/>
    <mergeCell ref="U39:W41"/>
    <mergeCell ref="B31:C31"/>
    <mergeCell ref="H31:K31"/>
    <mergeCell ref="L31:N31"/>
    <mergeCell ref="C33:H33"/>
    <mergeCell ref="T36:U36"/>
    <mergeCell ref="V31:W31"/>
    <mergeCell ref="E37:G37"/>
    <mergeCell ref="X39:Y41"/>
    <mergeCell ref="C46:D46"/>
    <mergeCell ref="D39:E41"/>
    <mergeCell ref="F39:H41"/>
    <mergeCell ref="I39:K41"/>
    <mergeCell ref="J43:L44"/>
    <mergeCell ref="E43:G44"/>
    <mergeCell ref="H43:I43"/>
    <mergeCell ref="T43:U43"/>
    <mergeCell ref="L39:M41"/>
  </mergeCells>
  <printOptions horizontalCentered="1"/>
  <pageMargins left="0" right="0" top="0.5905511811023623"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R42"/>
  <sheetViews>
    <sheetView view="pageBreakPreview" zoomScaleSheetLayoutView="100" zoomScalePageLayoutView="0" workbookViewId="0" topLeftCell="A1">
      <selection activeCell="F19" sqref="F19"/>
    </sheetView>
  </sheetViews>
  <sheetFormatPr defaultColWidth="9.140625" defaultRowHeight="12"/>
  <cols>
    <col min="1" max="4" width="5.28125" style="1" customWidth="1"/>
    <col min="5" max="6" width="8.7109375" style="24" customWidth="1"/>
    <col min="7" max="7" width="4.7109375" style="25" customWidth="1"/>
    <col min="8" max="8" width="4.7109375" style="3" customWidth="1"/>
    <col min="9" max="9" width="10.7109375" style="3" customWidth="1"/>
    <col min="10" max="10" width="6.7109375" style="3" customWidth="1"/>
    <col min="11" max="11" width="14.7109375" style="3" customWidth="1"/>
    <col min="12" max="12" width="12.7109375" style="4" customWidth="1"/>
    <col min="13" max="13" width="14.7109375" style="3" customWidth="1"/>
    <col min="14" max="14" width="14.7109375" style="5" customWidth="1"/>
    <col min="15" max="15" width="8.7109375" style="5" customWidth="1"/>
    <col min="16" max="16" width="8.7109375" style="4" customWidth="1"/>
    <col min="17" max="18" width="25.7109375" style="4" customWidth="1"/>
    <col min="19" max="16384" width="9.140625" style="4" customWidth="1"/>
  </cols>
  <sheetData>
    <row r="1" spans="8:10" ht="18" customHeight="1">
      <c r="H1" s="166">
        <v>42882</v>
      </c>
      <c r="I1" s="166"/>
      <c r="J1" s="166"/>
    </row>
    <row r="2" spans="8:10" ht="18" customHeight="1">
      <c r="H2" s="2"/>
      <c r="I2" s="2"/>
      <c r="J2" s="2"/>
    </row>
    <row r="3" spans="9:18" ht="18" customHeight="1">
      <c r="I3" s="167" t="s">
        <v>82</v>
      </c>
      <c r="J3" s="167"/>
      <c r="K3" s="167"/>
      <c r="O3" s="5" t="s">
        <v>12</v>
      </c>
      <c r="P3" s="4" t="s">
        <v>16</v>
      </c>
      <c r="Q3" s="4" t="s">
        <v>83</v>
      </c>
      <c r="R3" s="4" t="s">
        <v>91</v>
      </c>
    </row>
    <row r="4" spans="1:18" ht="18" customHeight="1">
      <c r="A4" s="168" t="s">
        <v>84</v>
      </c>
      <c r="B4" s="168"/>
      <c r="C4" s="1" t="s">
        <v>15</v>
      </c>
      <c r="H4" s="6" t="s">
        <v>16</v>
      </c>
      <c r="I4" s="6" t="s">
        <v>11</v>
      </c>
      <c r="J4" s="6" t="s">
        <v>12</v>
      </c>
      <c r="K4" s="7" t="s">
        <v>13</v>
      </c>
      <c r="L4" s="8"/>
      <c r="M4" s="9" t="s">
        <v>14</v>
      </c>
      <c r="N4" s="10" t="s">
        <v>15</v>
      </c>
      <c r="O4" s="18">
        <v>40</v>
      </c>
      <c r="P4" s="4">
        <v>1</v>
      </c>
      <c r="Q4" s="4" t="str">
        <f>'組合せ'!B10</f>
        <v>鶴岡40</v>
      </c>
      <c r="R4" s="4" t="s">
        <v>85</v>
      </c>
    </row>
    <row r="5" spans="1:18" ht="18" customHeight="1">
      <c r="A5" s="1">
        <v>7</v>
      </c>
      <c r="B5" s="1">
        <v>8</v>
      </c>
      <c r="C5" s="1">
        <v>12</v>
      </c>
      <c r="E5" s="24">
        <v>0.375</v>
      </c>
      <c r="F5" s="24">
        <v>0.041666666666666664</v>
      </c>
      <c r="G5" s="25">
        <v>1</v>
      </c>
      <c r="H5" s="6" t="s">
        <v>80</v>
      </c>
      <c r="I5" s="23">
        <f aca="true" t="shared" si="0" ref="I5:I11">E5</f>
        <v>0.375</v>
      </c>
      <c r="J5" s="11">
        <v>50</v>
      </c>
      <c r="K5" s="7" t="str">
        <f aca="true" t="shared" si="1" ref="K5:K11">VLOOKUP(A5,$P$4:$R$20,2)</f>
        <v>山形50</v>
      </c>
      <c r="L5" s="12" t="s">
        <v>9</v>
      </c>
      <c r="M5" s="9" t="str">
        <f>VLOOKUP(B5,$P$4:$R$20,2)</f>
        <v>長井50</v>
      </c>
      <c r="N5" s="10" t="str">
        <f>VLOOKUP(C5,$P$4:$R$20,2)</f>
        <v>米沢50</v>
      </c>
      <c r="O5" s="18">
        <v>40</v>
      </c>
      <c r="P5" s="4">
        <v>2</v>
      </c>
      <c r="Q5" s="4" t="str">
        <f>'組合せ'!B11</f>
        <v>山形40</v>
      </c>
      <c r="R5" s="4" t="s">
        <v>92</v>
      </c>
    </row>
    <row r="6" spans="1:18" s="14" customFormat="1" ht="18" customHeight="1">
      <c r="A6" s="1">
        <v>4</v>
      </c>
      <c r="B6" s="1">
        <v>5</v>
      </c>
      <c r="C6" s="1">
        <v>3</v>
      </c>
      <c r="D6" s="1"/>
      <c r="E6" s="24">
        <f>SUM(E5:F5)</f>
        <v>0.4166666666666667</v>
      </c>
      <c r="F6" s="24">
        <v>0.04861111111111111</v>
      </c>
      <c r="G6" s="25">
        <v>2</v>
      </c>
      <c r="H6" s="6" t="s">
        <v>47</v>
      </c>
      <c r="I6" s="23">
        <f>E6</f>
        <v>0.4166666666666667</v>
      </c>
      <c r="J6" s="6">
        <v>40</v>
      </c>
      <c r="K6" s="7" t="str">
        <f t="shared" si="1"/>
        <v>酒田40</v>
      </c>
      <c r="L6" s="12" t="s">
        <v>9</v>
      </c>
      <c r="M6" s="9" t="str">
        <f>VLOOKUP(B6,$P$4:$R$20,2)</f>
        <v>米沢40</v>
      </c>
      <c r="N6" s="10" t="str">
        <f>VLOOKUP(C6,$P$4:$R$20,2)</f>
        <v>新庄40</v>
      </c>
      <c r="O6" s="18">
        <v>40</v>
      </c>
      <c r="P6" s="14">
        <v>3</v>
      </c>
      <c r="Q6" s="4" t="str">
        <f>'組合せ'!B12</f>
        <v>新庄40</v>
      </c>
      <c r="R6" s="14" t="s">
        <v>94</v>
      </c>
    </row>
    <row r="7" spans="1:18" s="14" customFormat="1" ht="18" customHeight="1">
      <c r="A7" s="13">
        <v>13</v>
      </c>
      <c r="B7" s="13">
        <v>14</v>
      </c>
      <c r="C7" s="13">
        <v>15</v>
      </c>
      <c r="D7" s="13"/>
      <c r="E7" s="24">
        <f aca="true" t="shared" si="2" ref="E7:E12">SUM(E6:F6)</f>
        <v>0.4652777777777778</v>
      </c>
      <c r="F7" s="24">
        <v>0.041666666666666664</v>
      </c>
      <c r="G7" s="25">
        <v>3</v>
      </c>
      <c r="H7" s="6" t="s">
        <v>97</v>
      </c>
      <c r="I7" s="23">
        <f t="shared" si="0"/>
        <v>0.4652777777777778</v>
      </c>
      <c r="J7" s="15">
        <v>60</v>
      </c>
      <c r="K7" s="7" t="str">
        <f t="shared" si="1"/>
        <v>鶴岡60</v>
      </c>
      <c r="L7" s="12" t="s">
        <v>9</v>
      </c>
      <c r="M7" s="9" t="str">
        <f>VLOOKUP(B7,$P$4:$R$20,2)</f>
        <v>置賜60</v>
      </c>
      <c r="N7" s="10" t="s">
        <v>229</v>
      </c>
      <c r="O7" s="18">
        <v>40</v>
      </c>
      <c r="P7" s="14">
        <v>4</v>
      </c>
      <c r="Q7" s="4" t="str">
        <f>'組合せ'!B16</f>
        <v>酒田40</v>
      </c>
      <c r="R7" s="14" t="s">
        <v>93</v>
      </c>
    </row>
    <row r="8" spans="1:18" s="14" customFormat="1" ht="18" customHeight="1">
      <c r="A8" s="1">
        <v>5</v>
      </c>
      <c r="B8" s="1">
        <v>6</v>
      </c>
      <c r="C8" s="1">
        <v>1</v>
      </c>
      <c r="D8" s="1"/>
      <c r="E8" s="24">
        <f t="shared" si="2"/>
        <v>0.5069444444444444</v>
      </c>
      <c r="F8" s="24">
        <v>0.04861111111111111</v>
      </c>
      <c r="G8" s="25">
        <v>4</v>
      </c>
      <c r="H8" s="6" t="s">
        <v>49</v>
      </c>
      <c r="I8" s="23">
        <f>E8</f>
        <v>0.5069444444444444</v>
      </c>
      <c r="J8" s="6">
        <v>40</v>
      </c>
      <c r="K8" s="7" t="str">
        <f t="shared" si="1"/>
        <v>米沢40</v>
      </c>
      <c r="L8" s="12" t="s">
        <v>9</v>
      </c>
      <c r="M8" s="9" t="str">
        <f>VLOOKUP(B8,$P$4:$R$20,2)</f>
        <v>長井40</v>
      </c>
      <c r="N8" s="10" t="str">
        <f>VLOOKUP(C8,$P$4:$R$20,2)</f>
        <v>鶴岡40</v>
      </c>
      <c r="O8" s="18">
        <v>40</v>
      </c>
      <c r="P8" s="14">
        <v>5</v>
      </c>
      <c r="Q8" s="4" t="str">
        <f>'組合せ'!B17</f>
        <v>米沢40</v>
      </c>
      <c r="R8" s="14" t="s">
        <v>95</v>
      </c>
    </row>
    <row r="9" spans="1:18" s="14" customFormat="1" ht="18" customHeight="1">
      <c r="A9" s="13">
        <v>15</v>
      </c>
      <c r="B9" s="13">
        <v>16</v>
      </c>
      <c r="C9" s="13">
        <v>13</v>
      </c>
      <c r="D9" s="13"/>
      <c r="E9" s="24">
        <f t="shared" si="2"/>
        <v>0.5555555555555556</v>
      </c>
      <c r="F9" s="24">
        <v>0.041666666666666664</v>
      </c>
      <c r="G9" s="25">
        <v>5</v>
      </c>
      <c r="H9" s="6" t="s">
        <v>98</v>
      </c>
      <c r="I9" s="23">
        <f t="shared" si="0"/>
        <v>0.5555555555555556</v>
      </c>
      <c r="J9" s="15">
        <v>60</v>
      </c>
      <c r="K9" s="7" t="str">
        <f t="shared" si="1"/>
        <v>山形60</v>
      </c>
      <c r="L9" s="12" t="s">
        <v>9</v>
      </c>
      <c r="M9" s="9" t="str">
        <f>VLOOKUP(B9,$P$4:$R$20,2)</f>
        <v>酒新60</v>
      </c>
      <c r="N9" s="10" t="s">
        <v>230</v>
      </c>
      <c r="O9" s="18">
        <v>40</v>
      </c>
      <c r="P9" s="14">
        <v>6</v>
      </c>
      <c r="Q9" s="4" t="str">
        <f>'組合せ'!B18</f>
        <v>長井40</v>
      </c>
      <c r="R9" s="14" t="s">
        <v>79</v>
      </c>
    </row>
    <row r="10" spans="1:18" ht="18" customHeight="1">
      <c r="A10" s="13">
        <v>1</v>
      </c>
      <c r="B10" s="13">
        <v>3</v>
      </c>
      <c r="C10" s="13">
        <v>2</v>
      </c>
      <c r="D10" s="13"/>
      <c r="E10" s="24">
        <f t="shared" si="2"/>
        <v>0.5972222222222222</v>
      </c>
      <c r="F10" s="24">
        <v>0.04861111111111111</v>
      </c>
      <c r="G10" s="25">
        <v>6</v>
      </c>
      <c r="H10" s="6" t="s">
        <v>99</v>
      </c>
      <c r="I10" s="23">
        <f>E10</f>
        <v>0.5972222222222222</v>
      </c>
      <c r="J10" s="6">
        <v>40</v>
      </c>
      <c r="K10" s="7" t="str">
        <f t="shared" si="1"/>
        <v>鶴岡40</v>
      </c>
      <c r="L10" s="12" t="s">
        <v>9</v>
      </c>
      <c r="M10" s="9" t="str">
        <f>VLOOKUP(B10,$P$4:$R$20,2)</f>
        <v>新庄40</v>
      </c>
      <c r="N10" s="10" t="str">
        <f>VLOOKUP(C10,$P$4:$R$20,2)</f>
        <v>山形40</v>
      </c>
      <c r="O10" s="18">
        <v>50</v>
      </c>
      <c r="P10" s="4">
        <v>7</v>
      </c>
      <c r="Q10" s="4" t="str">
        <f>'組合せ'!B23</f>
        <v>山形50</v>
      </c>
      <c r="R10" s="4" t="s">
        <v>95</v>
      </c>
    </row>
    <row r="11" spans="1:18" ht="18" customHeight="1">
      <c r="A11" s="1">
        <v>10</v>
      </c>
      <c r="B11" s="1">
        <v>12</v>
      </c>
      <c r="C11" s="1">
        <v>11</v>
      </c>
      <c r="E11" s="24">
        <f t="shared" si="2"/>
        <v>0.6458333333333334</v>
      </c>
      <c r="F11" s="24">
        <v>0.041666666666666664</v>
      </c>
      <c r="G11" s="25">
        <v>7</v>
      </c>
      <c r="H11" s="6" t="s">
        <v>90</v>
      </c>
      <c r="I11" s="23">
        <f t="shared" si="0"/>
        <v>0.6458333333333334</v>
      </c>
      <c r="J11" s="11">
        <v>50</v>
      </c>
      <c r="K11" s="7" t="str">
        <f t="shared" si="1"/>
        <v>鶴岡50</v>
      </c>
      <c r="L11" s="12" t="s">
        <v>9</v>
      </c>
      <c r="M11" s="9" t="str">
        <f>VLOOKUP(B11,$P$4:$R$20,2)</f>
        <v>米沢50</v>
      </c>
      <c r="N11" s="10" t="str">
        <f>VLOOKUP(C11,$P$4:$R$20,2)</f>
        <v>酒田50</v>
      </c>
      <c r="O11" s="18">
        <v>50</v>
      </c>
      <c r="P11" s="4">
        <v>8</v>
      </c>
      <c r="Q11" s="4" t="str">
        <f>'組合せ'!B24</f>
        <v>長井50</v>
      </c>
      <c r="R11" s="4" t="s">
        <v>96</v>
      </c>
    </row>
    <row r="12" spans="5:18" ht="18" customHeight="1">
      <c r="E12" s="24">
        <f t="shared" si="2"/>
        <v>0.6875</v>
      </c>
      <c r="H12" s="16"/>
      <c r="I12" s="26"/>
      <c r="J12" s="16"/>
      <c r="K12" s="16"/>
      <c r="L12" s="16"/>
      <c r="M12" s="16"/>
      <c r="N12" s="18"/>
      <c r="O12" s="18">
        <v>50</v>
      </c>
      <c r="P12" s="14">
        <v>9</v>
      </c>
      <c r="Q12" s="4" t="str">
        <f>'組合せ'!B25</f>
        <v>新庄50</v>
      </c>
      <c r="R12" s="4" t="s">
        <v>10</v>
      </c>
    </row>
    <row r="13" spans="8:18" ht="18" customHeight="1">
      <c r="H13" s="16"/>
      <c r="I13" s="165" t="s">
        <v>87</v>
      </c>
      <c r="J13" s="165"/>
      <c r="K13" s="165"/>
      <c r="L13" s="17"/>
      <c r="M13" s="16"/>
      <c r="N13" s="18"/>
      <c r="O13" s="18">
        <v>50</v>
      </c>
      <c r="P13" s="14">
        <v>10</v>
      </c>
      <c r="Q13" s="4" t="str">
        <f>'組合せ'!B29</f>
        <v>鶴岡50</v>
      </c>
      <c r="R13" s="14" t="s">
        <v>53</v>
      </c>
    </row>
    <row r="14" spans="8:18" ht="18" customHeight="1">
      <c r="H14" s="6" t="s">
        <v>16</v>
      </c>
      <c r="I14" s="6" t="s">
        <v>11</v>
      </c>
      <c r="J14" s="6" t="s">
        <v>12</v>
      </c>
      <c r="K14" s="7" t="s">
        <v>13</v>
      </c>
      <c r="L14" s="8"/>
      <c r="M14" s="9" t="s">
        <v>14</v>
      </c>
      <c r="N14" s="10" t="s">
        <v>15</v>
      </c>
      <c r="O14" s="18">
        <v>50</v>
      </c>
      <c r="P14" s="14">
        <v>11</v>
      </c>
      <c r="Q14" s="4" t="str">
        <f>'組合せ'!B30</f>
        <v>酒田50</v>
      </c>
      <c r="R14" s="4" t="s">
        <v>77</v>
      </c>
    </row>
    <row r="15" spans="1:18" ht="18" customHeight="1">
      <c r="A15" s="1">
        <v>1</v>
      </c>
      <c r="B15" s="1">
        <v>2</v>
      </c>
      <c r="C15" s="1">
        <v>6</v>
      </c>
      <c r="E15" s="24">
        <v>0.375</v>
      </c>
      <c r="F15" s="24">
        <v>0.04861111111111111</v>
      </c>
      <c r="G15" s="25">
        <v>8</v>
      </c>
      <c r="H15" s="6" t="s">
        <v>46</v>
      </c>
      <c r="I15" s="23">
        <f aca="true" t="shared" si="3" ref="I15:I21">E15</f>
        <v>0.375</v>
      </c>
      <c r="J15" s="6">
        <v>40</v>
      </c>
      <c r="K15" s="7" t="str">
        <f aca="true" t="shared" si="4" ref="K15:K21">VLOOKUP(A15,$P$4:$R$20,2)</f>
        <v>鶴岡40</v>
      </c>
      <c r="L15" s="12" t="s">
        <v>9</v>
      </c>
      <c r="M15" s="9" t="str">
        <f aca="true" t="shared" si="5" ref="M15:N21">VLOOKUP(B15,$P$4:$R$20,2)</f>
        <v>山形40</v>
      </c>
      <c r="N15" s="10" t="str">
        <f t="shared" si="5"/>
        <v>長井40</v>
      </c>
      <c r="O15" s="18">
        <v>50</v>
      </c>
      <c r="P15" s="14">
        <v>12</v>
      </c>
      <c r="Q15" s="4" t="str">
        <f>'組合せ'!B31</f>
        <v>米沢50</v>
      </c>
      <c r="R15" s="4" t="s">
        <v>79</v>
      </c>
    </row>
    <row r="16" spans="1:18" s="14" customFormat="1" ht="18" customHeight="1">
      <c r="A16" s="13">
        <v>10</v>
      </c>
      <c r="B16" s="13">
        <v>11</v>
      </c>
      <c r="C16" s="13">
        <v>9</v>
      </c>
      <c r="D16" s="13"/>
      <c r="E16" s="24">
        <f>SUM(E15:F15)</f>
        <v>0.4236111111111111</v>
      </c>
      <c r="F16" s="24">
        <v>0.041666666666666664</v>
      </c>
      <c r="G16" s="25">
        <v>9</v>
      </c>
      <c r="H16" s="6" t="s">
        <v>81</v>
      </c>
      <c r="I16" s="23">
        <f>E16</f>
        <v>0.4236111111111111</v>
      </c>
      <c r="J16" s="11">
        <v>50</v>
      </c>
      <c r="K16" s="7" t="str">
        <f>VLOOKUP(A16,$P$4:$R$20,2)</f>
        <v>鶴岡50</v>
      </c>
      <c r="L16" s="12" t="s">
        <v>9</v>
      </c>
      <c r="M16" s="9" t="str">
        <f t="shared" si="5"/>
        <v>酒田50</v>
      </c>
      <c r="N16" s="10" t="str">
        <f t="shared" si="5"/>
        <v>新庄50</v>
      </c>
      <c r="O16" s="18">
        <v>60</v>
      </c>
      <c r="P16" s="4">
        <v>13</v>
      </c>
      <c r="Q16" s="4" t="str">
        <f>'組合せ'!B49</f>
        <v>鶴岡60</v>
      </c>
      <c r="R16" s="4" t="s">
        <v>77</v>
      </c>
    </row>
    <row r="17" spans="1:18" ht="18" customHeight="1">
      <c r="A17" s="1">
        <v>2</v>
      </c>
      <c r="B17" s="1">
        <v>3</v>
      </c>
      <c r="C17" s="1">
        <v>4</v>
      </c>
      <c r="E17" s="24">
        <f aca="true" t="shared" si="6" ref="E17:E22">SUM(E16:F16)</f>
        <v>0.4652777777777778</v>
      </c>
      <c r="F17" s="24">
        <v>0.04861111111111111</v>
      </c>
      <c r="G17" s="25">
        <v>10</v>
      </c>
      <c r="H17" s="6" t="s">
        <v>48</v>
      </c>
      <c r="I17" s="23">
        <f t="shared" si="3"/>
        <v>0.4652777777777778</v>
      </c>
      <c r="J17" s="6">
        <v>40</v>
      </c>
      <c r="K17" s="7" t="str">
        <f t="shared" si="4"/>
        <v>山形40</v>
      </c>
      <c r="L17" s="12" t="s">
        <v>9</v>
      </c>
      <c r="M17" s="9" t="str">
        <f t="shared" si="5"/>
        <v>新庄40</v>
      </c>
      <c r="N17" s="10" t="str">
        <f t="shared" si="5"/>
        <v>酒田40</v>
      </c>
      <c r="O17" s="18">
        <v>60</v>
      </c>
      <c r="P17" s="4">
        <v>14</v>
      </c>
      <c r="Q17" s="4" t="str">
        <f>'組合せ'!B50</f>
        <v>置賜60</v>
      </c>
      <c r="R17" s="14" t="s">
        <v>76</v>
      </c>
    </row>
    <row r="18" spans="1:18" ht="18" customHeight="1">
      <c r="A18" s="13">
        <v>8</v>
      </c>
      <c r="B18" s="13">
        <v>9</v>
      </c>
      <c r="C18" s="13">
        <v>10</v>
      </c>
      <c r="D18" s="13"/>
      <c r="E18" s="24">
        <f t="shared" si="6"/>
        <v>0.513888888888889</v>
      </c>
      <c r="F18" s="24">
        <v>0.041666666666666664</v>
      </c>
      <c r="G18" s="25">
        <v>11</v>
      </c>
      <c r="H18" s="6" t="s">
        <v>89</v>
      </c>
      <c r="I18" s="23">
        <f>E18</f>
        <v>0.513888888888889</v>
      </c>
      <c r="J18" s="11">
        <v>50</v>
      </c>
      <c r="K18" s="7" t="str">
        <f>VLOOKUP(A18,$P$4:$R$20,2)</f>
        <v>長井50</v>
      </c>
      <c r="L18" s="12" t="s">
        <v>9</v>
      </c>
      <c r="M18" s="9" t="str">
        <f t="shared" si="5"/>
        <v>新庄50</v>
      </c>
      <c r="N18" s="10" t="str">
        <f t="shared" si="5"/>
        <v>鶴岡50</v>
      </c>
      <c r="O18" s="18">
        <v>60</v>
      </c>
      <c r="P18" s="14">
        <v>15</v>
      </c>
      <c r="Q18" s="4" t="str">
        <f>'組合せ'!B51</f>
        <v>山形60</v>
      </c>
      <c r="R18" s="4" t="s">
        <v>68</v>
      </c>
    </row>
    <row r="19" spans="1:18" s="14" customFormat="1" ht="18" customHeight="1">
      <c r="A19" s="13">
        <v>11</v>
      </c>
      <c r="B19" s="13">
        <v>12</v>
      </c>
      <c r="C19" s="13">
        <v>7</v>
      </c>
      <c r="D19" s="13"/>
      <c r="E19" s="24">
        <f t="shared" si="6"/>
        <v>0.5555555555555556</v>
      </c>
      <c r="F19" s="24">
        <v>0.041666666666666664</v>
      </c>
      <c r="G19" s="25">
        <v>12</v>
      </c>
      <c r="H19" s="6" t="s">
        <v>114</v>
      </c>
      <c r="I19" s="23">
        <f>E19</f>
        <v>0.5555555555555556</v>
      </c>
      <c r="J19" s="11">
        <v>50</v>
      </c>
      <c r="K19" s="7" t="str">
        <f>VLOOKUP(A19,$P$4:$R$20,2)</f>
        <v>酒田50</v>
      </c>
      <c r="L19" s="12" t="s">
        <v>9</v>
      </c>
      <c r="M19" s="9" t="str">
        <f t="shared" si="5"/>
        <v>米沢50</v>
      </c>
      <c r="N19" s="10" t="str">
        <f t="shared" si="5"/>
        <v>山形50</v>
      </c>
      <c r="O19" s="18">
        <v>60</v>
      </c>
      <c r="P19" s="4">
        <v>16</v>
      </c>
      <c r="Q19" s="4" t="str">
        <f>'組合せ'!B52</f>
        <v>酒新60</v>
      </c>
      <c r="R19" s="4" t="s">
        <v>63</v>
      </c>
    </row>
    <row r="20" spans="1:15" s="14" customFormat="1" ht="18" customHeight="1">
      <c r="A20" s="1">
        <v>7</v>
      </c>
      <c r="B20" s="1">
        <v>9</v>
      </c>
      <c r="C20" s="1">
        <v>8</v>
      </c>
      <c r="D20" s="1"/>
      <c r="E20" s="24">
        <f t="shared" si="6"/>
        <v>0.5972222222222222</v>
      </c>
      <c r="F20" s="24">
        <v>0.041666666666666664</v>
      </c>
      <c r="G20" s="25">
        <v>13</v>
      </c>
      <c r="H20" s="6" t="s">
        <v>116</v>
      </c>
      <c r="I20" s="23">
        <f>E20</f>
        <v>0.5972222222222222</v>
      </c>
      <c r="J20" s="11">
        <v>50</v>
      </c>
      <c r="K20" s="7" t="str">
        <f>VLOOKUP(A20,$P$4:$R$20,2)</f>
        <v>山形50</v>
      </c>
      <c r="L20" s="12" t="s">
        <v>9</v>
      </c>
      <c r="M20" s="9" t="str">
        <f t="shared" si="5"/>
        <v>新庄50</v>
      </c>
      <c r="N20" s="10" t="str">
        <f t="shared" si="5"/>
        <v>長井50</v>
      </c>
      <c r="O20" s="18"/>
    </row>
    <row r="21" spans="1:15" s="14" customFormat="1" ht="18" customHeight="1">
      <c r="A21" s="13">
        <v>4</v>
      </c>
      <c r="B21" s="13">
        <v>6</v>
      </c>
      <c r="C21" s="13">
        <v>5</v>
      </c>
      <c r="D21" s="13"/>
      <c r="E21" s="24">
        <f t="shared" si="6"/>
        <v>0.6388888888888888</v>
      </c>
      <c r="F21" s="24">
        <v>0.04861111111111111</v>
      </c>
      <c r="G21" s="25">
        <v>14</v>
      </c>
      <c r="H21" s="6" t="s">
        <v>50</v>
      </c>
      <c r="I21" s="23">
        <f t="shared" si="3"/>
        <v>0.6388888888888888</v>
      </c>
      <c r="J21" s="6">
        <v>40</v>
      </c>
      <c r="K21" s="7" t="str">
        <f t="shared" si="4"/>
        <v>酒田40</v>
      </c>
      <c r="L21" s="12" t="s">
        <v>9</v>
      </c>
      <c r="M21" s="9" t="str">
        <f t="shared" si="5"/>
        <v>長井40</v>
      </c>
      <c r="N21" s="10" t="str">
        <f t="shared" si="5"/>
        <v>米沢40</v>
      </c>
      <c r="O21" s="18"/>
    </row>
    <row r="22" spans="5:18" ht="18" customHeight="1">
      <c r="E22" s="24">
        <f t="shared" si="6"/>
        <v>0.6875</v>
      </c>
      <c r="H22" s="19"/>
      <c r="I22" s="19"/>
      <c r="J22" s="19"/>
      <c r="K22" s="19"/>
      <c r="L22" s="14"/>
      <c r="M22" s="19"/>
      <c r="N22" s="20"/>
      <c r="O22" s="20"/>
      <c r="P22" s="14"/>
      <c r="Q22" s="14"/>
      <c r="R22" s="14"/>
    </row>
    <row r="23" spans="8:15" ht="18" customHeight="1">
      <c r="H23" s="166">
        <v>42883</v>
      </c>
      <c r="I23" s="166"/>
      <c r="J23" s="166"/>
      <c r="K23" s="19"/>
      <c r="L23" s="14"/>
      <c r="M23" s="19"/>
      <c r="N23" s="20"/>
      <c r="O23" s="20"/>
    </row>
    <row r="24" spans="8:15" ht="18" customHeight="1">
      <c r="H24" s="21"/>
      <c r="I24" s="21"/>
      <c r="J24" s="21"/>
      <c r="K24" s="19"/>
      <c r="L24" s="14"/>
      <c r="M24" s="19"/>
      <c r="N24" s="20"/>
      <c r="O24" s="20"/>
    </row>
    <row r="25" spans="8:15" ht="18" customHeight="1">
      <c r="H25" s="19"/>
      <c r="I25" s="167" t="s">
        <v>82</v>
      </c>
      <c r="J25" s="167"/>
      <c r="K25" s="167"/>
      <c r="L25" s="14"/>
      <c r="M25" s="19"/>
      <c r="N25" s="20"/>
      <c r="O25" s="20"/>
    </row>
    <row r="26" spans="8:15" ht="18" customHeight="1">
      <c r="H26" s="6" t="s">
        <v>16</v>
      </c>
      <c r="I26" s="6" t="s">
        <v>11</v>
      </c>
      <c r="J26" s="6" t="s">
        <v>12</v>
      </c>
      <c r="K26" s="7" t="s">
        <v>13</v>
      </c>
      <c r="L26" s="8"/>
      <c r="M26" s="9" t="s">
        <v>14</v>
      </c>
      <c r="N26" s="10" t="s">
        <v>15</v>
      </c>
      <c r="O26" s="20"/>
    </row>
    <row r="27" spans="1:15" ht="18" customHeight="1">
      <c r="A27" s="1">
        <v>14</v>
      </c>
      <c r="B27" s="1">
        <v>15</v>
      </c>
      <c r="C27" s="1">
        <v>16</v>
      </c>
      <c r="E27" s="24">
        <v>0.3958333333333333</v>
      </c>
      <c r="F27" s="24">
        <v>0.04861111111111111</v>
      </c>
      <c r="G27" s="25">
        <v>15</v>
      </c>
      <c r="H27" s="6" t="s">
        <v>126</v>
      </c>
      <c r="I27" s="23">
        <f aca="true" t="shared" si="7" ref="I27:I32">E27</f>
        <v>0.3958333333333333</v>
      </c>
      <c r="J27" s="6">
        <v>40</v>
      </c>
      <c r="K27" s="7" t="s">
        <v>120</v>
      </c>
      <c r="L27" s="12" t="s">
        <v>9</v>
      </c>
      <c r="M27" s="9" t="s">
        <v>121</v>
      </c>
      <c r="N27" s="10" t="s">
        <v>224</v>
      </c>
      <c r="O27" s="20"/>
    </row>
    <row r="28" spans="1:15" ht="18" customHeight="1">
      <c r="A28" s="13"/>
      <c r="B28" s="13"/>
      <c r="C28" s="13"/>
      <c r="D28" s="13"/>
      <c r="E28" s="24">
        <f aca="true" t="shared" si="8" ref="E28:E33">SUM(E27:F27)</f>
        <v>0.4444444444444444</v>
      </c>
      <c r="F28" s="24">
        <v>0.04861111111111111</v>
      </c>
      <c r="G28" s="25">
        <v>16</v>
      </c>
      <c r="H28" s="6" t="s">
        <v>127</v>
      </c>
      <c r="I28" s="23">
        <f t="shared" si="7"/>
        <v>0.4444444444444444</v>
      </c>
      <c r="J28" s="6">
        <v>40</v>
      </c>
      <c r="K28" s="7" t="s">
        <v>56</v>
      </c>
      <c r="L28" s="12" t="s">
        <v>9</v>
      </c>
      <c r="M28" s="9" t="s">
        <v>57</v>
      </c>
      <c r="N28" s="10" t="s">
        <v>225</v>
      </c>
      <c r="O28" s="20"/>
    </row>
    <row r="29" spans="5:15" ht="18" customHeight="1">
      <c r="E29" s="24">
        <f t="shared" si="8"/>
        <v>0.4930555555555555</v>
      </c>
      <c r="F29" s="24">
        <v>0.041666666666666664</v>
      </c>
      <c r="G29" s="25">
        <v>17</v>
      </c>
      <c r="H29" s="6" t="s">
        <v>130</v>
      </c>
      <c r="I29" s="23">
        <f t="shared" si="7"/>
        <v>0.4930555555555555</v>
      </c>
      <c r="J29" s="11">
        <v>50</v>
      </c>
      <c r="K29" s="7" t="s">
        <v>138</v>
      </c>
      <c r="L29" s="12" t="s">
        <v>9</v>
      </c>
      <c r="M29" s="9" t="s">
        <v>139</v>
      </c>
      <c r="N29" s="10" t="s">
        <v>226</v>
      </c>
      <c r="O29" s="20"/>
    </row>
    <row r="30" spans="1:15" ht="18" customHeight="1">
      <c r="A30" s="13">
        <v>14</v>
      </c>
      <c r="B30" s="13">
        <v>16</v>
      </c>
      <c r="C30" s="13"/>
      <c r="D30" s="13"/>
      <c r="E30" s="24">
        <f t="shared" si="8"/>
        <v>0.5347222222222222</v>
      </c>
      <c r="F30" s="24">
        <v>0.041666666666666664</v>
      </c>
      <c r="G30" s="25">
        <v>18</v>
      </c>
      <c r="H30" s="6" t="s">
        <v>131</v>
      </c>
      <c r="I30" s="23">
        <f t="shared" si="7"/>
        <v>0.5347222222222222</v>
      </c>
      <c r="J30" s="11">
        <v>50</v>
      </c>
      <c r="K30" s="7" t="s">
        <v>59</v>
      </c>
      <c r="L30" s="12" t="s">
        <v>9</v>
      </c>
      <c r="M30" s="9" t="s">
        <v>61</v>
      </c>
      <c r="N30" s="10" t="s">
        <v>216</v>
      </c>
      <c r="O30" s="20"/>
    </row>
    <row r="31" spans="1:15" ht="18" customHeight="1">
      <c r="A31" s="13"/>
      <c r="B31" s="13"/>
      <c r="C31" s="13">
        <v>15</v>
      </c>
      <c r="D31" s="13"/>
      <c r="E31" s="24">
        <f t="shared" si="8"/>
        <v>0.5763888888888888</v>
      </c>
      <c r="F31" s="24">
        <v>0.04861111111111111</v>
      </c>
      <c r="G31" s="25">
        <v>19</v>
      </c>
      <c r="H31" s="6" t="s">
        <v>129</v>
      </c>
      <c r="I31" s="23">
        <f t="shared" si="7"/>
        <v>0.5763888888888888</v>
      </c>
      <c r="J31" s="6">
        <v>40</v>
      </c>
      <c r="K31" s="7" t="s">
        <v>134</v>
      </c>
      <c r="L31" s="12" t="s">
        <v>9</v>
      </c>
      <c r="M31" s="9" t="s">
        <v>135</v>
      </c>
      <c r="N31" s="10" t="s">
        <v>233</v>
      </c>
      <c r="O31" s="20"/>
    </row>
    <row r="32" spans="5:15" ht="18" customHeight="1">
      <c r="E32" s="24">
        <f t="shared" si="8"/>
        <v>0.625</v>
      </c>
      <c r="F32" s="24">
        <v>0.041666666666666664</v>
      </c>
      <c r="G32" s="25">
        <v>20</v>
      </c>
      <c r="H32" s="6" t="s">
        <v>133</v>
      </c>
      <c r="I32" s="23">
        <f t="shared" si="7"/>
        <v>0.625</v>
      </c>
      <c r="J32" s="11">
        <v>50</v>
      </c>
      <c r="K32" s="7" t="s">
        <v>232</v>
      </c>
      <c r="L32" s="12" t="s">
        <v>9</v>
      </c>
      <c r="M32" s="9" t="s">
        <v>234</v>
      </c>
      <c r="N32" s="10" t="s">
        <v>217</v>
      </c>
      <c r="O32" s="20"/>
    </row>
    <row r="33" spans="5:15" ht="18" customHeight="1">
      <c r="E33" s="24">
        <f t="shared" si="8"/>
        <v>0.6666666666666666</v>
      </c>
      <c r="H33" s="16"/>
      <c r="I33" s="26"/>
      <c r="J33" s="16"/>
      <c r="K33" s="16"/>
      <c r="L33" s="16"/>
      <c r="M33" s="16"/>
      <c r="N33" s="18"/>
      <c r="O33" s="20"/>
    </row>
    <row r="34" spans="8:15" ht="18" customHeight="1">
      <c r="H34" s="19"/>
      <c r="I34" s="165" t="s">
        <v>87</v>
      </c>
      <c r="J34" s="165"/>
      <c r="K34" s="165"/>
      <c r="L34" s="14"/>
      <c r="M34" s="19"/>
      <c r="N34" s="20"/>
      <c r="O34" s="20"/>
    </row>
    <row r="35" spans="8:15" ht="18" customHeight="1">
      <c r="H35" s="6" t="s">
        <v>16</v>
      </c>
      <c r="I35" s="6" t="s">
        <v>88</v>
      </c>
      <c r="J35" s="6" t="s">
        <v>12</v>
      </c>
      <c r="K35" s="7" t="s">
        <v>13</v>
      </c>
      <c r="L35" s="8"/>
      <c r="M35" s="12" t="s">
        <v>14</v>
      </c>
      <c r="N35" s="10" t="s">
        <v>15</v>
      </c>
      <c r="O35" s="18"/>
    </row>
    <row r="36" spans="5:15" ht="18" customHeight="1">
      <c r="E36" s="24">
        <v>0.3958333333333333</v>
      </c>
      <c r="F36" s="24">
        <v>0.041666666666666664</v>
      </c>
      <c r="G36" s="25">
        <v>21</v>
      </c>
      <c r="H36" s="6" t="s">
        <v>117</v>
      </c>
      <c r="I36" s="23">
        <f aca="true" t="shared" si="9" ref="I36:I41">E36</f>
        <v>0.3958333333333333</v>
      </c>
      <c r="J36" s="103">
        <v>60</v>
      </c>
      <c r="K36" s="7" t="s">
        <v>218</v>
      </c>
      <c r="L36" s="8"/>
      <c r="M36" s="12" t="s">
        <v>219</v>
      </c>
      <c r="N36" s="10" t="s">
        <v>221</v>
      </c>
      <c r="O36" s="18"/>
    </row>
    <row r="37" spans="5:15" ht="18" customHeight="1">
      <c r="E37" s="24">
        <f aca="true" t="shared" si="10" ref="E37:E42">SUM(E36:F36)</f>
        <v>0.4375</v>
      </c>
      <c r="F37" s="24">
        <v>0.041666666666666664</v>
      </c>
      <c r="G37" s="25">
        <v>22</v>
      </c>
      <c r="H37" s="6" t="s">
        <v>115</v>
      </c>
      <c r="I37" s="23">
        <f t="shared" si="9"/>
        <v>0.4375</v>
      </c>
      <c r="J37" s="103">
        <v>60</v>
      </c>
      <c r="K37" s="7" t="s">
        <v>220</v>
      </c>
      <c r="L37" s="12" t="s">
        <v>9</v>
      </c>
      <c r="M37" s="9" t="s">
        <v>221</v>
      </c>
      <c r="N37" s="10" t="s">
        <v>219</v>
      </c>
      <c r="O37" s="18"/>
    </row>
    <row r="38" spans="3:15" ht="18" customHeight="1">
      <c r="C38" s="1">
        <v>14</v>
      </c>
      <c r="E38" s="24">
        <f t="shared" si="10"/>
        <v>0.4791666666666667</v>
      </c>
      <c r="F38" s="24">
        <v>0.04861111111111111</v>
      </c>
      <c r="G38" s="25">
        <v>23</v>
      </c>
      <c r="H38" s="6" t="s">
        <v>128</v>
      </c>
      <c r="I38" s="23">
        <f t="shared" si="9"/>
        <v>0.4791666666666667</v>
      </c>
      <c r="J38" s="6">
        <v>40</v>
      </c>
      <c r="K38" s="7" t="s">
        <v>122</v>
      </c>
      <c r="L38" s="12" t="s">
        <v>9</v>
      </c>
      <c r="M38" s="9" t="s">
        <v>123</v>
      </c>
      <c r="N38" s="10" t="s">
        <v>222</v>
      </c>
      <c r="O38" s="18"/>
    </row>
    <row r="39" spans="1:18" s="22" customFormat="1" ht="18" customHeight="1">
      <c r="A39" s="13">
        <v>13</v>
      </c>
      <c r="B39" s="13">
        <v>15</v>
      </c>
      <c r="C39" s="13"/>
      <c r="D39" s="13"/>
      <c r="E39" s="24">
        <f t="shared" si="10"/>
        <v>0.5277777777777778</v>
      </c>
      <c r="F39" s="24">
        <v>0.041666666666666664</v>
      </c>
      <c r="G39" s="25">
        <v>24</v>
      </c>
      <c r="H39" s="6" t="s">
        <v>132</v>
      </c>
      <c r="I39" s="23">
        <f t="shared" si="9"/>
        <v>0.5277777777777778</v>
      </c>
      <c r="J39" s="11">
        <v>50</v>
      </c>
      <c r="K39" s="7" t="s">
        <v>124</v>
      </c>
      <c r="L39" s="12" t="s">
        <v>9</v>
      </c>
      <c r="M39" s="9" t="s">
        <v>125</v>
      </c>
      <c r="N39" s="10" t="s">
        <v>223</v>
      </c>
      <c r="O39" s="18"/>
      <c r="P39" s="4"/>
      <c r="Q39" s="4"/>
      <c r="R39" s="4"/>
    </row>
    <row r="40" spans="1:15" s="22" customFormat="1" ht="18" customHeight="1">
      <c r="A40" s="13"/>
      <c r="B40" s="13"/>
      <c r="C40" s="13"/>
      <c r="D40" s="13"/>
      <c r="E40" s="24">
        <f t="shared" si="10"/>
        <v>0.5694444444444444</v>
      </c>
      <c r="F40" s="24">
        <v>0.041666666666666664</v>
      </c>
      <c r="G40" s="25">
        <v>25</v>
      </c>
      <c r="H40" s="6" t="s">
        <v>118</v>
      </c>
      <c r="I40" s="23">
        <f t="shared" si="9"/>
        <v>0.5694444444444444</v>
      </c>
      <c r="J40" s="103">
        <v>60</v>
      </c>
      <c r="K40" s="7" t="s">
        <v>218</v>
      </c>
      <c r="L40" s="12" t="s">
        <v>9</v>
      </c>
      <c r="M40" s="9" t="s">
        <v>221</v>
      </c>
      <c r="N40" s="10" t="s">
        <v>220</v>
      </c>
      <c r="O40" s="18"/>
    </row>
    <row r="41" spans="1:18" ht="18" customHeight="1">
      <c r="A41" s="13"/>
      <c r="B41" s="13"/>
      <c r="C41" s="13"/>
      <c r="D41" s="13"/>
      <c r="E41" s="24">
        <f t="shared" si="10"/>
        <v>0.611111111111111</v>
      </c>
      <c r="F41" s="24">
        <v>0.041666666666666664</v>
      </c>
      <c r="G41" s="25">
        <v>26</v>
      </c>
      <c r="H41" s="6" t="s">
        <v>119</v>
      </c>
      <c r="I41" s="23">
        <f t="shared" si="9"/>
        <v>0.611111111111111</v>
      </c>
      <c r="J41" s="103">
        <v>60</v>
      </c>
      <c r="K41" s="7" t="s">
        <v>220</v>
      </c>
      <c r="L41" s="12" t="s">
        <v>9</v>
      </c>
      <c r="M41" s="9" t="s">
        <v>219</v>
      </c>
      <c r="N41" s="10" t="s">
        <v>218</v>
      </c>
      <c r="O41" s="18"/>
      <c r="P41" s="14"/>
      <c r="Q41" s="14"/>
      <c r="R41" s="14"/>
    </row>
    <row r="42" spans="1:18" ht="18" customHeight="1">
      <c r="A42" s="13"/>
      <c r="B42" s="13"/>
      <c r="C42" s="13"/>
      <c r="D42" s="13"/>
      <c r="E42" s="24">
        <f t="shared" si="10"/>
        <v>0.6527777777777777</v>
      </c>
      <c r="H42" s="16"/>
      <c r="I42" s="26"/>
      <c r="J42" s="16"/>
      <c r="K42" s="16"/>
      <c r="L42" s="16"/>
      <c r="M42" s="16"/>
      <c r="N42" s="18"/>
      <c r="O42" s="18"/>
      <c r="P42" s="14"/>
      <c r="Q42" s="14"/>
      <c r="R42" s="14"/>
    </row>
  </sheetData>
  <sheetProtection/>
  <mergeCells count="7">
    <mergeCell ref="I34:K34"/>
    <mergeCell ref="H1:J1"/>
    <mergeCell ref="I3:K3"/>
    <mergeCell ref="A4:B4"/>
    <mergeCell ref="I13:K13"/>
    <mergeCell ref="H23:J23"/>
    <mergeCell ref="I25:K25"/>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平田　敦士</dc:creator>
  <cp:keywords/>
  <dc:description/>
  <cp:lastModifiedBy>奥山巌</cp:lastModifiedBy>
  <cp:lastPrinted>2017-03-28T23:21:58Z</cp:lastPrinted>
  <dcterms:created xsi:type="dcterms:W3CDTF">2016-04-17T01:42:17Z</dcterms:created>
  <dcterms:modified xsi:type="dcterms:W3CDTF">2017-05-29T09:02:00Z</dcterms:modified>
  <cp:category/>
  <cp:version/>
  <cp:contentType/>
  <cp:contentStatus/>
</cp:coreProperties>
</file>