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376" windowHeight="7776"/>
  </bookViews>
  <sheets>
    <sheet name="2017　Y２(北）日程" sheetId="7" r:id="rId1"/>
    <sheet name="2017　Y2　北　星取表" sheetId="12" r:id="rId2"/>
    <sheet name="警告・退場" sheetId="14" r:id="rId3"/>
  </sheets>
  <definedNames>
    <definedName name="_xlnm.Print_Area" localSheetId="1">'2017　Y2　北　星取表'!$A$2:$BY$41</definedName>
    <definedName name="_xlnm.Print_Area" localSheetId="0">'2017　Y２(北）日程'!$A$1:$BN$61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11" i="12" l="1"/>
  <c r="BO40" i="12" l="1"/>
  <c r="BK40" i="12"/>
  <c r="BO38" i="12"/>
  <c r="BK38" i="12"/>
  <c r="BO36" i="12"/>
  <c r="BK36" i="12"/>
  <c r="BO34" i="12"/>
  <c r="BK34" i="12"/>
  <c r="BO32" i="12"/>
  <c r="BK32" i="12"/>
  <c r="BO30" i="12"/>
  <c r="BK30" i="12"/>
  <c r="BO28" i="12"/>
  <c r="BK28" i="12"/>
  <c r="BO26" i="12"/>
  <c r="BK26" i="12"/>
  <c r="BO24" i="12"/>
  <c r="BK24" i="12"/>
  <c r="BO22" i="12"/>
  <c r="BK22" i="12"/>
  <c r="BO20" i="12"/>
  <c r="BK20" i="12"/>
  <c r="BO18" i="12"/>
  <c r="BK18" i="12"/>
  <c r="BO16" i="12"/>
  <c r="BK16" i="12"/>
  <c r="BO14" i="12"/>
  <c r="BK14" i="12"/>
  <c r="BO12" i="12"/>
  <c r="BK12" i="12"/>
  <c r="BO10" i="12"/>
  <c r="BK10" i="12"/>
  <c r="AQ6" i="12"/>
  <c r="AL6" i="12"/>
  <c r="AG6" i="12"/>
  <c r="AB6" i="12"/>
  <c r="W6" i="12"/>
  <c r="R6" i="12"/>
  <c r="M6" i="12"/>
  <c r="H6" i="12"/>
  <c r="BM38" i="12" l="1"/>
  <c r="BQ38" i="12"/>
  <c r="BS40" i="12"/>
  <c r="BQ34" i="12"/>
  <c r="BS36" i="12"/>
  <c r="BS34" i="12"/>
  <c r="BQ30" i="12"/>
  <c r="BS32" i="12"/>
  <c r="BS30" i="12"/>
  <c r="BQ26" i="12"/>
  <c r="BS28" i="12"/>
  <c r="BS24" i="12"/>
  <c r="BQ22" i="12"/>
  <c r="BS20" i="12"/>
  <c r="BS18" i="12"/>
  <c r="BQ18" i="12"/>
  <c r="BS16" i="12"/>
  <c r="BQ14" i="12"/>
  <c r="BS14" i="12"/>
  <c r="BM14" i="12"/>
  <c r="BU14" i="12" s="1"/>
  <c r="BQ10" i="12"/>
  <c r="BS12" i="12"/>
  <c r="BS10" i="12"/>
  <c r="BS22" i="12"/>
  <c r="BM30" i="12"/>
  <c r="BM22" i="12"/>
  <c r="BS26" i="12"/>
  <c r="BM10" i="12"/>
  <c r="BU10" i="12" s="1"/>
  <c r="BM18" i="12"/>
  <c r="BM26" i="12"/>
  <c r="BM34" i="12"/>
  <c r="BS38" i="12"/>
  <c r="CM40" i="12"/>
  <c r="CN40" i="12"/>
  <c r="CK40" i="12"/>
  <c r="CL40" i="12"/>
  <c r="CI40" i="12"/>
  <c r="CJ40" i="12"/>
  <c r="CM39" i="12"/>
  <c r="CN39" i="12"/>
  <c r="CI39" i="12"/>
  <c r="CJ39" i="12"/>
  <c r="CI38" i="12"/>
  <c r="CJ38" i="12"/>
  <c r="CE40" i="12"/>
  <c r="CF40" i="12"/>
  <c r="CO41" i="12"/>
  <c r="CP41" i="12"/>
  <c r="CM41" i="12"/>
  <c r="CN41" i="12"/>
  <c r="CL41" i="12"/>
  <c r="CK41" i="12"/>
  <c r="CI41" i="12"/>
  <c r="CJ41" i="12"/>
  <c r="CG41" i="12"/>
  <c r="CH41" i="12"/>
  <c r="CR42" i="12"/>
  <c r="CQ42" i="12"/>
  <c r="CP42" i="12"/>
  <c r="CO42" i="12"/>
  <c r="AG41" i="12" s="1"/>
  <c r="CN42" i="12"/>
  <c r="CM42" i="12"/>
  <c r="CL42" i="12"/>
  <c r="CK42" i="12"/>
  <c r="W41" i="12" s="1"/>
  <c r="CJ42" i="12"/>
  <c r="CI42" i="12"/>
  <c r="R41" i="12" s="1"/>
  <c r="CH42" i="12"/>
  <c r="CG42" i="12"/>
  <c r="M41" i="12" s="1"/>
  <c r="CF42" i="12"/>
  <c r="CE42" i="12"/>
  <c r="CR41" i="12"/>
  <c r="CQ41" i="12"/>
  <c r="AL39" i="12" s="1"/>
  <c r="CF41" i="12"/>
  <c r="CE41" i="12"/>
  <c r="CP40" i="12"/>
  <c r="CO40" i="12"/>
  <c r="CH40" i="12"/>
  <c r="CG40" i="12"/>
  <c r="M37" i="12" s="1"/>
  <c r="CP39" i="12"/>
  <c r="CO39" i="12"/>
  <c r="AG35" i="12" s="1"/>
  <c r="CL39" i="12"/>
  <c r="CK39" i="12"/>
  <c r="CH39" i="12"/>
  <c r="CG39" i="12"/>
  <c r="CF39" i="12"/>
  <c r="CE39" i="12"/>
  <c r="H35" i="12" s="1"/>
  <c r="CN38" i="12"/>
  <c r="CM38" i="12"/>
  <c r="CL38" i="12"/>
  <c r="CK38" i="12"/>
  <c r="CH38" i="12"/>
  <c r="CG38" i="12"/>
  <c r="CF38" i="12"/>
  <c r="CE38" i="12"/>
  <c r="CG8" i="12"/>
  <c r="CH8" i="12"/>
  <c r="CI8" i="12"/>
  <c r="CJ8" i="12"/>
  <c r="CK8" i="12"/>
  <c r="CL8" i="12"/>
  <c r="CM8" i="12"/>
  <c r="CN8" i="12"/>
  <c r="CO8" i="12"/>
  <c r="CP8" i="12"/>
  <c r="CQ8" i="12"/>
  <c r="CR8" i="12"/>
  <c r="CS8" i="12"/>
  <c r="CT8" i="12"/>
  <c r="CG9" i="12"/>
  <c r="CH9" i="12"/>
  <c r="CI9" i="12"/>
  <c r="CJ9" i="12"/>
  <c r="CK9" i="12"/>
  <c r="CL9" i="12"/>
  <c r="CM9" i="12"/>
  <c r="CN9" i="12"/>
  <c r="CO9" i="12"/>
  <c r="CP9" i="12"/>
  <c r="CQ9" i="12"/>
  <c r="CR9" i="12"/>
  <c r="CS9" i="12"/>
  <c r="CT9" i="12"/>
  <c r="CE29" i="12"/>
  <c r="CF29" i="12"/>
  <c r="CI10" i="12"/>
  <c r="CJ10" i="12"/>
  <c r="CK10" i="12"/>
  <c r="CL10" i="12"/>
  <c r="CM10" i="12"/>
  <c r="CN10" i="12"/>
  <c r="CO10" i="12"/>
  <c r="CP10" i="12"/>
  <c r="CQ10" i="12"/>
  <c r="CR10" i="12"/>
  <c r="CS10" i="12"/>
  <c r="CT10" i="12"/>
  <c r="CE30" i="12"/>
  <c r="CF30" i="12"/>
  <c r="CI11" i="12"/>
  <c r="CJ11" i="12"/>
  <c r="CK11" i="12"/>
  <c r="CL11" i="12"/>
  <c r="CM11" i="12"/>
  <c r="CN11" i="12"/>
  <c r="CO11" i="12"/>
  <c r="CP11" i="12"/>
  <c r="CQ11" i="12"/>
  <c r="CR11" i="12"/>
  <c r="CS11" i="12"/>
  <c r="CT11" i="12"/>
  <c r="CE31" i="12"/>
  <c r="CF31" i="12"/>
  <c r="CG31" i="12"/>
  <c r="CH31" i="12"/>
  <c r="CK12" i="12"/>
  <c r="CL12" i="12"/>
  <c r="CM12" i="12"/>
  <c r="CN12" i="12"/>
  <c r="CO12" i="12"/>
  <c r="CP12" i="12"/>
  <c r="CQ12" i="12"/>
  <c r="CR12" i="12"/>
  <c r="CS12" i="12"/>
  <c r="CT12" i="12"/>
  <c r="CE32" i="12"/>
  <c r="CF32" i="12"/>
  <c r="CG32" i="12"/>
  <c r="CH32" i="12"/>
  <c r="CK13" i="12"/>
  <c r="CL13" i="12"/>
  <c r="CM13" i="12"/>
  <c r="CN13" i="12"/>
  <c r="CO13" i="12"/>
  <c r="CP13" i="12"/>
  <c r="CQ13" i="12"/>
  <c r="CR13" i="12"/>
  <c r="CS13" i="12"/>
  <c r="CT13" i="12"/>
  <c r="CE33" i="12"/>
  <c r="CF33" i="12"/>
  <c r="CG33" i="12"/>
  <c r="CH33" i="12"/>
  <c r="CI33" i="12"/>
  <c r="CJ33" i="12"/>
  <c r="CM14" i="12"/>
  <c r="CN14" i="12"/>
  <c r="CO14" i="12"/>
  <c r="CP14" i="12"/>
  <c r="CQ14" i="12"/>
  <c r="CR14" i="12"/>
  <c r="CS14" i="12"/>
  <c r="CT14" i="12"/>
  <c r="CE34" i="12"/>
  <c r="CF34" i="12"/>
  <c r="CG34" i="12"/>
  <c r="CH34" i="12"/>
  <c r="CI34" i="12"/>
  <c r="CJ34" i="12"/>
  <c r="CM15" i="12"/>
  <c r="CN15" i="12"/>
  <c r="CO15" i="12"/>
  <c r="CP15" i="12"/>
  <c r="CQ15" i="12"/>
  <c r="CR15" i="12"/>
  <c r="CS15" i="12"/>
  <c r="CT15" i="12"/>
  <c r="CE35" i="12"/>
  <c r="CF35" i="12"/>
  <c r="CG35" i="12"/>
  <c r="CH35" i="12"/>
  <c r="CI35" i="12"/>
  <c r="CJ35" i="12"/>
  <c r="CK35" i="12"/>
  <c r="CL35" i="12"/>
  <c r="CO16" i="12"/>
  <c r="CP16" i="12"/>
  <c r="CQ16" i="12"/>
  <c r="CR16" i="12"/>
  <c r="CS16" i="12"/>
  <c r="CT16" i="12"/>
  <c r="CE36" i="12"/>
  <c r="CF36" i="12"/>
  <c r="CG36" i="12"/>
  <c r="CH36" i="12"/>
  <c r="CI36" i="12"/>
  <c r="CJ36" i="12"/>
  <c r="CK36" i="12"/>
  <c r="CL36" i="12"/>
  <c r="CO17" i="12"/>
  <c r="CP17" i="12"/>
  <c r="CQ17" i="12"/>
  <c r="CR17" i="12"/>
  <c r="CS17" i="12"/>
  <c r="CT17" i="12"/>
  <c r="CE37" i="12"/>
  <c r="CF37" i="12"/>
  <c r="CG37" i="12"/>
  <c r="CH37" i="12"/>
  <c r="CI37" i="12"/>
  <c r="CJ37" i="12"/>
  <c r="CK37" i="12"/>
  <c r="CL37" i="12"/>
  <c r="CM37" i="12"/>
  <c r="CN37" i="12"/>
  <c r="CQ18" i="12"/>
  <c r="CR18" i="12"/>
  <c r="CS18" i="12"/>
  <c r="CT18" i="12"/>
  <c r="CQ19" i="12"/>
  <c r="CR19" i="12"/>
  <c r="CS19" i="12"/>
  <c r="CT19" i="12"/>
  <c r="CS20" i="12"/>
  <c r="CT20" i="12"/>
  <c r="CS21" i="12"/>
  <c r="CT21" i="12"/>
  <c r="CR23" i="12"/>
  <c r="CQ23" i="12"/>
  <c r="CP23" i="12"/>
  <c r="CO23" i="12"/>
  <c r="CN23" i="12"/>
  <c r="CM23" i="12"/>
  <c r="CL23" i="12"/>
  <c r="CK23" i="12"/>
  <c r="CJ23" i="12"/>
  <c r="CI23" i="12"/>
  <c r="CH23" i="12"/>
  <c r="CG23" i="12"/>
  <c r="CF23" i="12"/>
  <c r="CE23" i="12"/>
  <c r="CR22" i="12"/>
  <c r="CQ22" i="12"/>
  <c r="CP22" i="12"/>
  <c r="CO22" i="12"/>
  <c r="CN22" i="12"/>
  <c r="CM22" i="12"/>
  <c r="CL22" i="12"/>
  <c r="CK22" i="12"/>
  <c r="CJ22" i="12"/>
  <c r="CI22" i="12"/>
  <c r="CH22" i="12"/>
  <c r="CG22" i="12"/>
  <c r="CF22" i="12"/>
  <c r="CE22" i="12"/>
  <c r="CP21" i="12"/>
  <c r="CO21" i="12"/>
  <c r="CN21" i="12"/>
  <c r="CM21" i="12"/>
  <c r="CL21" i="12"/>
  <c r="CK21" i="12"/>
  <c r="CJ21" i="12"/>
  <c r="CI21" i="12"/>
  <c r="CH21" i="12"/>
  <c r="CG21" i="12"/>
  <c r="CF21" i="12"/>
  <c r="CE21" i="12"/>
  <c r="CP20" i="12"/>
  <c r="CO20" i="12"/>
  <c r="CN20" i="12"/>
  <c r="CM20" i="12"/>
  <c r="CL20" i="12"/>
  <c r="CK20" i="12"/>
  <c r="CJ20" i="12"/>
  <c r="CI20" i="12"/>
  <c r="CH20" i="12"/>
  <c r="CG20" i="12"/>
  <c r="CF20" i="12"/>
  <c r="CE20" i="12"/>
  <c r="CN19" i="12"/>
  <c r="CM19" i="12"/>
  <c r="CL19" i="12"/>
  <c r="CK19" i="12"/>
  <c r="CJ19" i="12"/>
  <c r="CI19" i="12"/>
  <c r="CH19" i="12"/>
  <c r="CG19" i="12"/>
  <c r="CF19" i="12"/>
  <c r="CE19" i="12"/>
  <c r="CN18" i="12"/>
  <c r="CM18" i="12"/>
  <c r="CL18" i="12"/>
  <c r="CK18" i="12"/>
  <c r="CJ18" i="12"/>
  <c r="CI18" i="12"/>
  <c r="CH18" i="12"/>
  <c r="CG18" i="12"/>
  <c r="CF18" i="12"/>
  <c r="CE18" i="12"/>
  <c r="CL17" i="12"/>
  <c r="CK17" i="12"/>
  <c r="CJ17" i="12"/>
  <c r="CI17" i="12"/>
  <c r="CH17" i="12"/>
  <c r="CG17" i="12"/>
  <c r="CF17" i="12"/>
  <c r="CE17" i="12"/>
  <c r="CL16" i="12"/>
  <c r="CK16" i="12"/>
  <c r="CJ16" i="12"/>
  <c r="CI16" i="12"/>
  <c r="CH16" i="12"/>
  <c r="CG16" i="12"/>
  <c r="CF16" i="12"/>
  <c r="CE16" i="12"/>
  <c r="CJ15" i="12"/>
  <c r="CI15" i="12"/>
  <c r="CH15" i="12"/>
  <c r="CG15" i="12"/>
  <c r="CF15" i="12"/>
  <c r="CE15" i="12"/>
  <c r="CJ14" i="12"/>
  <c r="CI14" i="12"/>
  <c r="CH14" i="12"/>
  <c r="CG14" i="12"/>
  <c r="CF14" i="12"/>
  <c r="CE14" i="12"/>
  <c r="CH13" i="12"/>
  <c r="CG13" i="12"/>
  <c r="CF13" i="12"/>
  <c r="CE13" i="12"/>
  <c r="CH12" i="12"/>
  <c r="CG12" i="12"/>
  <c r="CF12" i="12"/>
  <c r="CE12" i="12"/>
  <c r="CF11" i="12"/>
  <c r="CE11" i="12"/>
  <c r="CF10" i="12"/>
  <c r="CE10" i="12"/>
  <c r="BU34" i="12" l="1"/>
  <c r="H41" i="12"/>
  <c r="H39" i="12"/>
  <c r="BD38" i="12" s="1"/>
  <c r="AB41" i="12"/>
  <c r="BU38" i="12"/>
  <c r="AL41" i="12"/>
  <c r="M35" i="12"/>
  <c r="AG37" i="12"/>
  <c r="AB33" i="12"/>
  <c r="BU30" i="12"/>
  <c r="W33" i="12"/>
  <c r="M33" i="12"/>
  <c r="H33" i="12"/>
  <c r="BU26" i="12"/>
  <c r="BU22" i="12"/>
  <c r="BU18" i="12"/>
  <c r="W39" i="12"/>
  <c r="W35" i="12"/>
  <c r="AV40" i="12"/>
  <c r="BD40" i="12"/>
  <c r="AZ40" i="12"/>
  <c r="AQ35" i="12"/>
  <c r="AL33" i="12"/>
  <c r="AL31" i="12"/>
  <c r="W31" i="12"/>
  <c r="M31" i="12"/>
  <c r="AQ29" i="12"/>
  <c r="AG29" i="12"/>
  <c r="R29" i="12"/>
  <c r="H29" i="12"/>
  <c r="AL27" i="12"/>
  <c r="W27" i="12"/>
  <c r="M27" i="12"/>
  <c r="AQ25" i="12"/>
  <c r="AG25" i="12"/>
  <c r="R25" i="12"/>
  <c r="H25" i="12"/>
  <c r="AL23" i="12"/>
  <c r="AB23" i="12"/>
  <c r="M23" i="12"/>
  <c r="AQ21" i="12"/>
  <c r="AG21" i="12"/>
  <c r="W21" i="12"/>
  <c r="H21" i="12"/>
  <c r="AL19" i="12"/>
  <c r="AB19" i="12"/>
  <c r="M19" i="12"/>
  <c r="AQ17" i="12"/>
  <c r="AG17" i="12"/>
  <c r="W17" i="12"/>
  <c r="H17" i="12"/>
  <c r="AL15" i="12"/>
  <c r="AB15" i="12"/>
  <c r="R15" i="12"/>
  <c r="AQ13" i="12"/>
  <c r="AG13" i="12"/>
  <c r="W13" i="12"/>
  <c r="M13" i="12"/>
  <c r="AL11" i="12"/>
  <c r="AB11" i="12"/>
  <c r="R11" i="12"/>
  <c r="R39" i="12"/>
  <c r="AB39" i="12"/>
  <c r="H37" i="12"/>
  <c r="R35" i="12"/>
  <c r="R37" i="12"/>
  <c r="AB37" i="12"/>
  <c r="AQ37" i="12"/>
  <c r="AQ33" i="12"/>
  <c r="AQ31" i="12"/>
  <c r="AB31" i="12"/>
  <c r="R31" i="12"/>
  <c r="H31" i="12"/>
  <c r="AL29" i="12"/>
  <c r="W29" i="12"/>
  <c r="M29" i="12"/>
  <c r="AQ27" i="12"/>
  <c r="AG27" i="12"/>
  <c r="R27" i="12"/>
  <c r="H27" i="12"/>
  <c r="AL25" i="12"/>
  <c r="AB25" i="12"/>
  <c r="M25" i="12"/>
  <c r="AQ23" i="12"/>
  <c r="AG23" i="12"/>
  <c r="R23" i="12"/>
  <c r="H23" i="12"/>
  <c r="AL21" i="12"/>
  <c r="AB21" i="12"/>
  <c r="M21" i="12"/>
  <c r="AQ19" i="12"/>
  <c r="AG19" i="12"/>
  <c r="W19" i="12"/>
  <c r="H19" i="12"/>
  <c r="AL17" i="12"/>
  <c r="AB17" i="12"/>
  <c r="R17" i="12"/>
  <c r="AQ15" i="12"/>
  <c r="AG15" i="12"/>
  <c r="W15" i="12"/>
  <c r="H15" i="12"/>
  <c r="AL13" i="12"/>
  <c r="AB13" i="12"/>
  <c r="R13" i="12"/>
  <c r="AG11" i="12"/>
  <c r="W11" i="12"/>
  <c r="M11" i="12"/>
  <c r="M39" i="12"/>
  <c r="AG39" i="12"/>
  <c r="R33" i="12"/>
  <c r="AZ32" i="12" s="1"/>
  <c r="AB35" i="12"/>
  <c r="W37" i="12"/>
  <c r="BF38" i="12" l="1"/>
  <c r="AV38" i="12"/>
  <c r="AX38" i="12" s="1"/>
  <c r="AV34" i="12"/>
  <c r="AZ34" i="12"/>
  <c r="BD32" i="12"/>
  <c r="AV14" i="12"/>
  <c r="AZ14" i="12"/>
  <c r="BD14" i="12"/>
  <c r="BD30" i="12"/>
  <c r="AV30" i="12"/>
  <c r="AZ30" i="12"/>
  <c r="BB30" i="12" s="1"/>
  <c r="AV24" i="12"/>
  <c r="BD24" i="12"/>
  <c r="AZ24" i="12"/>
  <c r="BD34" i="12"/>
  <c r="AV32" i="12"/>
  <c r="AZ18" i="12"/>
  <c r="BD18" i="12"/>
  <c r="AV18" i="12"/>
  <c r="BD12" i="12"/>
  <c r="AV12" i="12"/>
  <c r="AZ12" i="12"/>
  <c r="BD28" i="12"/>
  <c r="AZ28" i="12"/>
  <c r="AV28" i="12"/>
  <c r="AZ38" i="12"/>
  <c r="BB38" i="12" s="1"/>
  <c r="AZ10" i="12"/>
  <c r="BD10" i="12"/>
  <c r="AV10" i="12"/>
  <c r="AX10" i="12" s="1"/>
  <c r="AZ26" i="12"/>
  <c r="BD26" i="12"/>
  <c r="AV26" i="12"/>
  <c r="BD36" i="12"/>
  <c r="AZ36" i="12"/>
  <c r="AV36" i="12"/>
  <c r="AX34" i="12" s="1"/>
  <c r="BD20" i="12"/>
  <c r="AZ20" i="12"/>
  <c r="AV20" i="12"/>
  <c r="BD22" i="12"/>
  <c r="AV22" i="12"/>
  <c r="AZ22" i="12"/>
  <c r="BB22" i="12" s="1"/>
  <c r="AV16" i="12"/>
  <c r="BD16" i="12"/>
  <c r="AZ16" i="12"/>
  <c r="BH38" i="12" l="1"/>
  <c r="DA15" i="12"/>
  <c r="BB34" i="12"/>
  <c r="DA14" i="12" s="1"/>
  <c r="BF30" i="12"/>
  <c r="BF26" i="12"/>
  <c r="BB26" i="12"/>
  <c r="AX22" i="12"/>
  <c r="DA11" i="12" s="1"/>
  <c r="BF10" i="12"/>
  <c r="BB10" i="12"/>
  <c r="BH10" i="12" s="1"/>
  <c r="AX26" i="12"/>
  <c r="DA12" i="12" s="1"/>
  <c r="BF22" i="12"/>
  <c r="AX30" i="12"/>
  <c r="DA13" i="12" s="1"/>
  <c r="BB18" i="12"/>
  <c r="BF14" i="12"/>
  <c r="AX18" i="12"/>
  <c r="BF34" i="12"/>
  <c r="BB14" i="12"/>
  <c r="BF18" i="12"/>
  <c r="AX14" i="12"/>
  <c r="BH34" i="12" l="1"/>
  <c r="BH30" i="12"/>
  <c r="BH26" i="12"/>
  <c r="BH22" i="12"/>
  <c r="DA8" i="12"/>
  <c r="BH18" i="12"/>
  <c r="DA10" i="12"/>
  <c r="BH14" i="12"/>
  <c r="DA9" i="12"/>
  <c r="BW30" i="12" l="1"/>
  <c r="BW18" i="12"/>
  <c r="BW34" i="12"/>
  <c r="BW22" i="12"/>
  <c r="BW14" i="12"/>
  <c r="BW38" i="12"/>
  <c r="BW10" i="12"/>
  <c r="BW26" i="12"/>
</calcChain>
</file>

<file path=xl/sharedStrings.xml><?xml version="1.0" encoding="utf-8"?>
<sst xmlns="http://schemas.openxmlformats.org/spreadsheetml/2006/main" count="692" uniqueCount="114">
  <si>
    <t>勝</t>
    <rPh sb="0" eb="1">
      <t>カ</t>
    </rPh>
    <phoneticPr fontId="1"/>
  </si>
  <si>
    <t>分</t>
    <rPh sb="0" eb="1">
      <t>ワ</t>
    </rPh>
    <phoneticPr fontId="1"/>
  </si>
  <si>
    <t>負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</si>
  <si>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</si>
  <si>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</si>
  <si>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得失差</t>
    <rPh sb="0" eb="2">
      <t>トクシツ</t>
    </rPh>
    <rPh sb="2" eb="3">
      <t>サ</t>
    </rPh>
    <phoneticPr fontId="1"/>
  </si>
  <si>
    <t>勝点</t>
    <rPh sb="0" eb="1">
      <t>カチ</t>
    </rPh>
    <rPh sb="1" eb="2">
      <t>テン</t>
    </rPh>
    <phoneticPr fontId="1"/>
  </si>
  <si>
    <t>順位</t>
    <rPh sb="0" eb="2">
      <t>ジュンイ</t>
    </rPh>
    <phoneticPr fontId="1"/>
  </si>
  <si>
    <t>期日</t>
    <rPh sb="0" eb="2">
      <t>キジツ</t>
    </rPh>
    <phoneticPr fontId="1"/>
  </si>
  <si>
    <t>ホーム</t>
    <phoneticPr fontId="1"/>
  </si>
  <si>
    <t>アウェー</t>
    <phoneticPr fontId="1"/>
  </si>
  <si>
    <t>試合会場</t>
    <rPh sb="0" eb="2">
      <t>シアイ</t>
    </rPh>
    <rPh sb="2" eb="4">
      <t>カイジョウ</t>
    </rPh>
    <phoneticPr fontId="1"/>
  </si>
  <si>
    <t>対戦カード</t>
    <rPh sb="0" eb="2">
      <t>タイセン</t>
    </rPh>
    <phoneticPr fontId="1"/>
  </si>
  <si>
    <t>第１節</t>
    <rPh sb="0" eb="1">
      <t>ダイ</t>
    </rPh>
    <rPh sb="2" eb="3">
      <t>セツ</t>
    </rPh>
    <phoneticPr fontId="1"/>
  </si>
  <si>
    <t>第４節</t>
    <rPh sb="0" eb="1">
      <t>ダイ</t>
    </rPh>
    <rPh sb="2" eb="3">
      <t>セツ</t>
    </rPh>
    <phoneticPr fontId="1"/>
  </si>
  <si>
    <t>第５節</t>
    <rPh sb="0" eb="1">
      <t>ダイ</t>
    </rPh>
    <rPh sb="2" eb="3">
      <t>セツ</t>
    </rPh>
    <phoneticPr fontId="1"/>
  </si>
  <si>
    <t>第６節</t>
    <rPh sb="0" eb="1">
      <t>ダイ</t>
    </rPh>
    <rPh sb="2" eb="3">
      <t>セツ</t>
    </rPh>
    <phoneticPr fontId="1"/>
  </si>
  <si>
    <t>第７節</t>
    <rPh sb="0" eb="1">
      <t>ダイ</t>
    </rPh>
    <rPh sb="2" eb="3">
      <t>セツ</t>
    </rPh>
    <phoneticPr fontId="1"/>
  </si>
  <si>
    <t>第８節</t>
    <rPh sb="0" eb="1">
      <t>ダイ</t>
    </rPh>
    <rPh sb="2" eb="3">
      <t>セツ</t>
    </rPh>
    <phoneticPr fontId="1"/>
  </si>
  <si>
    <t>第９節</t>
    <rPh sb="0" eb="1">
      <t>ダイ</t>
    </rPh>
    <rPh sb="2" eb="3">
      <t>セツ</t>
    </rPh>
    <phoneticPr fontId="1"/>
  </si>
  <si>
    <t>第１０節</t>
    <rPh sb="0" eb="1">
      <t>ダイ</t>
    </rPh>
    <rPh sb="3" eb="4">
      <t>セツ</t>
    </rPh>
    <phoneticPr fontId="1"/>
  </si>
  <si>
    <t>第１１節</t>
    <rPh sb="0" eb="1">
      <t>ダイ</t>
    </rPh>
    <rPh sb="3" eb="4">
      <t>セツ</t>
    </rPh>
    <phoneticPr fontId="1"/>
  </si>
  <si>
    <t>第１２節</t>
    <rPh sb="0" eb="1">
      <t>ダイ</t>
    </rPh>
    <rPh sb="3" eb="4">
      <t>セツ</t>
    </rPh>
    <phoneticPr fontId="1"/>
  </si>
  <si>
    <t>第１３節</t>
    <rPh sb="0" eb="1">
      <t>ダイ</t>
    </rPh>
    <rPh sb="3" eb="4">
      <t>セツ</t>
    </rPh>
    <phoneticPr fontId="1"/>
  </si>
  <si>
    <t>第１４節</t>
    <rPh sb="0" eb="1">
      <t>ダイ</t>
    </rPh>
    <rPh sb="3" eb="4">
      <t>セツ</t>
    </rPh>
    <phoneticPr fontId="1"/>
  </si>
  <si>
    <t>時間</t>
    <rPh sb="0" eb="2">
      <t>ジカン</t>
    </rPh>
    <phoneticPr fontId="1"/>
  </si>
  <si>
    <t>節</t>
    <rPh sb="0" eb="1">
      <t>セツ</t>
    </rPh>
    <phoneticPr fontId="1"/>
  </si>
  <si>
    <t>前</t>
    <rPh sb="0" eb="1">
      <t>ゼン</t>
    </rPh>
    <phoneticPr fontId="1"/>
  </si>
  <si>
    <t>後</t>
    <rPh sb="0" eb="1">
      <t>アト</t>
    </rPh>
    <phoneticPr fontId="1"/>
  </si>
  <si>
    <t>審判割り</t>
    <rPh sb="0" eb="2">
      <t>シンパン</t>
    </rPh>
    <rPh sb="2" eb="3">
      <t>ワ</t>
    </rPh>
    <phoneticPr fontId="2"/>
  </si>
  <si>
    <t>主管</t>
    <rPh sb="0" eb="2">
      <t>シュカン</t>
    </rPh>
    <phoneticPr fontId="2"/>
  </si>
  <si>
    <t>主審</t>
    <rPh sb="0" eb="2">
      <t>シュシン</t>
    </rPh>
    <phoneticPr fontId="2"/>
  </si>
  <si>
    <t>副審</t>
    <rPh sb="0" eb="2">
      <t>フクシン</t>
    </rPh>
    <phoneticPr fontId="2"/>
  </si>
  <si>
    <t>4審</t>
    <rPh sb="1" eb="2">
      <t>シン</t>
    </rPh>
    <phoneticPr fontId="2"/>
  </si>
  <si>
    <t>ー</t>
    <phoneticPr fontId="2"/>
  </si>
  <si>
    <t>ー</t>
    <phoneticPr fontId="2"/>
  </si>
  <si>
    <t>ー</t>
    <phoneticPr fontId="2"/>
  </si>
  <si>
    <t>ー</t>
    <phoneticPr fontId="2"/>
  </si>
  <si>
    <t>－</t>
    <phoneticPr fontId="1"/>
  </si>
  <si>
    <t>－</t>
    <phoneticPr fontId="1"/>
  </si>
  <si>
    <t>―</t>
    <phoneticPr fontId="1"/>
  </si>
  <si>
    <t>鶴岡2中</t>
    <rPh sb="0" eb="2">
      <t>ツルオカ</t>
    </rPh>
    <rPh sb="3" eb="4">
      <t>チュウ</t>
    </rPh>
    <phoneticPr fontId="2"/>
  </si>
  <si>
    <t>鶴岡1中</t>
    <rPh sb="0" eb="2">
      <t>ツルオカ</t>
    </rPh>
    <rPh sb="3" eb="4">
      <t>チュウ</t>
    </rPh>
    <phoneticPr fontId="2"/>
  </si>
  <si>
    <t>鶴岡5中</t>
    <rPh sb="0" eb="2">
      <t>ツルオカ</t>
    </rPh>
    <rPh sb="3" eb="4">
      <t>チュウ</t>
    </rPh>
    <phoneticPr fontId="2"/>
  </si>
  <si>
    <t>余目中</t>
    <rPh sb="0" eb="2">
      <t>アマルメ</t>
    </rPh>
    <rPh sb="2" eb="3">
      <t>チュウ</t>
    </rPh>
    <phoneticPr fontId="2"/>
  </si>
  <si>
    <t>三川中</t>
    <rPh sb="0" eb="2">
      <t>ミカワ</t>
    </rPh>
    <rPh sb="2" eb="3">
      <t>チュウ</t>
    </rPh>
    <phoneticPr fontId="2"/>
  </si>
  <si>
    <t>櫛引中</t>
    <rPh sb="0" eb="2">
      <t>クシビキ</t>
    </rPh>
    <rPh sb="2" eb="3">
      <t>チュウ</t>
    </rPh>
    <phoneticPr fontId="2"/>
  </si>
  <si>
    <t>酒田4中</t>
    <rPh sb="0" eb="2">
      <t>サカタ</t>
    </rPh>
    <rPh sb="3" eb="4">
      <t>チュウ</t>
    </rPh>
    <phoneticPr fontId="2"/>
  </si>
  <si>
    <t>萩野学園</t>
    <rPh sb="0" eb="2">
      <t>ハギノ</t>
    </rPh>
    <rPh sb="2" eb="4">
      <t>ガクエン</t>
    </rPh>
    <phoneticPr fontId="2"/>
  </si>
  <si>
    <t>高円宮杯U-15サッカーリーグ2017　山形県リーグ2部北    星取表</t>
    <rPh sb="0" eb="1">
      <t>タカ</t>
    </rPh>
    <rPh sb="1" eb="2">
      <t>エン</t>
    </rPh>
    <rPh sb="2" eb="3">
      <t>ミヤ</t>
    </rPh>
    <rPh sb="3" eb="4">
      <t>ハイ</t>
    </rPh>
    <rPh sb="20" eb="23">
      <t>ヤマガタケン</t>
    </rPh>
    <rPh sb="27" eb="28">
      <t>ブ</t>
    </rPh>
    <rPh sb="28" eb="29">
      <t>キタ</t>
    </rPh>
    <rPh sb="33" eb="36">
      <t>ホシトリヒョウ</t>
    </rPh>
    <phoneticPr fontId="1"/>
  </si>
  <si>
    <t>第2節</t>
    <rPh sb="0" eb="1">
      <t>ダイ</t>
    </rPh>
    <rPh sb="2" eb="3">
      <t>セツ</t>
    </rPh>
    <phoneticPr fontId="2"/>
  </si>
  <si>
    <t>第3節</t>
    <rPh sb="0" eb="1">
      <t>ダイ</t>
    </rPh>
    <rPh sb="2" eb="3">
      <t>セツ</t>
    </rPh>
    <phoneticPr fontId="2"/>
  </si>
  <si>
    <t>高円宮杯U-15サッカーリーグ2017　山形県リーグ2部  日程表</t>
    <rPh sb="30" eb="33">
      <t>ニッテイヒョウ</t>
    </rPh>
    <phoneticPr fontId="1"/>
  </si>
  <si>
    <t>鶴岡1中</t>
    <rPh sb="0" eb="2">
      <t>ツルオカ</t>
    </rPh>
    <rPh sb="3" eb="4">
      <t>チュウ</t>
    </rPh>
    <phoneticPr fontId="2"/>
  </si>
  <si>
    <t>鶴岡2中</t>
    <rPh sb="0" eb="2">
      <t>ツルオカ</t>
    </rPh>
    <rPh sb="3" eb="4">
      <t>チュウ</t>
    </rPh>
    <phoneticPr fontId="2"/>
  </si>
  <si>
    <t>鶴岡5中</t>
    <rPh sb="0" eb="2">
      <t>ツルオカ</t>
    </rPh>
    <rPh sb="3" eb="4">
      <t>チュウ</t>
    </rPh>
    <phoneticPr fontId="2"/>
  </si>
  <si>
    <t>余目中</t>
    <rPh sb="0" eb="2">
      <t>アマルメ</t>
    </rPh>
    <rPh sb="2" eb="3">
      <t>チュウ</t>
    </rPh>
    <phoneticPr fontId="2"/>
  </si>
  <si>
    <t>萩野学園</t>
    <rPh sb="0" eb="2">
      <t>ハギノ</t>
    </rPh>
    <rPh sb="2" eb="4">
      <t>ガクエン</t>
    </rPh>
    <phoneticPr fontId="2"/>
  </si>
  <si>
    <t>酒田4中</t>
    <rPh sb="0" eb="2">
      <t>サカタ</t>
    </rPh>
    <rPh sb="3" eb="4">
      <t>チュウ</t>
    </rPh>
    <phoneticPr fontId="2"/>
  </si>
  <si>
    <t>櫛引中</t>
    <rPh sb="0" eb="2">
      <t>クシビキ</t>
    </rPh>
    <rPh sb="2" eb="3">
      <t>チュウ</t>
    </rPh>
    <phoneticPr fontId="2"/>
  </si>
  <si>
    <t>三川中</t>
    <rPh sb="0" eb="2">
      <t>ミカワ</t>
    </rPh>
    <rPh sb="2" eb="3">
      <t>チュウ</t>
    </rPh>
    <phoneticPr fontId="2"/>
  </si>
  <si>
    <t>高円宮杯U-15サッカーリーグ2017　山形県リーグ2部  北ブロック　累積警告・退場</t>
    <rPh sb="30" eb="31">
      <t>キタ</t>
    </rPh>
    <phoneticPr fontId="1"/>
  </si>
  <si>
    <t>鶴岡第二中学校</t>
    <rPh sb="0" eb="2">
      <t>ツルオカ</t>
    </rPh>
    <rPh sb="2" eb="4">
      <t>ダイニ</t>
    </rPh>
    <rPh sb="4" eb="7">
      <t>チュウガッコウ</t>
    </rPh>
    <phoneticPr fontId="2"/>
  </si>
  <si>
    <t>鶴岡第一中学校</t>
    <rPh sb="0" eb="2">
      <t>ツルオカ</t>
    </rPh>
    <rPh sb="2" eb="3">
      <t>ダイ</t>
    </rPh>
    <rPh sb="3" eb="4">
      <t>イチ</t>
    </rPh>
    <rPh sb="4" eb="7">
      <t>チュウガッコウ</t>
    </rPh>
    <phoneticPr fontId="2"/>
  </si>
  <si>
    <t>節</t>
    <rPh sb="0" eb="1">
      <t>セツ</t>
    </rPh>
    <phoneticPr fontId="2"/>
  </si>
  <si>
    <t>回数</t>
    <rPh sb="0" eb="2">
      <t>カイスウ</t>
    </rPh>
    <phoneticPr fontId="2"/>
  </si>
  <si>
    <t>背番号</t>
    <rPh sb="0" eb="3">
      <t>セバンゴウ</t>
    </rPh>
    <phoneticPr fontId="2"/>
  </si>
  <si>
    <t>名前</t>
    <rPh sb="0" eb="2">
      <t>ナマエ</t>
    </rPh>
    <phoneticPr fontId="2"/>
  </si>
  <si>
    <t>種類</t>
    <rPh sb="0" eb="2">
      <t>シュルイ</t>
    </rPh>
    <phoneticPr fontId="2"/>
  </si>
  <si>
    <t>余目中学校</t>
    <rPh sb="0" eb="2">
      <t>アマルメ</t>
    </rPh>
    <rPh sb="2" eb="5">
      <t>チュウガッコウ</t>
    </rPh>
    <phoneticPr fontId="2"/>
  </si>
  <si>
    <t>酒田第四中学校</t>
    <rPh sb="0" eb="2">
      <t>サカタ</t>
    </rPh>
    <rPh sb="2" eb="3">
      <t>ダイ</t>
    </rPh>
    <rPh sb="3" eb="4">
      <t>ヨン</t>
    </rPh>
    <rPh sb="4" eb="7">
      <t>チュウガッコウ</t>
    </rPh>
    <phoneticPr fontId="2"/>
  </si>
  <si>
    <t>櫛引中学校</t>
    <rPh sb="0" eb="2">
      <t>クシビキ</t>
    </rPh>
    <rPh sb="2" eb="3">
      <t>チュウ</t>
    </rPh>
    <rPh sb="3" eb="5">
      <t>ガッコウ</t>
    </rPh>
    <phoneticPr fontId="2"/>
  </si>
  <si>
    <t>鶴岡第五中学校</t>
    <rPh sb="0" eb="2">
      <t>ツルオカ</t>
    </rPh>
    <rPh sb="2" eb="4">
      <t>ダイゴ</t>
    </rPh>
    <rPh sb="4" eb="7">
      <t>チュウガッコウ</t>
    </rPh>
    <phoneticPr fontId="2"/>
  </si>
  <si>
    <t>三川中学校</t>
    <rPh sb="0" eb="2">
      <t>ミカワ</t>
    </rPh>
    <rPh sb="2" eb="5">
      <t>チュウガッコウ</t>
    </rPh>
    <phoneticPr fontId="2"/>
  </si>
  <si>
    <t>鶴岡２中</t>
    <rPh sb="0" eb="2">
      <t>ツルオカ</t>
    </rPh>
    <rPh sb="3" eb="4">
      <t>チュウ</t>
    </rPh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</si>
  <si>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</si>
  <si>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</si>
  <si>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鶴岡５中</t>
    <rPh sb="0" eb="2">
      <t>ツルオカ</t>
    </rPh>
    <rPh sb="3" eb="4">
      <t>チュウ</t>
    </rPh>
    <phoneticPr fontId="2"/>
  </si>
  <si>
    <t>酒田４中</t>
    <rPh sb="0" eb="2">
      <t>サカタ</t>
    </rPh>
    <rPh sb="3" eb="4">
      <t>チュウ</t>
    </rPh>
    <phoneticPr fontId="2"/>
  </si>
  <si>
    <t>櫛引中</t>
    <rPh sb="0" eb="2">
      <t>クシビキ</t>
    </rPh>
    <rPh sb="2" eb="3">
      <t>チュウ</t>
    </rPh>
    <phoneticPr fontId="2"/>
  </si>
  <si>
    <t>庄内町八幡スポーツ公園</t>
    <rPh sb="0" eb="2">
      <t>ショウナイ</t>
    </rPh>
    <rPh sb="2" eb="3">
      <t>マチ</t>
    </rPh>
    <rPh sb="3" eb="5">
      <t>ハチマン</t>
    </rPh>
    <rPh sb="9" eb="11">
      <t>コウエン</t>
    </rPh>
    <phoneticPr fontId="2"/>
  </si>
  <si>
    <t>萩野学園中</t>
    <rPh sb="0" eb="2">
      <t>ハギノ</t>
    </rPh>
    <rPh sb="2" eb="4">
      <t>ガクエン</t>
    </rPh>
    <rPh sb="4" eb="5">
      <t>チュウ</t>
    </rPh>
    <phoneticPr fontId="2"/>
  </si>
  <si>
    <t>余目中</t>
    <rPh sb="0" eb="2">
      <t>アマルメ</t>
    </rPh>
    <rPh sb="2" eb="3">
      <t>チュウ</t>
    </rPh>
    <phoneticPr fontId="2"/>
  </si>
  <si>
    <t>三川中</t>
    <rPh sb="0" eb="2">
      <t>ミカワ</t>
    </rPh>
    <rPh sb="2" eb="3">
      <t>チュウ</t>
    </rPh>
    <phoneticPr fontId="2"/>
  </si>
  <si>
    <t>当該</t>
    <rPh sb="0" eb="2">
      <t>トウガイ</t>
    </rPh>
    <phoneticPr fontId="2"/>
  </si>
  <si>
    <t>鶴２</t>
    <rPh sb="0" eb="1">
      <t>ツル</t>
    </rPh>
    <phoneticPr fontId="2"/>
  </si>
  <si>
    <t>萩野</t>
    <rPh sb="0" eb="2">
      <t>ハギノ</t>
    </rPh>
    <phoneticPr fontId="2"/>
  </si>
  <si>
    <t>鶴１</t>
    <rPh sb="0" eb="1">
      <t>ツル</t>
    </rPh>
    <phoneticPr fontId="2"/>
  </si>
  <si>
    <t>酒４</t>
    <rPh sb="0" eb="1">
      <t>サケ</t>
    </rPh>
    <phoneticPr fontId="2"/>
  </si>
  <si>
    <t>鶴５</t>
    <rPh sb="0" eb="1">
      <t>ツル</t>
    </rPh>
    <phoneticPr fontId="2"/>
  </si>
  <si>
    <t>櫛引</t>
    <rPh sb="0" eb="2">
      <t>クシビキ</t>
    </rPh>
    <phoneticPr fontId="2"/>
  </si>
  <si>
    <t>余目</t>
    <rPh sb="0" eb="2">
      <t>アマルメ</t>
    </rPh>
    <phoneticPr fontId="2"/>
  </si>
  <si>
    <t>三川</t>
    <rPh sb="0" eb="2">
      <t>ミカワ</t>
    </rPh>
    <phoneticPr fontId="2"/>
  </si>
  <si>
    <t>鶴岡２中</t>
    <rPh sb="0" eb="2">
      <t>ツルオカ</t>
    </rPh>
    <rPh sb="3" eb="4">
      <t>チュウ</t>
    </rPh>
    <phoneticPr fontId="2"/>
  </si>
  <si>
    <t>鶴岡５中</t>
    <rPh sb="0" eb="2">
      <t>ツルオカ</t>
    </rPh>
    <rPh sb="3" eb="4">
      <t>チュウ</t>
    </rPh>
    <phoneticPr fontId="2"/>
  </si>
  <si>
    <t>酒田４中</t>
    <rPh sb="0" eb="2">
      <t>サカタ</t>
    </rPh>
    <rPh sb="3" eb="4">
      <t>チュウ</t>
    </rPh>
    <phoneticPr fontId="2"/>
  </si>
  <si>
    <t>櫛引中</t>
    <rPh sb="0" eb="2">
      <t>クシビキ</t>
    </rPh>
    <rPh sb="2" eb="3">
      <t>チュウ</t>
    </rPh>
    <phoneticPr fontId="2"/>
  </si>
  <si>
    <t>鶴岡１中</t>
    <rPh sb="0" eb="2">
      <t>ツルオカ</t>
    </rPh>
    <rPh sb="3" eb="4">
      <t>チュウ</t>
    </rPh>
    <phoneticPr fontId="2"/>
  </si>
  <si>
    <t>萩野学園中</t>
    <rPh sb="0" eb="2">
      <t>ハギノ</t>
    </rPh>
    <rPh sb="2" eb="4">
      <t>ガクエン</t>
    </rPh>
    <rPh sb="4" eb="5">
      <t>チュウ</t>
    </rPh>
    <phoneticPr fontId="2"/>
  </si>
  <si>
    <t>土</t>
    <rPh sb="0" eb="1">
      <t>ツチ</t>
    </rPh>
    <phoneticPr fontId="2"/>
  </si>
  <si>
    <t>櫛引中</t>
    <rPh sb="0" eb="2">
      <t>クシビキ</t>
    </rPh>
    <rPh sb="2" eb="3">
      <t>チュウ</t>
    </rPh>
    <phoneticPr fontId="2"/>
  </si>
  <si>
    <t>鶴岡2中</t>
    <rPh sb="0" eb="2">
      <t>ツルオカ</t>
    </rPh>
    <rPh sb="3" eb="4">
      <t>チュウ</t>
    </rPh>
    <phoneticPr fontId="2"/>
  </si>
  <si>
    <t>酒田4中</t>
    <rPh sb="0" eb="2">
      <t>サカタ</t>
    </rPh>
    <rPh sb="3" eb="4">
      <t>チュウ</t>
    </rPh>
    <phoneticPr fontId="2"/>
  </si>
  <si>
    <t>鶴岡5中</t>
    <rPh sb="0" eb="2">
      <t>ツルオカ</t>
    </rPh>
    <rPh sb="3" eb="4">
      <t>チュウ</t>
    </rPh>
    <phoneticPr fontId="2"/>
  </si>
  <si>
    <t>櫛引総合運動公園陸上競技場</t>
    <rPh sb="0" eb="2">
      <t>クシビキ</t>
    </rPh>
    <rPh sb="2" eb="4">
      <t>ソウゴウ</t>
    </rPh>
    <rPh sb="4" eb="6">
      <t>ウンドウ</t>
    </rPh>
    <rPh sb="6" eb="8">
      <t>コウエン</t>
    </rPh>
    <rPh sb="8" eb="10">
      <t>リクジョウ</t>
    </rPh>
    <rPh sb="10" eb="12">
      <t>キョウギ</t>
    </rPh>
    <rPh sb="12" eb="13">
      <t>ジョウ</t>
    </rPh>
    <phoneticPr fontId="2"/>
  </si>
  <si>
    <t>余目中</t>
    <rPh sb="0" eb="2">
      <t>アマルメ</t>
    </rPh>
    <rPh sb="2" eb="3">
      <t>チュウ</t>
    </rPh>
    <phoneticPr fontId="2"/>
  </si>
  <si>
    <t>鶴岡5中</t>
    <rPh sb="0" eb="2">
      <t>ツルオカ</t>
    </rPh>
    <rPh sb="3" eb="4">
      <t>チュウ</t>
    </rPh>
    <phoneticPr fontId="2"/>
  </si>
  <si>
    <t>櫛引中</t>
    <rPh sb="0" eb="2">
      <t>クシビキ</t>
    </rPh>
    <rPh sb="2" eb="3">
      <t>チュウ</t>
    </rPh>
    <phoneticPr fontId="2"/>
  </si>
  <si>
    <t>三川中</t>
    <rPh sb="0" eb="2">
      <t>ミカワ</t>
    </rPh>
    <rPh sb="2" eb="3">
      <t>チュウ</t>
    </rPh>
    <phoneticPr fontId="2"/>
  </si>
  <si>
    <t>鶴岡1中</t>
    <rPh sb="0" eb="2">
      <t>ツルオカ</t>
    </rPh>
    <rPh sb="3" eb="4">
      <t>チュウ</t>
    </rPh>
    <phoneticPr fontId="2"/>
  </si>
  <si>
    <t>鶴岡5中</t>
    <rPh sb="0" eb="2">
      <t>ツルオカ</t>
    </rPh>
    <rPh sb="3" eb="4">
      <t>チュウ</t>
    </rPh>
    <phoneticPr fontId="2"/>
  </si>
  <si>
    <t>小真木原東多目的グランド</t>
    <rPh sb="0" eb="1">
      <t>チイ</t>
    </rPh>
    <rPh sb="1" eb="2">
      <t>シン</t>
    </rPh>
    <rPh sb="2" eb="3">
      <t>キ</t>
    </rPh>
    <rPh sb="3" eb="4">
      <t>ハラ</t>
    </rPh>
    <rPh sb="4" eb="5">
      <t>ヒガシ</t>
    </rPh>
    <rPh sb="5" eb="8">
      <t>タモクテキ</t>
    </rPh>
    <phoneticPr fontId="2"/>
  </si>
  <si>
    <t>鶴岡1中</t>
    <rPh sb="0" eb="2">
      <t>ツルオカ</t>
    </rPh>
    <rPh sb="3" eb="4">
      <t>チュウ</t>
    </rPh>
    <phoneticPr fontId="2"/>
  </si>
  <si>
    <t>土</t>
    <rPh sb="0" eb="1">
      <t>ツチ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</si>
</sst>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8"/>
      <name val="Meiryo UI"/>
      <family val="3"/>
      <charset val="128"/>
    </font>
    <font>
      <sz val="10"/>
      <color indexed="18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26"/>
      <color indexed="18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i/>
      <sz val="18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5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 diagonalDown="1">
      <left/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/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hair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hair">
        <color auto="1"/>
      </right>
      <top style="dotted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hair">
        <color auto="1"/>
      </right>
      <top style="medium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hair">
        <color auto="1"/>
      </right>
      <top style="dotted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hair">
        <color auto="1"/>
      </bottom>
      <diagonal/>
    </border>
    <border>
      <left style="double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4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8" fillId="3" borderId="3" xfId="0" applyFont="1" applyFill="1" applyBorder="1" applyAlignment="1">
      <alignment vertical="center"/>
    </xf>
    <xf numFmtId="20" fontId="10" fillId="0" borderId="5" xfId="0" applyNumberFormat="1" applyFont="1" applyFill="1" applyBorder="1" applyAlignment="1">
      <alignment horizontal="center" vertical="center" shrinkToFit="1"/>
    </xf>
    <xf numFmtId="20" fontId="10" fillId="0" borderId="25" xfId="0" applyNumberFormat="1" applyFont="1" applyFill="1" applyBorder="1" applyAlignment="1">
      <alignment horizontal="center" vertical="center" shrinkToFit="1"/>
    </xf>
    <xf numFmtId="20" fontId="10" fillId="0" borderId="6" xfId="0" applyNumberFormat="1" applyFont="1" applyFill="1" applyBorder="1" applyAlignment="1">
      <alignment horizontal="center" vertical="center" shrinkToFit="1"/>
    </xf>
    <xf numFmtId="20" fontId="10" fillId="0" borderId="95" xfId="0" applyNumberFormat="1" applyFont="1" applyFill="1" applyBorder="1" applyAlignment="1">
      <alignment horizontal="center" vertical="center" shrinkToFit="1"/>
    </xf>
    <xf numFmtId="20" fontId="10" fillId="0" borderId="4" xfId="0" applyNumberFormat="1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20" fontId="10" fillId="0" borderId="0" xfId="0" applyNumberFormat="1" applyFont="1" applyFill="1" applyBorder="1" applyAlignment="1">
      <alignment horizontal="center" vertical="center" shrinkToFit="1"/>
    </xf>
    <xf numFmtId="56" fontId="10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91" xfId="0" applyFont="1" applyFill="1" applyBorder="1" applyAlignment="1">
      <alignment horizontal="center" vertical="center" shrinkToFit="1"/>
    </xf>
    <xf numFmtId="0" fontId="10" fillId="0" borderId="94" xfId="0" applyFont="1" applyFill="1" applyBorder="1" applyAlignment="1">
      <alignment horizontal="center" vertical="center" shrinkToFit="1"/>
    </xf>
    <xf numFmtId="0" fontId="10" fillId="0" borderId="92" xfId="0" applyFont="1" applyFill="1" applyBorder="1" applyAlignment="1">
      <alignment horizontal="center" vertical="center" shrinkToFit="1"/>
    </xf>
    <xf numFmtId="0" fontId="10" fillId="0" borderId="93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center" vertical="center"/>
    </xf>
    <xf numFmtId="0" fontId="14" fillId="4" borderId="17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0" fillId="0" borderId="18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/>
    <xf numFmtId="0" fontId="25" fillId="0" borderId="0" xfId="0" applyFont="1" applyAlignment="1">
      <alignment horizontal="center"/>
    </xf>
    <xf numFmtId="0" fontId="26" fillId="2" borderId="84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0" fillId="0" borderId="84" xfId="0" applyFill="1" applyBorder="1" applyAlignment="1">
      <alignment horizontal="center"/>
    </xf>
    <xf numFmtId="56" fontId="0" fillId="0" borderId="84" xfId="0" applyNumberFormat="1" applyFill="1" applyBorder="1" applyAlignment="1">
      <alignment horizontal="center"/>
    </xf>
    <xf numFmtId="0" fontId="0" fillId="0" borderId="84" xfId="0" applyFill="1" applyBorder="1" applyAlignment="1"/>
    <xf numFmtId="0" fontId="0" fillId="0" borderId="12" xfId="0" applyFill="1" applyBorder="1" applyAlignment="1"/>
    <xf numFmtId="0" fontId="0" fillId="0" borderId="84" xfId="0" applyFont="1" applyFill="1" applyBorder="1" applyAlignment="1">
      <alignment horizontal="center"/>
    </xf>
    <xf numFmtId="56" fontId="0" fillId="0" borderId="84" xfId="0" applyNumberFormat="1" applyFont="1" applyFill="1" applyBorder="1" applyAlignment="1">
      <alignment horizontal="center"/>
    </xf>
    <xf numFmtId="0" fontId="0" fillId="0" borderId="84" xfId="0" applyFont="1" applyFill="1" applyBorder="1" applyAlignment="1"/>
    <xf numFmtId="0" fontId="0" fillId="0" borderId="84" xfId="0" applyBorder="1" applyAlignment="1">
      <alignment horizontal="center"/>
    </xf>
    <xf numFmtId="0" fontId="0" fillId="0" borderId="84" xfId="0" applyBorder="1" applyAlignment="1"/>
    <xf numFmtId="0" fontId="25" fillId="0" borderId="0" xfId="0" applyFont="1" applyFill="1" applyBorder="1" applyAlignment="1">
      <alignment horizontal="center"/>
    </xf>
    <xf numFmtId="0" fontId="0" fillId="5" borderId="84" xfId="0" applyFill="1" applyBorder="1" applyAlignment="1">
      <alignment horizontal="center"/>
    </xf>
    <xf numFmtId="56" fontId="0" fillId="5" borderId="84" xfId="0" applyNumberFormat="1" applyFill="1" applyBorder="1" applyAlignment="1">
      <alignment horizontal="center"/>
    </xf>
    <xf numFmtId="0" fontId="0" fillId="5" borderId="84" xfId="0" applyFill="1" applyBorder="1" applyAlignment="1"/>
    <xf numFmtId="0" fontId="0" fillId="0" borderId="12" xfId="0" applyFill="1" applyBorder="1" applyAlignment="1">
      <alignment shrinkToFit="1"/>
    </xf>
    <xf numFmtId="0" fontId="27" fillId="5" borderId="84" xfId="0" applyFont="1" applyFill="1" applyBorder="1" applyAlignment="1">
      <alignment horizontal="center"/>
    </xf>
    <xf numFmtId="56" fontId="27" fillId="5" borderId="84" xfId="0" applyNumberFormat="1" applyFont="1" applyFill="1" applyBorder="1" applyAlignment="1">
      <alignment horizontal="center"/>
    </xf>
    <xf numFmtId="0" fontId="27" fillId="5" borderId="84" xfId="0" applyFont="1" applyFill="1" applyBorder="1" applyAlignment="1">
      <alignment horizontal="left" shrinkToFit="1"/>
    </xf>
    <xf numFmtId="0" fontId="10" fillId="0" borderId="195" xfId="0" applyFont="1" applyFill="1" applyBorder="1" applyAlignment="1">
      <alignment horizontal="center" vertical="center" shrinkToFit="1"/>
    </xf>
    <xf numFmtId="0" fontId="10" fillId="0" borderId="198" xfId="0" applyFont="1" applyFill="1" applyBorder="1" applyAlignment="1">
      <alignment horizontal="center" vertical="center" shrinkToFit="1"/>
    </xf>
    <xf numFmtId="0" fontId="10" fillId="0" borderId="203" xfId="0" applyFont="1" applyFill="1" applyBorder="1" applyAlignment="1">
      <alignment horizontal="center" vertical="center" shrinkToFit="1"/>
    </xf>
    <xf numFmtId="20" fontId="10" fillId="0" borderId="84" xfId="0" applyNumberFormat="1" applyFont="1" applyFill="1" applyBorder="1" applyAlignment="1">
      <alignment horizontal="center" vertical="center" shrinkToFit="1"/>
    </xf>
    <xf numFmtId="20" fontId="10" fillId="0" borderId="115" xfId="0" applyNumberFormat="1" applyFont="1" applyFill="1" applyBorder="1" applyAlignment="1">
      <alignment horizontal="center" vertical="center" shrinkToFit="1"/>
    </xf>
    <xf numFmtId="20" fontId="10" fillId="0" borderId="214" xfId="0" applyNumberFormat="1" applyFont="1" applyFill="1" applyBorder="1" applyAlignment="1">
      <alignment horizontal="center" vertical="center" shrinkToFit="1"/>
    </xf>
    <xf numFmtId="20" fontId="10" fillId="0" borderId="134" xfId="0" applyNumberFormat="1" applyFont="1" applyFill="1" applyBorder="1" applyAlignment="1">
      <alignment horizontal="center" vertical="center" shrinkToFit="1"/>
    </xf>
    <xf numFmtId="49" fontId="11" fillId="0" borderId="94" xfId="0" applyNumberFormat="1" applyFont="1" applyFill="1" applyBorder="1" applyAlignment="1">
      <alignment horizontal="center" vertical="center" shrinkToFit="1"/>
    </xf>
    <xf numFmtId="49" fontId="11" fillId="0" borderId="93" xfId="0" applyNumberFormat="1" applyFont="1" applyFill="1" applyBorder="1" applyAlignment="1">
      <alignment horizontal="center" vertical="center" shrinkToFit="1"/>
    </xf>
    <xf numFmtId="49" fontId="11" fillId="0" borderId="182" xfId="0" applyNumberFormat="1" applyFont="1" applyFill="1" applyBorder="1" applyAlignment="1">
      <alignment horizontal="center" vertical="center" shrinkToFit="1"/>
    </xf>
    <xf numFmtId="49" fontId="11" fillId="0" borderId="91" xfId="0" applyNumberFormat="1" applyFont="1" applyFill="1" applyBorder="1" applyAlignment="1">
      <alignment horizontal="center" vertical="center" shrinkToFit="1"/>
    </xf>
    <xf numFmtId="49" fontId="11" fillId="0" borderId="92" xfId="0" applyNumberFormat="1" applyFont="1" applyFill="1" applyBorder="1" applyAlignment="1">
      <alignment horizontal="center" vertical="center" shrinkToFit="1"/>
    </xf>
    <xf numFmtId="49" fontId="11" fillId="0" borderId="195" xfId="0" applyNumberFormat="1" applyFont="1" applyFill="1" applyBorder="1" applyAlignment="1">
      <alignment horizontal="center" vertical="center" shrinkToFit="1"/>
    </xf>
    <xf numFmtId="49" fontId="11" fillId="0" borderId="203" xfId="0" applyNumberFormat="1" applyFont="1" applyFill="1" applyBorder="1" applyAlignment="1">
      <alignment horizontal="center" vertical="center" shrinkToFit="1"/>
    </xf>
    <xf numFmtId="49" fontId="11" fillId="0" borderId="198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20" fontId="10" fillId="0" borderId="223" xfId="0" applyNumberFormat="1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56" fontId="10" fillId="0" borderId="104" xfId="0" applyNumberFormat="1" applyFont="1" applyFill="1" applyBorder="1" applyAlignment="1">
      <alignment horizontal="center" vertical="center" shrinkToFit="1"/>
    </xf>
    <xf numFmtId="56" fontId="10" fillId="0" borderId="100" xfId="0" applyNumberFormat="1" applyFont="1" applyFill="1" applyBorder="1" applyAlignment="1">
      <alignment horizontal="center" vertical="center" shrinkToFit="1"/>
    </xf>
    <xf numFmtId="0" fontId="10" fillId="0" borderId="96" xfId="0" applyFont="1" applyFill="1" applyBorder="1" applyAlignment="1">
      <alignment horizontal="center" vertical="center" shrinkToFit="1"/>
    </xf>
    <xf numFmtId="0" fontId="10" fillId="0" borderId="97" xfId="0" applyFont="1" applyFill="1" applyBorder="1" applyAlignment="1">
      <alignment horizontal="center" vertical="center" shrinkToFit="1"/>
    </xf>
    <xf numFmtId="0" fontId="10" fillId="0" borderId="166" xfId="0" applyFont="1" applyFill="1" applyBorder="1" applyAlignment="1">
      <alignment horizontal="center" vertical="center" shrinkToFit="1"/>
    </xf>
    <xf numFmtId="0" fontId="10" fillId="0" borderId="178" xfId="0" applyFont="1" applyFill="1" applyBorder="1" applyAlignment="1">
      <alignment horizontal="center" vertical="center" shrinkToFit="1"/>
    </xf>
    <xf numFmtId="0" fontId="10" fillId="0" borderId="183" xfId="0" applyFont="1" applyFill="1" applyBorder="1" applyAlignment="1">
      <alignment horizontal="center" vertical="center" shrinkToFit="1"/>
    </xf>
    <xf numFmtId="0" fontId="10" fillId="0" borderId="164" xfId="0" applyFont="1" applyFill="1" applyBorder="1" applyAlignment="1">
      <alignment horizontal="center" vertical="center" shrinkToFit="1"/>
    </xf>
    <xf numFmtId="0" fontId="10" fillId="0" borderId="191" xfId="0" applyFont="1" applyFill="1" applyBorder="1" applyAlignment="1">
      <alignment horizontal="center" vertical="center" shrinkToFit="1"/>
    </xf>
    <xf numFmtId="0" fontId="10" fillId="0" borderId="201" xfId="0" applyFont="1" applyFill="1" applyBorder="1" applyAlignment="1">
      <alignment horizontal="center" vertical="center" shrinkToFit="1"/>
    </xf>
    <xf numFmtId="0" fontId="10" fillId="0" borderId="192" xfId="0" applyFont="1" applyFill="1" applyBorder="1" applyAlignment="1">
      <alignment horizontal="center" vertical="center" shrinkToFit="1"/>
    </xf>
    <xf numFmtId="0" fontId="10" fillId="0" borderId="106" xfId="0" applyFont="1" applyFill="1" applyBorder="1" applyAlignment="1">
      <alignment horizontal="center" vertical="center" shrinkToFit="1"/>
    </xf>
    <xf numFmtId="0" fontId="10" fillId="0" borderId="103" xfId="0" applyFont="1" applyFill="1" applyBorder="1" applyAlignment="1">
      <alignment horizontal="center" vertical="center" shrinkToFit="1"/>
    </xf>
    <xf numFmtId="0" fontId="10" fillId="0" borderId="196" xfId="0" applyFont="1" applyFill="1" applyBorder="1" applyAlignment="1">
      <alignment horizontal="center" vertical="center" shrinkToFit="1"/>
    </xf>
    <xf numFmtId="0" fontId="10" fillId="0" borderId="204" xfId="0" applyFont="1" applyFill="1" applyBorder="1" applyAlignment="1">
      <alignment horizontal="center" vertical="center" shrinkToFit="1"/>
    </xf>
    <xf numFmtId="0" fontId="10" fillId="0" borderId="199" xfId="0" applyFont="1" applyFill="1" applyBorder="1" applyAlignment="1">
      <alignment horizontal="center" vertical="center" shrinkToFit="1"/>
    </xf>
    <xf numFmtId="0" fontId="10" fillId="0" borderId="100" xfId="0" applyFont="1" applyFill="1" applyBorder="1" applyAlignment="1">
      <alignment horizontal="center" vertical="center" shrinkToFit="1"/>
    </xf>
    <xf numFmtId="0" fontId="10" fillId="0" borderId="101" xfId="0" applyFont="1" applyFill="1" applyBorder="1" applyAlignment="1">
      <alignment horizontal="center" vertical="center" shrinkToFit="1"/>
    </xf>
    <xf numFmtId="0" fontId="5" fillId="3" borderId="7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0" fillId="0" borderId="179" xfId="0" applyFont="1" applyFill="1" applyBorder="1" applyAlignment="1">
      <alignment horizontal="center" vertical="center" shrinkToFit="1"/>
    </xf>
    <xf numFmtId="0" fontId="10" fillId="0" borderId="150" xfId="0" applyFont="1" applyFill="1" applyBorder="1" applyAlignment="1">
      <alignment horizontal="center" vertical="center" shrinkToFit="1"/>
    </xf>
    <xf numFmtId="0" fontId="10" fillId="0" borderId="153" xfId="0" applyFont="1" applyFill="1" applyBorder="1" applyAlignment="1">
      <alignment horizontal="center" vertical="center" shrinkToFit="1"/>
    </xf>
    <xf numFmtId="0" fontId="10" fillId="0" borderId="172" xfId="0" applyFont="1" applyFill="1" applyBorder="1" applyAlignment="1">
      <alignment horizontal="center" vertical="center" shrinkToFit="1"/>
    </xf>
    <xf numFmtId="0" fontId="10" fillId="0" borderId="193" xfId="0" applyFont="1" applyFill="1" applyBorder="1" applyAlignment="1">
      <alignment horizontal="center" vertical="center" shrinkToFit="1"/>
    </xf>
    <xf numFmtId="0" fontId="10" fillId="0" borderId="154" xfId="0" applyFont="1" applyFill="1" applyBorder="1" applyAlignment="1">
      <alignment horizontal="center" vertical="center" shrinkToFit="1"/>
    </xf>
    <xf numFmtId="0" fontId="10" fillId="0" borderId="167" xfId="0" applyFont="1" applyFill="1" applyBorder="1" applyAlignment="1">
      <alignment horizontal="center" vertical="center" shrinkToFit="1"/>
    </xf>
    <xf numFmtId="0" fontId="8" fillId="3" borderId="83" xfId="0" applyFont="1" applyFill="1" applyBorder="1" applyAlignment="1">
      <alignment horizontal="center" vertical="center"/>
    </xf>
    <xf numFmtId="0" fontId="8" fillId="3" borderId="81" xfId="0" applyFont="1" applyFill="1" applyBorder="1" applyAlignment="1">
      <alignment horizontal="center" vertical="center"/>
    </xf>
    <xf numFmtId="0" fontId="8" fillId="3" borderId="82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56" fontId="10" fillId="0" borderId="99" xfId="0" applyNumberFormat="1" applyFont="1" applyFill="1" applyBorder="1" applyAlignment="1">
      <alignment horizontal="center" vertical="center" shrinkToFit="1"/>
    </xf>
    <xf numFmtId="0" fontId="10" fillId="0" borderId="102" xfId="0" applyFont="1" applyFill="1" applyBorder="1" applyAlignment="1">
      <alignment horizontal="center" vertical="center" shrinkToFit="1"/>
    </xf>
    <xf numFmtId="0" fontId="5" fillId="3" borderId="7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10" fillId="0" borderId="147" xfId="0" applyFont="1" applyFill="1" applyBorder="1" applyAlignment="1">
      <alignment horizontal="center" vertical="center" shrinkToFit="1"/>
    </xf>
    <xf numFmtId="0" fontId="10" fillId="0" borderId="162" xfId="0" applyFont="1" applyFill="1" applyBorder="1" applyAlignment="1">
      <alignment horizontal="center" vertical="center" shrinkToFit="1"/>
    </xf>
    <xf numFmtId="0" fontId="8" fillId="3" borderId="6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10" fillId="0" borderId="200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56" fontId="10" fillId="0" borderId="101" xfId="0" applyNumberFormat="1" applyFont="1" applyFill="1" applyBorder="1" applyAlignment="1">
      <alignment horizontal="center" vertical="center" shrinkToFit="1"/>
    </xf>
    <xf numFmtId="56" fontId="10" fillId="0" borderId="105" xfId="0" applyNumberFormat="1" applyFont="1" applyFill="1" applyBorder="1" applyAlignment="1">
      <alignment horizontal="center" vertical="center" shrinkToFit="1"/>
    </xf>
    <xf numFmtId="0" fontId="5" fillId="3" borderId="89" xfId="0" applyFont="1" applyFill="1" applyBorder="1" applyAlignment="1">
      <alignment horizontal="center" vertical="center"/>
    </xf>
    <xf numFmtId="0" fontId="5" fillId="3" borderId="86" xfId="0" applyFont="1" applyFill="1" applyBorder="1" applyAlignment="1">
      <alignment horizontal="center" vertical="center"/>
    </xf>
    <xf numFmtId="0" fontId="5" fillId="3" borderId="88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85" xfId="0" applyFont="1" applyFill="1" applyBorder="1" applyAlignment="1">
      <alignment horizontal="center" vertical="center"/>
    </xf>
    <xf numFmtId="0" fontId="5" fillId="3" borderId="87" xfId="0" applyFont="1" applyFill="1" applyBorder="1" applyAlignment="1">
      <alignment horizontal="center" vertical="center"/>
    </xf>
    <xf numFmtId="0" fontId="5" fillId="3" borderId="139" xfId="0" applyFont="1" applyFill="1" applyBorder="1" applyAlignment="1">
      <alignment horizontal="center" vertical="center"/>
    </xf>
    <xf numFmtId="0" fontId="5" fillId="3" borderId="140" xfId="0" applyFont="1" applyFill="1" applyBorder="1" applyAlignment="1">
      <alignment horizontal="center" vertical="center"/>
    </xf>
    <xf numFmtId="0" fontId="5" fillId="3" borderId="14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13" xfId="0" applyFont="1" applyFill="1" applyBorder="1" applyAlignment="1">
      <alignment horizontal="center" vertical="center" shrinkToFit="1"/>
    </xf>
    <xf numFmtId="0" fontId="10" fillId="0" borderId="114" xfId="0" applyFont="1" applyFill="1" applyBorder="1" applyAlignment="1">
      <alignment horizontal="center" vertical="center" shrinkToFit="1"/>
    </xf>
    <xf numFmtId="0" fontId="10" fillId="0" borderId="211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5" fillId="3" borderId="6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10" fillId="0" borderId="224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22" fillId="3" borderId="122" xfId="0" applyFont="1" applyFill="1" applyBorder="1" applyAlignment="1">
      <alignment horizontal="center" vertical="center"/>
    </xf>
    <xf numFmtId="0" fontId="23" fillId="3" borderId="81" xfId="0" applyFont="1" applyFill="1" applyBorder="1" applyAlignment="1">
      <alignment horizontal="center" vertical="center"/>
    </xf>
    <xf numFmtId="0" fontId="22" fillId="3" borderId="123" xfId="0" applyFont="1" applyFill="1" applyBorder="1" applyAlignment="1">
      <alignment horizontal="center" vertical="center"/>
    </xf>
    <xf numFmtId="0" fontId="23" fillId="3" borderId="123" xfId="0" applyFont="1" applyFill="1" applyBorder="1" applyAlignment="1">
      <alignment horizontal="center" vertical="center"/>
    </xf>
    <xf numFmtId="0" fontId="22" fillId="3" borderId="107" xfId="0" applyFont="1" applyFill="1" applyBorder="1" applyAlignment="1">
      <alignment horizontal="center" vertical="center"/>
    </xf>
    <xf numFmtId="0" fontId="23" fillId="3" borderId="108" xfId="0" applyFont="1" applyFill="1" applyBorder="1" applyAlignment="1">
      <alignment horizontal="center" vertical="center"/>
    </xf>
    <xf numFmtId="0" fontId="23" fillId="3" borderId="121" xfId="0" applyFont="1" applyFill="1" applyBorder="1" applyAlignment="1">
      <alignment horizontal="center" vertical="center"/>
    </xf>
    <xf numFmtId="0" fontId="22" fillId="3" borderId="108" xfId="0" applyFont="1" applyFill="1" applyBorder="1" applyAlignment="1">
      <alignment horizontal="center" vertical="center"/>
    </xf>
    <xf numFmtId="0" fontId="23" fillId="3" borderId="109" xfId="0" applyFont="1" applyFill="1" applyBorder="1" applyAlignment="1">
      <alignment horizontal="center" vertical="center"/>
    </xf>
    <xf numFmtId="0" fontId="23" fillId="3" borderId="114" xfId="0" applyFont="1" applyFill="1" applyBorder="1" applyAlignment="1">
      <alignment horizontal="center" vertical="center"/>
    </xf>
    <xf numFmtId="0" fontId="23" fillId="3" borderId="11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32" xfId="0" applyFont="1" applyFill="1" applyBorder="1" applyAlignment="1">
      <alignment horizontal="center" vertical="center" shrinkToFit="1"/>
    </xf>
    <xf numFmtId="0" fontId="10" fillId="0" borderId="133" xfId="0" applyFont="1" applyFill="1" applyBorder="1" applyAlignment="1">
      <alignment horizontal="center" vertical="center" shrinkToFit="1"/>
    </xf>
    <xf numFmtId="0" fontId="10" fillId="0" borderId="136" xfId="0" applyFont="1" applyFill="1" applyBorder="1" applyAlignment="1">
      <alignment horizontal="center" vertical="center" shrinkToFit="1"/>
    </xf>
    <xf numFmtId="56" fontId="10" fillId="0" borderId="212" xfId="0" applyNumberFormat="1" applyFont="1" applyFill="1" applyBorder="1" applyAlignment="1">
      <alignment horizontal="center" vertical="center" shrinkToFit="1"/>
    </xf>
    <xf numFmtId="0" fontId="10" fillId="0" borderId="213" xfId="0" applyFont="1" applyFill="1" applyBorder="1" applyAlignment="1">
      <alignment horizontal="center" vertical="center" shrinkToFit="1"/>
    </xf>
    <xf numFmtId="0" fontId="16" fillId="4" borderId="50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20" fillId="4" borderId="7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14" fillId="4" borderId="69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61" xfId="0" applyFont="1" applyFill="1" applyBorder="1" applyAlignment="1">
      <alignment horizontal="center" vertical="center"/>
    </xf>
    <xf numFmtId="0" fontId="14" fillId="4" borderId="7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71" xfId="0" applyFont="1" applyFill="1" applyBorder="1" applyAlignment="1">
      <alignment horizontal="center" vertical="center"/>
    </xf>
    <xf numFmtId="0" fontId="14" fillId="4" borderId="57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57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15" fillId="4" borderId="58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59" xfId="0" applyFont="1" applyFill="1" applyBorder="1" applyAlignment="1">
      <alignment horizontal="center" vertical="center" wrapText="1"/>
    </xf>
    <xf numFmtId="0" fontId="15" fillId="4" borderId="6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4" fillId="4" borderId="72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4" fillId="4" borderId="76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4" fillId="4" borderId="67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64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4" fillId="4" borderId="65" xfId="0" applyFont="1" applyFill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4" fillId="4" borderId="66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172" xfId="0" applyFont="1" applyFill="1" applyBorder="1" applyAlignment="1">
      <alignment horizontal="center" vertical="center"/>
    </xf>
    <xf numFmtId="0" fontId="14" fillId="4" borderId="173" xfId="0" applyFont="1" applyFill="1" applyBorder="1" applyAlignment="1">
      <alignment horizontal="center" vertical="center"/>
    </xf>
    <xf numFmtId="0" fontId="14" fillId="4" borderId="17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2" borderId="191" xfId="0" applyFont="1" applyFill="1" applyBorder="1" applyAlignment="1">
      <alignment horizontal="center"/>
    </xf>
    <xf numFmtId="0" fontId="26" fillId="2" borderId="192" xfId="0" applyFont="1" applyFill="1" applyBorder="1" applyAlignment="1">
      <alignment horizontal="center"/>
    </xf>
    <xf numFmtId="0" fontId="0" fillId="0" borderId="191" xfId="0" applyFill="1" applyBorder="1" applyAlignment="1">
      <alignment horizontal="center"/>
    </xf>
    <xf numFmtId="0" fontId="0" fillId="0" borderId="192" xfId="0" applyFill="1" applyBorder="1" applyAlignment="1">
      <alignment horizontal="center"/>
    </xf>
    <xf numFmtId="0" fontId="0" fillId="0" borderId="191" xfId="0" applyBorder="1" applyAlignment="1">
      <alignment horizontal="center"/>
    </xf>
    <xf numFmtId="0" fontId="0" fillId="0" borderId="192" xfId="0" applyBorder="1" applyAlignment="1">
      <alignment horizontal="center"/>
    </xf>
    <xf numFmtId="0" fontId="0" fillId="0" borderId="191" xfId="0" applyFont="1" applyFill="1" applyBorder="1" applyAlignment="1">
      <alignment horizontal="center"/>
    </xf>
    <xf numFmtId="0" fontId="0" fillId="0" borderId="192" xfId="0" applyFont="1" applyFill="1" applyBorder="1" applyAlignment="1">
      <alignment horizontal="center"/>
    </xf>
    <xf numFmtId="0" fontId="0" fillId="5" borderId="191" xfId="0" applyFill="1" applyBorder="1" applyAlignment="1">
      <alignment horizontal="center"/>
    </xf>
    <xf numFmtId="0" fontId="0" fillId="5" borderId="192" xfId="0" applyFill="1" applyBorder="1" applyAlignment="1">
      <alignment horizontal="center"/>
    </xf>
    <xf numFmtId="0" fontId="27" fillId="5" borderId="191" xfId="0" applyFont="1" applyFill="1" applyBorder="1" applyAlignment="1">
      <alignment horizontal="center"/>
    </xf>
    <xf numFmtId="0" fontId="27" fillId="5" borderId="192" xfId="0" applyFont="1" applyFill="1" applyBorder="1" applyAlignment="1">
      <alignment horizontal="center"/>
    </xf>
    <xf numFmtId="20" fontId="10" fillId="0" borderId="11" xfId="0" applyNumberFormat="1" applyFont="1" applyFill="1" applyBorder="1" applyAlignment="1">
      <alignment horizontal="center" vertical="center" shrinkToFit="1"/>
    </xf>
    <xf numFmtId="0" fontId="10" fillId="0" borderId="208" xfId="0" applyFont="1" applyFill="1" applyBorder="1" applyAlignment="1">
      <alignment horizontal="center" vertical="center" shrinkToFit="1"/>
    </xf>
    <xf numFmtId="0" fontId="10" fillId="0" borderId="125" xfId="0" applyFont="1" applyFill="1" applyBorder="1" applyAlignment="1">
      <alignment horizontal="center" vertical="center" shrinkToFit="1"/>
    </xf>
    <xf numFmtId="0" fontId="10" fillId="0" borderId="209" xfId="0" applyFont="1" applyFill="1" applyBorder="1" applyAlignment="1">
      <alignment horizontal="center" vertical="center" shrinkToFit="1"/>
    </xf>
    <xf numFmtId="0" fontId="10" fillId="0" borderId="146" xfId="0" applyFont="1" applyFill="1" applyBorder="1" applyAlignment="1">
      <alignment horizontal="center" vertical="center" shrinkToFit="1"/>
    </xf>
    <xf numFmtId="49" fontId="11" fillId="0" borderId="146" xfId="0" applyNumberFormat="1" applyFont="1" applyFill="1" applyBorder="1" applyAlignment="1">
      <alignment horizontal="center" vertical="center" shrinkToFit="1"/>
    </xf>
    <xf numFmtId="0" fontId="10" fillId="0" borderId="206" xfId="0" applyFont="1" applyFill="1" applyBorder="1" applyAlignment="1">
      <alignment horizontal="center" vertical="center" shrinkToFit="1"/>
    </xf>
    <xf numFmtId="0" fontId="10" fillId="0" borderId="207" xfId="0" applyFont="1" applyFill="1" applyBorder="1" applyAlignment="1">
      <alignment horizontal="center" vertical="center" shrinkToFit="1"/>
    </xf>
    <xf numFmtId="20" fontId="10" fillId="0" borderId="222" xfId="0" applyNumberFormat="1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159" xfId="0" applyFont="1" applyFill="1" applyBorder="1" applyAlignment="1">
      <alignment horizontal="center" vertical="center" shrinkToFit="1"/>
    </xf>
    <xf numFmtId="0" fontId="10" fillId="0" borderId="137" xfId="0" applyFont="1" applyFill="1" applyBorder="1" applyAlignment="1">
      <alignment horizontal="center" vertical="center" shrinkToFit="1"/>
    </xf>
    <xf numFmtId="49" fontId="11" fillId="0" borderId="137" xfId="0" applyNumberFormat="1" applyFont="1" applyFill="1" applyBorder="1" applyAlignment="1">
      <alignment horizontal="center" vertical="center" shrinkToFit="1"/>
    </xf>
    <xf numFmtId="0" fontId="10" fillId="0" borderId="170" xfId="0" applyFont="1" applyFill="1" applyBorder="1" applyAlignment="1">
      <alignment horizontal="center" vertical="center" shrinkToFit="1"/>
    </xf>
    <xf numFmtId="20" fontId="10" fillId="0" borderId="185" xfId="0" applyNumberFormat="1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58" xfId="0" applyFont="1" applyFill="1" applyBorder="1" applyAlignment="1">
      <alignment horizontal="center" vertical="center" shrinkToFit="1"/>
    </xf>
    <xf numFmtId="0" fontId="10" fillId="0" borderId="186" xfId="0" applyFont="1" applyFill="1" applyBorder="1" applyAlignment="1">
      <alignment horizontal="center" vertical="center" shrinkToFit="1"/>
    </xf>
    <xf numFmtId="0" fontId="10" fillId="0" borderId="138" xfId="0" applyFont="1" applyFill="1" applyBorder="1" applyAlignment="1">
      <alignment horizontal="center" vertical="center" shrinkToFit="1"/>
    </xf>
    <xf numFmtId="49" fontId="11" fillId="0" borderId="138" xfId="0" applyNumberFormat="1" applyFont="1" applyFill="1" applyBorder="1" applyAlignment="1">
      <alignment horizontal="center" vertical="center" shrinkToFit="1"/>
    </xf>
    <xf numFmtId="0" fontId="10" fillId="0" borderId="189" xfId="0" applyFont="1" applyFill="1" applyBorder="1" applyAlignment="1">
      <alignment horizontal="center" vertical="center" shrinkToFit="1"/>
    </xf>
    <xf numFmtId="56" fontId="10" fillId="0" borderId="220" xfId="0" applyNumberFormat="1" applyFont="1" applyFill="1" applyBorder="1" applyAlignment="1">
      <alignment horizontal="center" vertical="center" shrinkToFit="1"/>
    </xf>
    <xf numFmtId="0" fontId="10" fillId="0" borderId="221" xfId="0" applyFont="1" applyFill="1" applyBorder="1" applyAlignment="1">
      <alignment horizontal="center" vertical="center" shrinkToFit="1"/>
    </xf>
    <xf numFmtId="56" fontId="10" fillId="0" borderId="218" xfId="0" applyNumberFormat="1" applyFont="1" applyFill="1" applyBorder="1" applyAlignment="1">
      <alignment horizontal="center" vertical="center" shrinkToFit="1"/>
    </xf>
    <xf numFmtId="0" fontId="10" fillId="0" borderId="219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10" fillId="0" borderId="175" xfId="0" applyFont="1" applyFill="1" applyBorder="1" applyAlignment="1">
      <alignment horizontal="center" vertical="center" shrinkToFit="1"/>
    </xf>
    <xf numFmtId="0" fontId="10" fillId="0" borderId="176" xfId="0" applyFont="1" applyFill="1" applyBorder="1" applyAlignment="1">
      <alignment horizontal="center" vertical="center" shrinkToFit="1"/>
    </xf>
    <xf numFmtId="0" fontId="10" fillId="0" borderId="173" xfId="0" applyFont="1" applyFill="1" applyBorder="1" applyAlignment="1">
      <alignment horizontal="center" vertical="center" shrinkToFit="1"/>
    </xf>
    <xf numFmtId="0" fontId="10" fillId="0" borderId="177" xfId="0" applyFont="1" applyFill="1" applyBorder="1" applyAlignment="1">
      <alignment horizontal="center" vertical="center" shrinkToFit="1"/>
    </xf>
    <xf numFmtId="0" fontId="10" fillId="0" borderId="174" xfId="0" applyFont="1" applyFill="1" applyBorder="1" applyAlignment="1">
      <alignment horizontal="center" vertical="center" shrinkToFit="1"/>
    </xf>
    <xf numFmtId="0" fontId="10" fillId="0" borderId="180" xfId="0" applyFont="1" applyFill="1" applyBorder="1" applyAlignment="1">
      <alignment horizontal="center" vertical="center" shrinkToFit="1"/>
    </xf>
    <xf numFmtId="0" fontId="10" fillId="0" borderId="181" xfId="0" applyFont="1" applyFill="1" applyBorder="1" applyAlignment="1">
      <alignment horizontal="center" vertical="center" shrinkToFit="1"/>
    </xf>
    <xf numFmtId="0" fontId="10" fillId="0" borderId="184" xfId="0" applyFont="1" applyFill="1" applyBorder="1" applyAlignment="1">
      <alignment horizontal="center" vertical="center" shrinkToFit="1"/>
    </xf>
    <xf numFmtId="0" fontId="10" fillId="0" borderId="151" xfId="0" applyFont="1" applyFill="1" applyBorder="1" applyAlignment="1">
      <alignment horizontal="center" vertical="center" shrinkToFit="1"/>
    </xf>
    <xf numFmtId="0" fontId="10" fillId="0" borderId="152" xfId="0" applyFont="1" applyFill="1" applyBorder="1" applyAlignment="1">
      <alignment horizontal="center" vertical="center" shrinkToFit="1"/>
    </xf>
    <xf numFmtId="0" fontId="10" fillId="0" borderId="165" xfId="0" applyFont="1" applyFill="1" applyBorder="1" applyAlignment="1">
      <alignment horizontal="center" vertical="center" shrinkToFit="1"/>
    </xf>
    <xf numFmtId="0" fontId="10" fillId="0" borderId="156" xfId="0" applyFont="1" applyFill="1" applyBorder="1" applyAlignment="1">
      <alignment horizontal="center" vertical="center" shrinkToFit="1"/>
    </xf>
    <xf numFmtId="0" fontId="10" fillId="0" borderId="142" xfId="0" applyFont="1" applyFill="1" applyBorder="1" applyAlignment="1">
      <alignment horizontal="center" vertical="center" shrinkToFit="1"/>
    </xf>
    <xf numFmtId="49" fontId="11" fillId="0" borderId="142" xfId="0" applyNumberFormat="1" applyFont="1" applyFill="1" applyBorder="1" applyAlignment="1">
      <alignment horizontal="center" vertical="center" shrinkToFit="1"/>
    </xf>
    <xf numFmtId="0" fontId="10" fillId="0" borderId="168" xfId="0" applyFont="1" applyFill="1" applyBorder="1" applyAlignment="1">
      <alignment horizontal="center" vertical="center" shrinkToFit="1"/>
    </xf>
    <xf numFmtId="56" fontId="10" fillId="0" borderId="143" xfId="0" applyNumberFormat="1" applyFont="1" applyFill="1" applyBorder="1" applyAlignment="1">
      <alignment horizontal="center" vertical="center" shrinkToFit="1"/>
    </xf>
    <xf numFmtId="0" fontId="10" fillId="0" borderId="144" xfId="0" applyFont="1" applyFill="1" applyBorder="1" applyAlignment="1">
      <alignment horizontal="center" vertical="center" shrinkToFit="1"/>
    </xf>
    <xf numFmtId="0" fontId="10" fillId="0" borderId="148" xfId="0" applyFont="1" applyFill="1" applyBorder="1" applyAlignment="1">
      <alignment horizontal="center" vertical="center" shrinkToFit="1"/>
    </xf>
    <xf numFmtId="0" fontId="10" fillId="0" borderId="149" xfId="0" applyFont="1" applyFill="1" applyBorder="1" applyAlignment="1">
      <alignment horizontal="center" vertical="center" shrinkToFit="1"/>
    </xf>
    <xf numFmtId="0" fontId="10" fillId="0" borderId="163" xfId="0" applyFont="1" applyFill="1" applyBorder="1" applyAlignment="1">
      <alignment horizontal="center" vertical="center" shrinkToFit="1"/>
    </xf>
    <xf numFmtId="0" fontId="10" fillId="0" borderId="117" xfId="0" applyFont="1" applyFill="1" applyBorder="1" applyAlignment="1">
      <alignment horizontal="center" vertical="center"/>
    </xf>
    <xf numFmtId="0" fontId="10" fillId="0" borderId="118" xfId="0" applyFont="1" applyFill="1" applyBorder="1" applyAlignment="1">
      <alignment horizontal="center" vertical="center"/>
    </xf>
    <xf numFmtId="0" fontId="10" fillId="0" borderId="119" xfId="0" applyFont="1" applyFill="1" applyBorder="1" applyAlignment="1">
      <alignment horizontal="center" vertical="center"/>
    </xf>
    <xf numFmtId="0" fontId="10" fillId="0" borderId="210" xfId="0" applyFont="1" applyFill="1" applyBorder="1" applyAlignment="1">
      <alignment horizontal="center" vertical="center"/>
    </xf>
    <xf numFmtId="0" fontId="10" fillId="0" borderId="120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/>
    </xf>
    <xf numFmtId="0" fontId="10" fillId="0" borderId="132" xfId="0" applyFont="1" applyFill="1" applyBorder="1" applyAlignment="1">
      <alignment horizontal="center" vertical="center"/>
    </xf>
    <xf numFmtId="0" fontId="10" fillId="0" borderId="133" xfId="0" applyFont="1" applyFill="1" applyBorder="1" applyAlignment="1">
      <alignment horizontal="center" vertical="center"/>
    </xf>
    <xf numFmtId="0" fontId="10" fillId="0" borderId="136" xfId="0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/>
    </xf>
    <xf numFmtId="0" fontId="10" fillId="0" borderId="128" xfId="0" applyFont="1" applyFill="1" applyBorder="1" applyAlignment="1">
      <alignment horizontal="center" vertical="center"/>
    </xf>
    <xf numFmtId="0" fontId="10" fillId="0" borderId="129" xfId="0" applyFont="1" applyFill="1" applyBorder="1" applyAlignment="1">
      <alignment horizontal="center" vertical="center"/>
    </xf>
    <xf numFmtId="0" fontId="10" fillId="0" borderId="98" xfId="0" applyFont="1" applyFill="1" applyBorder="1" applyAlignment="1">
      <alignment horizontal="center" vertical="center"/>
    </xf>
    <xf numFmtId="0" fontId="10" fillId="0" borderId="130" xfId="0" applyFont="1" applyFill="1" applyBorder="1" applyAlignment="1">
      <alignment horizontal="center" vertical="center"/>
    </xf>
    <xf numFmtId="0" fontId="10" fillId="0" borderId="131" xfId="0" applyFont="1" applyFill="1" applyBorder="1" applyAlignment="1">
      <alignment horizontal="center" vertical="center"/>
    </xf>
    <xf numFmtId="0" fontId="10" fillId="0" borderId="134" xfId="0" applyFont="1" applyFill="1" applyBorder="1" applyAlignment="1">
      <alignment horizontal="center" vertical="center"/>
    </xf>
    <xf numFmtId="0" fontId="10" fillId="0" borderId="135" xfId="0" applyFont="1" applyFill="1" applyBorder="1" applyAlignment="1">
      <alignment horizontal="center" vertical="center"/>
    </xf>
    <xf numFmtId="0" fontId="10" fillId="0" borderId="155" xfId="0" applyFont="1" applyFill="1" applyBorder="1" applyAlignment="1">
      <alignment horizontal="center" vertical="center" shrinkToFit="1"/>
    </xf>
    <xf numFmtId="0" fontId="10" fillId="0" borderId="124" xfId="0" applyFont="1" applyFill="1" applyBorder="1" applyAlignment="1">
      <alignment horizontal="center" vertical="center"/>
    </xf>
    <xf numFmtId="0" fontId="10" fillId="0" borderId="125" xfId="0" applyFont="1" applyFill="1" applyBorder="1" applyAlignment="1">
      <alignment horizontal="center" vertical="center"/>
    </xf>
    <xf numFmtId="0" fontId="10" fillId="0" borderId="126" xfId="0" applyFont="1" applyFill="1" applyBorder="1" applyAlignment="1">
      <alignment horizontal="center" vertical="center"/>
    </xf>
    <xf numFmtId="0" fontId="10" fillId="0" borderId="129" xfId="0" applyFont="1" applyFill="1" applyBorder="1" applyAlignment="1">
      <alignment horizontal="center" vertical="center" shrinkToFit="1"/>
    </xf>
    <xf numFmtId="0" fontId="10" fillId="0" borderId="194" xfId="0" applyFont="1" applyFill="1" applyBorder="1" applyAlignment="1">
      <alignment horizontal="center" vertical="center" shrinkToFit="1"/>
    </xf>
    <xf numFmtId="0" fontId="10" fillId="0" borderId="130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8" fillId="0" borderId="220" xfId="0" applyFont="1" applyFill="1" applyBorder="1" applyAlignment="1">
      <alignment horizontal="center" vertical="center" shrinkToFit="1"/>
    </xf>
    <xf numFmtId="0" fontId="28" fillId="0" borderId="221" xfId="0" applyFont="1" applyFill="1" applyBorder="1" applyAlignment="1">
      <alignment horizontal="center" vertical="center" shrinkToFit="1"/>
    </xf>
    <xf numFmtId="0" fontId="28" fillId="0" borderId="124" xfId="0" applyFont="1" applyFill="1" applyBorder="1" applyAlignment="1">
      <alignment horizontal="center" vertical="center" shrinkToFit="1"/>
    </xf>
    <xf numFmtId="0" fontId="28" fillId="0" borderId="125" xfId="0" applyFont="1" applyFill="1" applyBorder="1" applyAlignment="1">
      <alignment horizontal="center" vertical="center" shrinkToFit="1"/>
    </xf>
    <xf numFmtId="0" fontId="28" fillId="0" borderId="207" xfId="0" applyFont="1" applyFill="1" applyBorder="1" applyAlignment="1">
      <alignment horizontal="center" vertical="center" shrinkToFit="1"/>
    </xf>
    <xf numFmtId="0" fontId="10" fillId="0" borderId="191" xfId="0" applyFont="1" applyFill="1" applyBorder="1" applyAlignment="1">
      <alignment horizontal="center" vertical="center"/>
    </xf>
    <xf numFmtId="0" fontId="10" fillId="0" borderId="201" xfId="0" applyFont="1" applyFill="1" applyBorder="1" applyAlignment="1">
      <alignment horizontal="center" vertical="center"/>
    </xf>
    <xf numFmtId="0" fontId="10" fillId="0" borderId="192" xfId="0" applyFont="1" applyFill="1" applyBorder="1" applyAlignment="1">
      <alignment horizontal="center" vertical="center"/>
    </xf>
    <xf numFmtId="0" fontId="28" fillId="0" borderId="124" xfId="0" applyFont="1" applyFill="1" applyBorder="1" applyAlignment="1">
      <alignment horizontal="center" vertical="center"/>
    </xf>
    <xf numFmtId="0" fontId="28" fillId="0" borderId="125" xfId="0" applyFont="1" applyFill="1" applyBorder="1" applyAlignment="1">
      <alignment horizontal="center" vertical="center"/>
    </xf>
    <xf numFmtId="0" fontId="28" fillId="0" borderId="127" xfId="0" applyFont="1" applyFill="1" applyBorder="1" applyAlignment="1">
      <alignment horizontal="center" vertical="center"/>
    </xf>
    <xf numFmtId="0" fontId="10" fillId="0" borderId="202" xfId="0" applyFont="1" applyFill="1" applyBorder="1" applyAlignment="1">
      <alignment horizontal="center" vertical="center" shrinkToFit="1"/>
    </xf>
    <xf numFmtId="0" fontId="10" fillId="0" borderId="84" xfId="0" applyFont="1" applyFill="1" applyBorder="1" applyAlignment="1">
      <alignment horizontal="center" vertical="center"/>
    </xf>
    <xf numFmtId="0" fontId="10" fillId="0" borderId="197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10" fillId="0" borderId="157" xfId="0" applyFont="1" applyFill="1" applyBorder="1" applyAlignment="1">
      <alignment horizontal="center" vertical="center" shrinkToFit="1"/>
    </xf>
    <xf numFmtId="0" fontId="10" fillId="0" borderId="158" xfId="0" applyFont="1" applyFill="1" applyBorder="1" applyAlignment="1">
      <alignment horizontal="center" vertical="center" shrinkToFit="1"/>
    </xf>
    <xf numFmtId="0" fontId="10" fillId="0" borderId="169" xfId="0" applyFont="1" applyFill="1" applyBorder="1" applyAlignment="1">
      <alignment horizontal="center" vertical="center" shrinkToFit="1"/>
    </xf>
    <xf numFmtId="56" fontId="10" fillId="0" borderId="215" xfId="0" applyNumberFormat="1" applyFont="1" applyFill="1" applyBorder="1" applyAlignment="1">
      <alignment horizontal="center" vertical="center" shrinkToFit="1"/>
    </xf>
    <xf numFmtId="0" fontId="10" fillId="0" borderId="216" xfId="0" applyFont="1" applyFill="1" applyBorder="1" applyAlignment="1">
      <alignment horizontal="center" vertical="center" shrinkToFit="1"/>
    </xf>
    <xf numFmtId="20" fontId="10" fillId="0" borderId="145" xfId="0" applyNumberFormat="1" applyFont="1" applyFill="1" applyBorder="1" applyAlignment="1">
      <alignment horizontal="center" vertical="center" shrinkToFit="1"/>
    </xf>
    <xf numFmtId="0" fontId="10" fillId="0" borderId="110" xfId="0" applyFont="1" applyFill="1" applyBorder="1" applyAlignment="1">
      <alignment horizontal="center" vertical="center" shrinkToFit="1"/>
    </xf>
    <xf numFmtId="0" fontId="10" fillId="0" borderId="111" xfId="0" applyFont="1" applyFill="1" applyBorder="1" applyAlignment="1">
      <alignment horizontal="center" vertical="center" shrinkToFit="1"/>
    </xf>
    <xf numFmtId="0" fontId="10" fillId="0" borderId="217" xfId="0" applyFont="1" applyFill="1" applyBorder="1" applyAlignment="1">
      <alignment horizontal="center" vertical="center" shrinkToFit="1"/>
    </xf>
    <xf numFmtId="0" fontId="10" fillId="0" borderId="110" xfId="0" applyFont="1" applyFill="1" applyBorder="1" applyAlignment="1">
      <alignment horizontal="center" vertical="center"/>
    </xf>
    <xf numFmtId="0" fontId="10" fillId="0" borderId="111" xfId="0" applyFont="1" applyFill="1" applyBorder="1" applyAlignment="1">
      <alignment horizontal="center" vertical="center"/>
    </xf>
    <xf numFmtId="0" fontId="10" fillId="0" borderId="112" xfId="0" applyFont="1" applyFill="1" applyBorder="1" applyAlignment="1">
      <alignment horizontal="center" vertical="center"/>
    </xf>
    <xf numFmtId="0" fontId="10" fillId="0" borderId="160" xfId="0" applyFont="1" applyFill="1" applyBorder="1" applyAlignment="1">
      <alignment horizontal="center" vertical="center" shrinkToFit="1"/>
    </xf>
    <xf numFmtId="0" fontId="10" fillId="0" borderId="161" xfId="0" applyFont="1" applyFill="1" applyBorder="1" applyAlignment="1">
      <alignment horizontal="center" vertical="center" shrinkToFit="1"/>
    </xf>
    <xf numFmtId="0" fontId="10" fillId="0" borderId="171" xfId="0" applyFont="1" applyFill="1" applyBorder="1" applyAlignment="1">
      <alignment horizontal="center" vertical="center" shrinkToFit="1"/>
    </xf>
    <xf numFmtId="0" fontId="10" fillId="0" borderId="107" xfId="0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10" fillId="0" borderId="121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10" fillId="0" borderId="187" xfId="0" applyFont="1" applyFill="1" applyBorder="1" applyAlignment="1">
      <alignment horizontal="center" vertical="center" shrinkToFit="1"/>
    </xf>
    <xf numFmtId="0" fontId="10" fillId="0" borderId="188" xfId="0" applyFont="1" applyFill="1" applyBorder="1" applyAlignment="1">
      <alignment horizontal="center" vertical="center" shrinkToFit="1"/>
    </xf>
    <xf numFmtId="0" fontId="10" fillId="0" borderId="190" xfId="0" applyFont="1" applyFill="1" applyBorder="1" applyAlignment="1">
      <alignment horizontal="center" vertical="center" shrinkToFit="1"/>
    </xf>
    <xf numFmtId="0" fontId="10" fillId="0" borderId="127" xfId="0" applyFont="1" applyFill="1" applyBorder="1" applyAlignment="1">
      <alignment horizontal="center" vertical="center"/>
    </xf>
    <xf numFmtId="0" fontId="10" fillId="0" borderId="124" xfId="0" applyFont="1" applyFill="1" applyBorder="1" applyAlignment="1">
      <alignment horizontal="center" vertical="center" shrinkToFit="1"/>
    </xf>
    <xf numFmtId="0" fontId="10" fillId="0" borderId="127" xfId="0" applyFont="1" applyFill="1" applyBorder="1" applyAlignment="1">
      <alignment horizontal="center" vertical="center" shrinkToFit="1"/>
    </xf>
    <xf numFmtId="0" fontId="10" fillId="0" borderId="116" xfId="0" applyFont="1" applyFill="1" applyBorder="1" applyAlignment="1">
      <alignment horizontal="center" vertical="center" shrinkToFit="1"/>
    </xf>
    <xf numFmtId="0" fontId="10" fillId="0" borderId="205" xfId="0" applyFont="1" applyFill="1" applyBorder="1" applyAlignment="1">
      <alignment horizontal="center" vertical="center" shrinkToFit="1"/>
    </xf>
    <xf numFmtId="0" fontId="10" fillId="0" borderId="135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/>
    </xf>
    <xf numFmtId="0" fontId="10" fillId="0" borderId="145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O82"/>
  <sheetViews>
    <sheetView tabSelected="1" zoomScaleNormal="100" zoomScaleSheetLayoutView="100" workbookViewId="0">
      <selection activeCell="R12" sqref="R12:AA12"/>
    </sheetView>
  </sheetViews>
  <sheetFormatPr defaultColWidth="2.44140625" defaultRowHeight="15" customHeight="1"/>
  <cols>
    <col min="1" max="4" width="2.44140625" style="1" customWidth="1"/>
    <col min="5" max="14" width="1.88671875" style="1" customWidth="1"/>
    <col min="15" max="15" width="3.77734375" style="1" customWidth="1"/>
    <col min="16" max="16" width="2.77734375" style="1" customWidth="1"/>
    <col min="17" max="17" width="3.77734375" style="1" customWidth="1"/>
    <col min="18" max="27" width="1.88671875" style="1" customWidth="1"/>
    <col min="28" max="28" width="9.33203125" style="1" customWidth="1"/>
    <col min="29" max="29" width="5.44140625" style="1" customWidth="1"/>
    <col min="30" max="30" width="9.6640625" style="1" customWidth="1"/>
    <col min="31" max="66" width="2.109375" style="1" customWidth="1"/>
    <col min="67" max="16384" width="2.44140625" style="1"/>
  </cols>
  <sheetData>
    <row r="1" spans="1:66" ht="15" customHeight="1">
      <c r="A1" s="176" t="s">
        <v>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</row>
    <row r="2" spans="1:66" ht="15" customHeight="1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</row>
    <row r="3" spans="1:66" ht="9" customHeight="1" thickBot="1">
      <c r="AD3" s="2"/>
      <c r="AE3" s="3"/>
      <c r="AF3" s="3"/>
      <c r="AG3" s="3"/>
      <c r="AH3" s="3"/>
      <c r="AI3" s="3"/>
      <c r="AJ3" s="3"/>
      <c r="AK3" s="3"/>
      <c r="AL3" s="3"/>
      <c r="AM3" s="3"/>
      <c r="AN3" s="3"/>
      <c r="AO3" s="4"/>
    </row>
    <row r="4" spans="1:66" ht="16.8" thickTop="1">
      <c r="A4" s="132" t="s">
        <v>26</v>
      </c>
      <c r="B4" s="133"/>
      <c r="C4" s="133"/>
      <c r="D4" s="133"/>
      <c r="E4" s="136" t="s">
        <v>12</v>
      </c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20"/>
      <c r="AB4" s="119" t="s">
        <v>8</v>
      </c>
      <c r="AC4" s="120"/>
      <c r="AD4" s="138" t="s">
        <v>25</v>
      </c>
      <c r="AE4" s="133" t="s">
        <v>11</v>
      </c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69" t="s">
        <v>29</v>
      </c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1"/>
      <c r="BJ4" s="172" t="s">
        <v>30</v>
      </c>
      <c r="BK4" s="170"/>
      <c r="BL4" s="170"/>
      <c r="BM4" s="170"/>
      <c r="BN4" s="173"/>
    </row>
    <row r="5" spans="1:66" ht="16.8" thickBot="1">
      <c r="A5" s="134"/>
      <c r="B5" s="135"/>
      <c r="C5" s="135"/>
      <c r="D5" s="135"/>
      <c r="E5" s="116" t="s">
        <v>9</v>
      </c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5"/>
      <c r="Q5" s="117" t="s">
        <v>10</v>
      </c>
      <c r="R5" s="117"/>
      <c r="S5" s="117"/>
      <c r="T5" s="117"/>
      <c r="U5" s="117"/>
      <c r="V5" s="117"/>
      <c r="W5" s="117"/>
      <c r="X5" s="117"/>
      <c r="Y5" s="117"/>
      <c r="Z5" s="117"/>
      <c r="AA5" s="118"/>
      <c r="AB5" s="121"/>
      <c r="AC5" s="122"/>
      <c r="AD5" s="139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65" t="s">
        <v>31</v>
      </c>
      <c r="AQ5" s="166"/>
      <c r="AR5" s="166"/>
      <c r="AS5" s="166"/>
      <c r="AT5" s="166"/>
      <c r="AU5" s="167" t="s">
        <v>32</v>
      </c>
      <c r="AV5" s="168"/>
      <c r="AW5" s="168"/>
      <c r="AX5" s="168"/>
      <c r="AY5" s="168"/>
      <c r="AZ5" s="167" t="s">
        <v>32</v>
      </c>
      <c r="BA5" s="168"/>
      <c r="BB5" s="168"/>
      <c r="BC5" s="168"/>
      <c r="BD5" s="168"/>
      <c r="BE5" s="167" t="s">
        <v>33</v>
      </c>
      <c r="BF5" s="168"/>
      <c r="BG5" s="168"/>
      <c r="BH5" s="168"/>
      <c r="BI5" s="168"/>
      <c r="BJ5" s="174"/>
      <c r="BK5" s="174"/>
      <c r="BL5" s="174"/>
      <c r="BM5" s="174"/>
      <c r="BN5" s="175"/>
    </row>
    <row r="6" spans="1:66" ht="21" customHeight="1" thickTop="1">
      <c r="A6" s="125" t="s">
        <v>13</v>
      </c>
      <c r="B6" s="126"/>
      <c r="C6" s="126"/>
      <c r="D6" s="127"/>
      <c r="E6" s="130" t="s">
        <v>42</v>
      </c>
      <c r="F6" s="359"/>
      <c r="G6" s="359"/>
      <c r="H6" s="359"/>
      <c r="I6" s="359"/>
      <c r="J6" s="359"/>
      <c r="K6" s="359"/>
      <c r="L6" s="359"/>
      <c r="M6" s="359"/>
      <c r="N6" s="360"/>
      <c r="O6" s="23"/>
      <c r="P6" s="61" t="s">
        <v>34</v>
      </c>
      <c r="Q6" s="23"/>
      <c r="R6" s="131" t="s">
        <v>47</v>
      </c>
      <c r="S6" s="359"/>
      <c r="T6" s="359"/>
      <c r="U6" s="359"/>
      <c r="V6" s="359"/>
      <c r="W6" s="359"/>
      <c r="X6" s="359"/>
      <c r="Y6" s="359"/>
      <c r="Z6" s="359"/>
      <c r="AA6" s="361"/>
      <c r="AB6" s="123">
        <v>42834</v>
      </c>
      <c r="AC6" s="124" t="s">
        <v>75</v>
      </c>
      <c r="AD6" s="6">
        <v>0.41666666666666669</v>
      </c>
      <c r="AE6" s="71" t="s">
        <v>74</v>
      </c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362" t="s">
        <v>85</v>
      </c>
      <c r="AQ6" s="363"/>
      <c r="AR6" s="363"/>
      <c r="AS6" s="363"/>
      <c r="AT6" s="363"/>
      <c r="AU6" s="364" t="s">
        <v>86</v>
      </c>
      <c r="AV6" s="364"/>
      <c r="AW6" s="364"/>
      <c r="AX6" s="364"/>
      <c r="AY6" s="364"/>
      <c r="AZ6" s="364" t="s">
        <v>86</v>
      </c>
      <c r="BA6" s="364"/>
      <c r="BB6" s="364"/>
      <c r="BC6" s="364"/>
      <c r="BD6" s="364"/>
      <c r="BE6" s="362" t="s">
        <v>85</v>
      </c>
      <c r="BF6" s="363"/>
      <c r="BG6" s="363"/>
      <c r="BH6" s="363"/>
      <c r="BI6" s="365"/>
      <c r="BJ6" s="363" t="s">
        <v>93</v>
      </c>
      <c r="BK6" s="363"/>
      <c r="BL6" s="363"/>
      <c r="BM6" s="363"/>
      <c r="BN6" s="366"/>
    </row>
    <row r="7" spans="1:66" ht="21" customHeight="1" thickBot="1">
      <c r="A7" s="103"/>
      <c r="B7" s="104"/>
      <c r="C7" s="104"/>
      <c r="D7" s="128"/>
      <c r="E7" s="112" t="s">
        <v>41</v>
      </c>
      <c r="F7" s="344"/>
      <c r="G7" s="344"/>
      <c r="H7" s="344"/>
      <c r="I7" s="344"/>
      <c r="J7" s="344"/>
      <c r="K7" s="344"/>
      <c r="L7" s="344"/>
      <c r="M7" s="344"/>
      <c r="N7" s="345"/>
      <c r="O7" s="25"/>
      <c r="P7" s="62" t="s">
        <v>34</v>
      </c>
      <c r="Q7" s="25"/>
      <c r="R7" s="80" t="s">
        <v>48</v>
      </c>
      <c r="S7" s="344"/>
      <c r="T7" s="344"/>
      <c r="U7" s="344"/>
      <c r="V7" s="344"/>
      <c r="W7" s="344"/>
      <c r="X7" s="344"/>
      <c r="Y7" s="344"/>
      <c r="Z7" s="344"/>
      <c r="AA7" s="346"/>
      <c r="AB7" s="91"/>
      <c r="AC7" s="78"/>
      <c r="AD7" s="9">
        <v>0.47916666666666669</v>
      </c>
      <c r="AE7" s="73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367" t="s">
        <v>87</v>
      </c>
      <c r="AQ7" s="368"/>
      <c r="AR7" s="368"/>
      <c r="AS7" s="368"/>
      <c r="AT7" s="368"/>
      <c r="AU7" s="369" t="s">
        <v>88</v>
      </c>
      <c r="AV7" s="369"/>
      <c r="AW7" s="369"/>
      <c r="AX7" s="369"/>
      <c r="AY7" s="369"/>
      <c r="AZ7" s="369" t="s">
        <v>88</v>
      </c>
      <c r="BA7" s="369"/>
      <c r="BB7" s="369"/>
      <c r="BC7" s="369"/>
      <c r="BD7" s="369"/>
      <c r="BE7" s="370" t="s">
        <v>87</v>
      </c>
      <c r="BF7" s="371"/>
      <c r="BG7" s="371"/>
      <c r="BH7" s="371"/>
      <c r="BI7" s="372"/>
      <c r="BJ7" s="368"/>
      <c r="BK7" s="368"/>
      <c r="BL7" s="368"/>
      <c r="BM7" s="368"/>
      <c r="BN7" s="373"/>
    </row>
    <row r="8" spans="1:66" ht="21" customHeight="1">
      <c r="A8" s="103"/>
      <c r="B8" s="104"/>
      <c r="C8" s="104"/>
      <c r="D8" s="128"/>
      <c r="E8" s="109" t="s">
        <v>44</v>
      </c>
      <c r="F8" s="347"/>
      <c r="G8" s="347"/>
      <c r="H8" s="347"/>
      <c r="I8" s="347"/>
      <c r="J8" s="347"/>
      <c r="K8" s="347"/>
      <c r="L8" s="347"/>
      <c r="M8" s="347"/>
      <c r="N8" s="348"/>
      <c r="O8" s="31"/>
      <c r="P8" s="63" t="s">
        <v>34</v>
      </c>
      <c r="Q8" s="31"/>
      <c r="R8" s="81" t="s">
        <v>45</v>
      </c>
      <c r="S8" s="347"/>
      <c r="T8" s="347"/>
      <c r="U8" s="347"/>
      <c r="V8" s="347"/>
      <c r="W8" s="347"/>
      <c r="X8" s="347"/>
      <c r="Y8" s="347"/>
      <c r="Z8" s="347"/>
      <c r="AA8" s="349"/>
      <c r="AB8" s="91"/>
      <c r="AC8" s="78"/>
      <c r="AD8" s="10">
        <v>0.41666666666666669</v>
      </c>
      <c r="AE8" s="71" t="s">
        <v>77</v>
      </c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374" t="s">
        <v>89</v>
      </c>
      <c r="AQ8" s="375"/>
      <c r="AR8" s="375"/>
      <c r="AS8" s="375"/>
      <c r="AT8" s="375"/>
      <c r="AU8" s="376" t="s">
        <v>90</v>
      </c>
      <c r="AV8" s="376"/>
      <c r="AW8" s="376"/>
      <c r="AX8" s="376"/>
      <c r="AY8" s="376"/>
      <c r="AZ8" s="376" t="s">
        <v>90</v>
      </c>
      <c r="BA8" s="376"/>
      <c r="BB8" s="376"/>
      <c r="BC8" s="376"/>
      <c r="BD8" s="376"/>
      <c r="BE8" s="374" t="s">
        <v>89</v>
      </c>
      <c r="BF8" s="375"/>
      <c r="BG8" s="375"/>
      <c r="BH8" s="375"/>
      <c r="BI8" s="377"/>
      <c r="BJ8" s="375" t="s">
        <v>94</v>
      </c>
      <c r="BK8" s="375"/>
      <c r="BL8" s="375"/>
      <c r="BM8" s="375"/>
      <c r="BN8" s="378"/>
    </row>
    <row r="9" spans="1:66" ht="21" customHeight="1" thickBot="1">
      <c r="A9" s="107"/>
      <c r="B9" s="108"/>
      <c r="C9" s="108"/>
      <c r="D9" s="129"/>
      <c r="E9" s="110" t="s">
        <v>43</v>
      </c>
      <c r="F9" s="350"/>
      <c r="G9" s="350"/>
      <c r="H9" s="350"/>
      <c r="I9" s="350"/>
      <c r="J9" s="350"/>
      <c r="K9" s="350"/>
      <c r="L9" s="350"/>
      <c r="M9" s="350"/>
      <c r="N9" s="351"/>
      <c r="O9" s="22"/>
      <c r="P9" s="64" t="s">
        <v>34</v>
      </c>
      <c r="Q9" s="22"/>
      <c r="R9" s="82" t="s">
        <v>46</v>
      </c>
      <c r="S9" s="350"/>
      <c r="T9" s="350"/>
      <c r="U9" s="350"/>
      <c r="V9" s="350"/>
      <c r="W9" s="350"/>
      <c r="X9" s="350"/>
      <c r="Y9" s="350"/>
      <c r="Z9" s="350"/>
      <c r="AA9" s="352"/>
      <c r="AB9" s="92"/>
      <c r="AC9" s="87"/>
      <c r="AD9" s="8">
        <v>0.47916666666666669</v>
      </c>
      <c r="AE9" s="73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370" t="s">
        <v>91</v>
      </c>
      <c r="AQ9" s="371"/>
      <c r="AR9" s="371"/>
      <c r="AS9" s="371"/>
      <c r="AT9" s="371"/>
      <c r="AU9" s="379" t="s">
        <v>92</v>
      </c>
      <c r="AV9" s="379"/>
      <c r="AW9" s="379"/>
      <c r="AX9" s="379"/>
      <c r="AY9" s="379"/>
      <c r="AZ9" s="379" t="s">
        <v>92</v>
      </c>
      <c r="BA9" s="379"/>
      <c r="BB9" s="379"/>
      <c r="BC9" s="379"/>
      <c r="BD9" s="379"/>
      <c r="BE9" s="370" t="s">
        <v>91</v>
      </c>
      <c r="BF9" s="371"/>
      <c r="BG9" s="371"/>
      <c r="BH9" s="371"/>
      <c r="BI9" s="372"/>
      <c r="BJ9" s="371"/>
      <c r="BK9" s="371"/>
      <c r="BL9" s="371"/>
      <c r="BM9" s="371"/>
      <c r="BN9" s="380"/>
    </row>
    <row r="10" spans="1:66" ht="21" customHeight="1">
      <c r="A10" s="93" t="s">
        <v>50</v>
      </c>
      <c r="B10" s="94"/>
      <c r="C10" s="94"/>
      <c r="D10" s="95"/>
      <c r="E10" s="111" t="s">
        <v>48</v>
      </c>
      <c r="F10" s="114"/>
      <c r="G10" s="114"/>
      <c r="H10" s="114"/>
      <c r="I10" s="114"/>
      <c r="J10" s="114"/>
      <c r="K10" s="114"/>
      <c r="L10" s="114"/>
      <c r="M10" s="114"/>
      <c r="N10" s="381"/>
      <c r="O10" s="23"/>
      <c r="P10" s="61" t="s">
        <v>34</v>
      </c>
      <c r="Q10" s="23"/>
      <c r="R10" s="79" t="s">
        <v>42</v>
      </c>
      <c r="S10" s="114"/>
      <c r="T10" s="114"/>
      <c r="U10" s="114"/>
      <c r="V10" s="114"/>
      <c r="W10" s="114"/>
      <c r="X10" s="114"/>
      <c r="Y10" s="114"/>
      <c r="Z10" s="114"/>
      <c r="AA10" s="115"/>
      <c r="AB10" s="75">
        <v>42840</v>
      </c>
      <c r="AC10" s="77" t="s">
        <v>76</v>
      </c>
      <c r="AD10" s="7">
        <v>0.41666666666666669</v>
      </c>
      <c r="AE10" s="71" t="s">
        <v>78</v>
      </c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374" t="s">
        <v>88</v>
      </c>
      <c r="AQ10" s="375"/>
      <c r="AR10" s="375"/>
      <c r="AS10" s="375"/>
      <c r="AT10" s="375"/>
      <c r="AU10" s="374" t="s">
        <v>85</v>
      </c>
      <c r="AV10" s="375"/>
      <c r="AW10" s="375"/>
      <c r="AX10" s="375"/>
      <c r="AY10" s="377"/>
      <c r="AZ10" s="375" t="s">
        <v>85</v>
      </c>
      <c r="BA10" s="375"/>
      <c r="BB10" s="375"/>
      <c r="BC10" s="375"/>
      <c r="BD10" s="375"/>
      <c r="BE10" s="374" t="s">
        <v>88</v>
      </c>
      <c r="BF10" s="375"/>
      <c r="BG10" s="375"/>
      <c r="BH10" s="375"/>
      <c r="BI10" s="377"/>
      <c r="BJ10" s="375" t="s">
        <v>95</v>
      </c>
      <c r="BK10" s="375"/>
      <c r="BL10" s="375"/>
      <c r="BM10" s="375"/>
      <c r="BN10" s="378"/>
    </row>
    <row r="11" spans="1:66" ht="21" customHeight="1" thickBot="1">
      <c r="A11" s="96"/>
      <c r="B11" s="97"/>
      <c r="C11" s="97"/>
      <c r="D11" s="98"/>
      <c r="E11" s="112" t="s">
        <v>47</v>
      </c>
      <c r="F11" s="344"/>
      <c r="G11" s="344"/>
      <c r="H11" s="344"/>
      <c r="I11" s="344"/>
      <c r="J11" s="344"/>
      <c r="K11" s="344"/>
      <c r="L11" s="344"/>
      <c r="M11" s="344"/>
      <c r="N11" s="345"/>
      <c r="O11" s="25"/>
      <c r="P11" s="62" t="s">
        <v>34</v>
      </c>
      <c r="Q11" s="25"/>
      <c r="R11" s="80" t="s">
        <v>41</v>
      </c>
      <c r="S11" s="344"/>
      <c r="T11" s="344"/>
      <c r="U11" s="344"/>
      <c r="V11" s="344"/>
      <c r="W11" s="344"/>
      <c r="X11" s="344"/>
      <c r="Y11" s="344"/>
      <c r="Z11" s="344"/>
      <c r="AA11" s="346"/>
      <c r="AB11" s="76"/>
      <c r="AC11" s="78"/>
      <c r="AD11" s="9">
        <v>0.47916666666666669</v>
      </c>
      <c r="AE11" s="153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370" t="s">
        <v>86</v>
      </c>
      <c r="AQ11" s="371"/>
      <c r="AR11" s="371"/>
      <c r="AS11" s="371"/>
      <c r="AT11" s="371"/>
      <c r="AU11" s="379" t="s">
        <v>87</v>
      </c>
      <c r="AV11" s="379"/>
      <c r="AW11" s="379"/>
      <c r="AX11" s="379"/>
      <c r="AY11" s="379"/>
      <c r="AZ11" s="379" t="s">
        <v>87</v>
      </c>
      <c r="BA11" s="379"/>
      <c r="BB11" s="379"/>
      <c r="BC11" s="379"/>
      <c r="BD11" s="379"/>
      <c r="BE11" s="379" t="s">
        <v>86</v>
      </c>
      <c r="BF11" s="379"/>
      <c r="BG11" s="379"/>
      <c r="BH11" s="379"/>
      <c r="BI11" s="379"/>
      <c r="BJ11" s="371"/>
      <c r="BK11" s="371"/>
      <c r="BL11" s="371"/>
      <c r="BM11" s="371"/>
      <c r="BN11" s="380"/>
    </row>
    <row r="12" spans="1:66" ht="21" customHeight="1">
      <c r="A12" s="96"/>
      <c r="B12" s="97"/>
      <c r="C12" s="97"/>
      <c r="D12" s="98"/>
      <c r="E12" s="109" t="s">
        <v>46</v>
      </c>
      <c r="F12" s="347"/>
      <c r="G12" s="347"/>
      <c r="H12" s="347"/>
      <c r="I12" s="347"/>
      <c r="J12" s="347"/>
      <c r="K12" s="347"/>
      <c r="L12" s="347"/>
      <c r="M12" s="347"/>
      <c r="N12" s="348"/>
      <c r="O12" s="31"/>
      <c r="P12" s="63" t="s">
        <v>34</v>
      </c>
      <c r="Q12" s="31"/>
      <c r="R12" s="81" t="s">
        <v>44</v>
      </c>
      <c r="S12" s="347"/>
      <c r="T12" s="347"/>
      <c r="U12" s="347"/>
      <c r="V12" s="347"/>
      <c r="W12" s="347"/>
      <c r="X12" s="347"/>
      <c r="Y12" s="347"/>
      <c r="Z12" s="347"/>
      <c r="AA12" s="349"/>
      <c r="AB12" s="76"/>
      <c r="AC12" s="78"/>
      <c r="AD12" s="57">
        <v>0.41666666666666669</v>
      </c>
      <c r="AE12" s="83" t="s">
        <v>79</v>
      </c>
      <c r="AF12" s="84"/>
      <c r="AG12" s="84"/>
      <c r="AH12" s="84"/>
      <c r="AI12" s="84"/>
      <c r="AJ12" s="84"/>
      <c r="AK12" s="84"/>
      <c r="AL12" s="84"/>
      <c r="AM12" s="84"/>
      <c r="AN12" s="84"/>
      <c r="AO12" s="85"/>
      <c r="AP12" s="382" t="s">
        <v>84</v>
      </c>
      <c r="AQ12" s="383"/>
      <c r="AR12" s="383"/>
      <c r="AS12" s="383"/>
      <c r="AT12" s="383"/>
      <c r="AU12" s="384" t="s">
        <v>84</v>
      </c>
      <c r="AV12" s="384"/>
      <c r="AW12" s="384"/>
      <c r="AX12" s="384"/>
      <c r="AY12" s="384"/>
      <c r="AZ12" s="384" t="s">
        <v>84</v>
      </c>
      <c r="BA12" s="384"/>
      <c r="BB12" s="384"/>
      <c r="BC12" s="384"/>
      <c r="BD12" s="384"/>
      <c r="BE12" s="384" t="s">
        <v>84</v>
      </c>
      <c r="BF12" s="384"/>
      <c r="BG12" s="384"/>
      <c r="BH12" s="384"/>
      <c r="BI12" s="384"/>
      <c r="BJ12" s="374" t="s">
        <v>96</v>
      </c>
      <c r="BK12" s="375"/>
      <c r="BL12" s="375"/>
      <c r="BM12" s="375"/>
      <c r="BN12" s="378"/>
    </row>
    <row r="13" spans="1:66" ht="21" customHeight="1" thickBot="1">
      <c r="A13" s="96"/>
      <c r="B13" s="97"/>
      <c r="C13" s="97"/>
      <c r="D13" s="98"/>
      <c r="E13" s="110" t="s">
        <v>45</v>
      </c>
      <c r="F13" s="350"/>
      <c r="G13" s="350"/>
      <c r="H13" s="350"/>
      <c r="I13" s="350"/>
      <c r="J13" s="350"/>
      <c r="K13" s="350"/>
      <c r="L13" s="350"/>
      <c r="M13" s="350"/>
      <c r="N13" s="351"/>
      <c r="O13" s="22"/>
      <c r="P13" s="64" t="s">
        <v>35</v>
      </c>
      <c r="Q13" s="22"/>
      <c r="R13" s="82" t="s">
        <v>43</v>
      </c>
      <c r="S13" s="350"/>
      <c r="T13" s="350"/>
      <c r="U13" s="350"/>
      <c r="V13" s="350"/>
      <c r="W13" s="350"/>
      <c r="X13" s="350"/>
      <c r="Y13" s="350"/>
      <c r="Z13" s="350"/>
      <c r="AA13" s="352"/>
      <c r="AB13" s="339">
        <v>42847</v>
      </c>
      <c r="AC13" s="340" t="s">
        <v>99</v>
      </c>
      <c r="AD13" s="60">
        <v>0.41666666666666669</v>
      </c>
      <c r="AE13" s="179" t="s">
        <v>77</v>
      </c>
      <c r="AF13" s="180"/>
      <c r="AG13" s="180"/>
      <c r="AH13" s="180"/>
      <c r="AI13" s="180"/>
      <c r="AJ13" s="180"/>
      <c r="AK13" s="180"/>
      <c r="AL13" s="180"/>
      <c r="AM13" s="180"/>
      <c r="AN13" s="180"/>
      <c r="AO13" s="181"/>
      <c r="AP13" s="367" t="s">
        <v>84</v>
      </c>
      <c r="AQ13" s="368"/>
      <c r="AR13" s="368"/>
      <c r="AS13" s="368"/>
      <c r="AT13" s="368"/>
      <c r="AU13" s="369" t="s">
        <v>84</v>
      </c>
      <c r="AV13" s="369"/>
      <c r="AW13" s="369"/>
      <c r="AX13" s="369"/>
      <c r="AY13" s="369"/>
      <c r="AZ13" s="369" t="s">
        <v>84</v>
      </c>
      <c r="BA13" s="369"/>
      <c r="BB13" s="369"/>
      <c r="BC13" s="369"/>
      <c r="BD13" s="369"/>
      <c r="BE13" s="369" t="s">
        <v>84</v>
      </c>
      <c r="BF13" s="369"/>
      <c r="BG13" s="369"/>
      <c r="BH13" s="369"/>
      <c r="BI13" s="369"/>
      <c r="BJ13" s="370" t="s">
        <v>77</v>
      </c>
      <c r="BK13" s="371"/>
      <c r="BL13" s="371"/>
      <c r="BM13" s="371"/>
      <c r="BN13" s="380"/>
    </row>
    <row r="14" spans="1:66" ht="21" customHeight="1">
      <c r="A14" s="93" t="s">
        <v>51</v>
      </c>
      <c r="B14" s="94"/>
      <c r="C14" s="94"/>
      <c r="D14" s="95"/>
      <c r="E14" s="111" t="s">
        <v>54</v>
      </c>
      <c r="F14" s="114"/>
      <c r="G14" s="114"/>
      <c r="H14" s="114"/>
      <c r="I14" s="114"/>
      <c r="J14" s="114"/>
      <c r="K14" s="114"/>
      <c r="L14" s="114"/>
      <c r="M14" s="114"/>
      <c r="N14" s="381"/>
      <c r="O14" s="23"/>
      <c r="P14" s="61" t="s">
        <v>34</v>
      </c>
      <c r="Q14" s="23"/>
      <c r="R14" s="79" t="s">
        <v>59</v>
      </c>
      <c r="S14" s="114"/>
      <c r="T14" s="114"/>
      <c r="U14" s="114"/>
      <c r="V14" s="114"/>
      <c r="W14" s="114"/>
      <c r="X14" s="114"/>
      <c r="Y14" s="114"/>
      <c r="Z14" s="114"/>
      <c r="AA14" s="115"/>
      <c r="AB14" s="75">
        <v>42854</v>
      </c>
      <c r="AC14" s="77" t="s">
        <v>76</v>
      </c>
      <c r="AD14" s="10">
        <v>0.41666666666666669</v>
      </c>
      <c r="AE14" s="71" t="s">
        <v>80</v>
      </c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374" t="s">
        <v>87</v>
      </c>
      <c r="AQ14" s="375"/>
      <c r="AR14" s="375"/>
      <c r="AS14" s="375"/>
      <c r="AT14" s="375"/>
      <c r="AU14" s="376" t="s">
        <v>92</v>
      </c>
      <c r="AV14" s="376"/>
      <c r="AW14" s="376"/>
      <c r="AX14" s="376"/>
      <c r="AY14" s="376"/>
      <c r="AZ14" s="376" t="s">
        <v>92</v>
      </c>
      <c r="BA14" s="376"/>
      <c r="BB14" s="376"/>
      <c r="BC14" s="376"/>
      <c r="BD14" s="376"/>
      <c r="BE14" s="376" t="s">
        <v>87</v>
      </c>
      <c r="BF14" s="376"/>
      <c r="BG14" s="376"/>
      <c r="BH14" s="376"/>
      <c r="BI14" s="376"/>
      <c r="BJ14" s="375" t="s">
        <v>97</v>
      </c>
      <c r="BK14" s="375"/>
      <c r="BL14" s="375"/>
      <c r="BM14" s="375"/>
      <c r="BN14" s="378"/>
    </row>
    <row r="15" spans="1:66" ht="21" customHeight="1" thickBot="1">
      <c r="A15" s="96"/>
      <c r="B15" s="99"/>
      <c r="C15" s="99"/>
      <c r="D15" s="98"/>
      <c r="E15" s="112" t="s">
        <v>53</v>
      </c>
      <c r="F15" s="344"/>
      <c r="G15" s="344"/>
      <c r="H15" s="344"/>
      <c r="I15" s="344"/>
      <c r="J15" s="344"/>
      <c r="K15" s="344"/>
      <c r="L15" s="344"/>
      <c r="M15" s="344"/>
      <c r="N15" s="345"/>
      <c r="O15" s="25"/>
      <c r="P15" s="62" t="s">
        <v>34</v>
      </c>
      <c r="Q15" s="25"/>
      <c r="R15" s="80" t="s">
        <v>60</v>
      </c>
      <c r="S15" s="344"/>
      <c r="T15" s="344"/>
      <c r="U15" s="344"/>
      <c r="V15" s="344"/>
      <c r="W15" s="344"/>
      <c r="X15" s="344"/>
      <c r="Y15" s="344"/>
      <c r="Z15" s="344"/>
      <c r="AA15" s="346"/>
      <c r="AB15" s="76"/>
      <c r="AC15" s="78"/>
      <c r="AD15" s="8">
        <v>0.47916666666666669</v>
      </c>
      <c r="AE15" s="73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370" t="s">
        <v>85</v>
      </c>
      <c r="AQ15" s="371"/>
      <c r="AR15" s="371"/>
      <c r="AS15" s="371"/>
      <c r="AT15" s="371"/>
      <c r="AU15" s="379" t="s">
        <v>90</v>
      </c>
      <c r="AV15" s="379"/>
      <c r="AW15" s="379"/>
      <c r="AX15" s="379"/>
      <c r="AY15" s="379"/>
      <c r="AZ15" s="379" t="s">
        <v>90</v>
      </c>
      <c r="BA15" s="379"/>
      <c r="BB15" s="379"/>
      <c r="BC15" s="379"/>
      <c r="BD15" s="379"/>
      <c r="BE15" s="379" t="s">
        <v>85</v>
      </c>
      <c r="BF15" s="379"/>
      <c r="BG15" s="379"/>
      <c r="BH15" s="379"/>
      <c r="BI15" s="379"/>
      <c r="BJ15" s="371"/>
      <c r="BK15" s="371"/>
      <c r="BL15" s="371"/>
      <c r="BM15" s="371"/>
      <c r="BN15" s="380"/>
    </row>
    <row r="16" spans="1:66" ht="21" customHeight="1">
      <c r="A16" s="96"/>
      <c r="B16" s="99"/>
      <c r="C16" s="99"/>
      <c r="D16" s="98"/>
      <c r="E16" s="109" t="s">
        <v>44</v>
      </c>
      <c r="F16" s="347"/>
      <c r="G16" s="347"/>
      <c r="H16" s="347"/>
      <c r="I16" s="347"/>
      <c r="J16" s="347"/>
      <c r="K16" s="347"/>
      <c r="L16" s="347"/>
      <c r="M16" s="347"/>
      <c r="N16" s="348"/>
      <c r="O16" s="31"/>
      <c r="P16" s="63" t="s">
        <v>34</v>
      </c>
      <c r="Q16" s="31"/>
      <c r="R16" s="81" t="s">
        <v>48</v>
      </c>
      <c r="S16" s="347"/>
      <c r="T16" s="347"/>
      <c r="U16" s="347"/>
      <c r="V16" s="347"/>
      <c r="W16" s="347"/>
      <c r="X16" s="347"/>
      <c r="Y16" s="347"/>
      <c r="Z16" s="347"/>
      <c r="AA16" s="349"/>
      <c r="AB16" s="91"/>
      <c r="AC16" s="78"/>
      <c r="AD16" s="7">
        <v>0.41666666666666669</v>
      </c>
      <c r="AE16" s="71" t="s">
        <v>77</v>
      </c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374" t="s">
        <v>89</v>
      </c>
      <c r="AQ16" s="375"/>
      <c r="AR16" s="375"/>
      <c r="AS16" s="375"/>
      <c r="AT16" s="375"/>
      <c r="AU16" s="374" t="s">
        <v>88</v>
      </c>
      <c r="AV16" s="375"/>
      <c r="AW16" s="375"/>
      <c r="AX16" s="375"/>
      <c r="AY16" s="377"/>
      <c r="AZ16" s="375" t="s">
        <v>88</v>
      </c>
      <c r="BA16" s="375"/>
      <c r="BB16" s="375"/>
      <c r="BC16" s="375"/>
      <c r="BD16" s="375"/>
      <c r="BE16" s="376" t="s">
        <v>89</v>
      </c>
      <c r="BF16" s="376"/>
      <c r="BG16" s="376"/>
      <c r="BH16" s="376"/>
      <c r="BI16" s="376"/>
      <c r="BJ16" s="375" t="s">
        <v>94</v>
      </c>
      <c r="BK16" s="375"/>
      <c r="BL16" s="375"/>
      <c r="BM16" s="375"/>
      <c r="BN16" s="378"/>
    </row>
    <row r="17" spans="1:66" ht="21" customHeight="1" thickBot="1">
      <c r="A17" s="100"/>
      <c r="B17" s="101"/>
      <c r="C17" s="101"/>
      <c r="D17" s="102"/>
      <c r="E17" s="110" t="s">
        <v>43</v>
      </c>
      <c r="F17" s="350"/>
      <c r="G17" s="350"/>
      <c r="H17" s="350"/>
      <c r="I17" s="350"/>
      <c r="J17" s="350"/>
      <c r="K17" s="350"/>
      <c r="L17" s="350"/>
      <c r="M17" s="350"/>
      <c r="N17" s="351"/>
      <c r="O17" s="22"/>
      <c r="P17" s="64" t="s">
        <v>34</v>
      </c>
      <c r="Q17" s="22"/>
      <c r="R17" s="82" t="s">
        <v>47</v>
      </c>
      <c r="S17" s="350"/>
      <c r="T17" s="350"/>
      <c r="U17" s="350"/>
      <c r="V17" s="350"/>
      <c r="W17" s="350"/>
      <c r="X17" s="350"/>
      <c r="Y17" s="350"/>
      <c r="Z17" s="350"/>
      <c r="AA17" s="352"/>
      <c r="AB17" s="92"/>
      <c r="AC17" s="87"/>
      <c r="AD17" s="9">
        <v>0.47916666666666669</v>
      </c>
      <c r="AE17" s="73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370" t="s">
        <v>91</v>
      </c>
      <c r="AQ17" s="371"/>
      <c r="AR17" s="371"/>
      <c r="AS17" s="371"/>
      <c r="AT17" s="371"/>
      <c r="AU17" s="379" t="s">
        <v>86</v>
      </c>
      <c r="AV17" s="379"/>
      <c r="AW17" s="379"/>
      <c r="AX17" s="379"/>
      <c r="AY17" s="379"/>
      <c r="AZ17" s="379" t="s">
        <v>86</v>
      </c>
      <c r="BA17" s="379"/>
      <c r="BB17" s="379"/>
      <c r="BC17" s="379"/>
      <c r="BD17" s="379"/>
      <c r="BE17" s="379" t="s">
        <v>91</v>
      </c>
      <c r="BF17" s="379"/>
      <c r="BG17" s="379"/>
      <c r="BH17" s="379"/>
      <c r="BI17" s="379"/>
      <c r="BJ17" s="371"/>
      <c r="BK17" s="371"/>
      <c r="BL17" s="371"/>
      <c r="BM17" s="371"/>
      <c r="BN17" s="380"/>
    </row>
    <row r="18" spans="1:66" ht="21" customHeight="1">
      <c r="A18" s="103" t="s">
        <v>14</v>
      </c>
      <c r="B18" s="104"/>
      <c r="C18" s="104"/>
      <c r="D18" s="104"/>
      <c r="E18" s="111" t="s">
        <v>45</v>
      </c>
      <c r="F18" s="114"/>
      <c r="G18" s="114"/>
      <c r="H18" s="114"/>
      <c r="I18" s="114"/>
      <c r="J18" s="114"/>
      <c r="K18" s="114"/>
      <c r="L18" s="114"/>
      <c r="M18" s="114"/>
      <c r="N18" s="381"/>
      <c r="O18" s="24"/>
      <c r="P18" s="65" t="s">
        <v>34</v>
      </c>
      <c r="Q18" s="24"/>
      <c r="R18" s="79" t="s">
        <v>41</v>
      </c>
      <c r="S18" s="114"/>
      <c r="T18" s="114"/>
      <c r="U18" s="114"/>
      <c r="V18" s="114"/>
      <c r="W18" s="114"/>
      <c r="X18" s="114"/>
      <c r="Y18" s="114"/>
      <c r="Z18" s="114"/>
      <c r="AA18" s="115"/>
      <c r="AB18" s="75">
        <v>42862</v>
      </c>
      <c r="AC18" s="77" t="s">
        <v>75</v>
      </c>
      <c r="AD18" s="10">
        <v>0.41666666666666669</v>
      </c>
      <c r="AE18" s="71" t="s">
        <v>79</v>
      </c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374" t="s">
        <v>90</v>
      </c>
      <c r="AQ18" s="375"/>
      <c r="AR18" s="375"/>
      <c r="AS18" s="375"/>
      <c r="AT18" s="375"/>
      <c r="AU18" s="374" t="s">
        <v>87</v>
      </c>
      <c r="AV18" s="375"/>
      <c r="AW18" s="375"/>
      <c r="AX18" s="375"/>
      <c r="AY18" s="377"/>
      <c r="AZ18" s="375" t="s">
        <v>87</v>
      </c>
      <c r="BA18" s="375"/>
      <c r="BB18" s="375"/>
      <c r="BC18" s="375"/>
      <c r="BD18" s="375"/>
      <c r="BE18" s="374" t="s">
        <v>90</v>
      </c>
      <c r="BF18" s="375"/>
      <c r="BG18" s="375"/>
      <c r="BH18" s="375"/>
      <c r="BI18" s="377"/>
      <c r="BJ18" s="375" t="s">
        <v>96</v>
      </c>
      <c r="BK18" s="375"/>
      <c r="BL18" s="375"/>
      <c r="BM18" s="375"/>
      <c r="BN18" s="378"/>
    </row>
    <row r="19" spans="1:66" ht="21" customHeight="1" thickBot="1">
      <c r="A19" s="103"/>
      <c r="B19" s="104"/>
      <c r="C19" s="104"/>
      <c r="D19" s="104"/>
      <c r="E19" s="112" t="s">
        <v>46</v>
      </c>
      <c r="F19" s="344"/>
      <c r="G19" s="344"/>
      <c r="H19" s="344"/>
      <c r="I19" s="344"/>
      <c r="J19" s="344"/>
      <c r="K19" s="344"/>
      <c r="L19" s="344"/>
      <c r="M19" s="344"/>
      <c r="N19" s="345"/>
      <c r="O19" s="25"/>
      <c r="P19" s="62" t="s">
        <v>34</v>
      </c>
      <c r="Q19" s="25"/>
      <c r="R19" s="80" t="s">
        <v>42</v>
      </c>
      <c r="S19" s="344"/>
      <c r="T19" s="344"/>
      <c r="U19" s="344"/>
      <c r="V19" s="344"/>
      <c r="W19" s="344"/>
      <c r="X19" s="344"/>
      <c r="Y19" s="344"/>
      <c r="Z19" s="344"/>
      <c r="AA19" s="346"/>
      <c r="AB19" s="91"/>
      <c r="AC19" s="78"/>
      <c r="AD19" s="8">
        <v>0.47916666666666669</v>
      </c>
      <c r="AE19" s="73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370" t="s">
        <v>92</v>
      </c>
      <c r="AQ19" s="371"/>
      <c r="AR19" s="371"/>
      <c r="AS19" s="371"/>
      <c r="AT19" s="371"/>
      <c r="AU19" s="379" t="s">
        <v>85</v>
      </c>
      <c r="AV19" s="379"/>
      <c r="AW19" s="379"/>
      <c r="AX19" s="379"/>
      <c r="AY19" s="379"/>
      <c r="AZ19" s="379" t="s">
        <v>85</v>
      </c>
      <c r="BA19" s="379"/>
      <c r="BB19" s="379"/>
      <c r="BC19" s="379"/>
      <c r="BD19" s="379"/>
      <c r="BE19" s="379" t="s">
        <v>92</v>
      </c>
      <c r="BF19" s="379"/>
      <c r="BG19" s="379"/>
      <c r="BH19" s="379"/>
      <c r="BI19" s="379"/>
      <c r="BJ19" s="371"/>
      <c r="BK19" s="371"/>
      <c r="BL19" s="371"/>
      <c r="BM19" s="371"/>
      <c r="BN19" s="380"/>
    </row>
    <row r="20" spans="1:66" ht="21" customHeight="1">
      <c r="A20" s="103"/>
      <c r="B20" s="104"/>
      <c r="C20" s="104"/>
      <c r="D20" s="104"/>
      <c r="E20" s="109" t="s">
        <v>58</v>
      </c>
      <c r="F20" s="347"/>
      <c r="G20" s="347"/>
      <c r="H20" s="347"/>
      <c r="I20" s="347"/>
      <c r="J20" s="347"/>
      <c r="K20" s="347"/>
      <c r="L20" s="347"/>
      <c r="M20" s="347"/>
      <c r="N20" s="348"/>
      <c r="O20" s="31"/>
      <c r="P20" s="63" t="s">
        <v>34</v>
      </c>
      <c r="Q20" s="31"/>
      <c r="R20" s="81" t="s">
        <v>56</v>
      </c>
      <c r="S20" s="347"/>
      <c r="T20" s="347"/>
      <c r="U20" s="347"/>
      <c r="V20" s="347"/>
      <c r="W20" s="347"/>
      <c r="X20" s="347"/>
      <c r="Y20" s="347"/>
      <c r="Z20" s="347"/>
      <c r="AA20" s="349"/>
      <c r="AB20" s="91"/>
      <c r="AC20" s="78"/>
      <c r="AD20" s="7">
        <v>0.41666666666666669</v>
      </c>
      <c r="AE20" s="71" t="s">
        <v>81</v>
      </c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382" t="s">
        <v>86</v>
      </c>
      <c r="AQ20" s="383"/>
      <c r="AR20" s="383"/>
      <c r="AS20" s="383"/>
      <c r="AT20" s="383"/>
      <c r="AU20" s="384" t="s">
        <v>89</v>
      </c>
      <c r="AV20" s="384"/>
      <c r="AW20" s="384"/>
      <c r="AX20" s="384"/>
      <c r="AY20" s="384"/>
      <c r="AZ20" s="384" t="s">
        <v>89</v>
      </c>
      <c r="BA20" s="384"/>
      <c r="BB20" s="384"/>
      <c r="BC20" s="384"/>
      <c r="BD20" s="384"/>
      <c r="BE20" s="384" t="s">
        <v>86</v>
      </c>
      <c r="BF20" s="384"/>
      <c r="BG20" s="384"/>
      <c r="BH20" s="384"/>
      <c r="BI20" s="384"/>
      <c r="BJ20" s="375" t="s">
        <v>98</v>
      </c>
      <c r="BK20" s="375"/>
      <c r="BL20" s="375"/>
      <c r="BM20" s="375"/>
      <c r="BN20" s="378"/>
    </row>
    <row r="21" spans="1:66" ht="21" customHeight="1" thickBot="1">
      <c r="A21" s="103"/>
      <c r="B21" s="104"/>
      <c r="C21" s="104"/>
      <c r="D21" s="104"/>
      <c r="E21" s="110" t="s">
        <v>57</v>
      </c>
      <c r="F21" s="350"/>
      <c r="G21" s="350"/>
      <c r="H21" s="350"/>
      <c r="I21" s="350"/>
      <c r="J21" s="350"/>
      <c r="K21" s="350"/>
      <c r="L21" s="350"/>
      <c r="M21" s="350"/>
      <c r="N21" s="351"/>
      <c r="O21" s="25"/>
      <c r="P21" s="62" t="s">
        <v>34</v>
      </c>
      <c r="Q21" s="25"/>
      <c r="R21" s="82" t="s">
        <v>55</v>
      </c>
      <c r="S21" s="350"/>
      <c r="T21" s="350"/>
      <c r="U21" s="350"/>
      <c r="V21" s="350"/>
      <c r="W21" s="350"/>
      <c r="X21" s="350"/>
      <c r="Y21" s="350"/>
      <c r="Z21" s="350"/>
      <c r="AA21" s="352"/>
      <c r="AB21" s="92"/>
      <c r="AC21" s="87"/>
      <c r="AD21" s="9">
        <v>0.47916666666666669</v>
      </c>
      <c r="AE21" s="73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367" t="s">
        <v>88</v>
      </c>
      <c r="AQ21" s="368"/>
      <c r="AR21" s="368"/>
      <c r="AS21" s="368"/>
      <c r="AT21" s="368"/>
      <c r="AU21" s="369" t="s">
        <v>91</v>
      </c>
      <c r="AV21" s="369"/>
      <c r="AW21" s="369"/>
      <c r="AX21" s="369"/>
      <c r="AY21" s="369"/>
      <c r="AZ21" s="369" t="s">
        <v>91</v>
      </c>
      <c r="BA21" s="369"/>
      <c r="BB21" s="369"/>
      <c r="BC21" s="369"/>
      <c r="BD21" s="369"/>
      <c r="BE21" s="369" t="s">
        <v>88</v>
      </c>
      <c r="BF21" s="369"/>
      <c r="BG21" s="369"/>
      <c r="BH21" s="369"/>
      <c r="BI21" s="369"/>
      <c r="BJ21" s="371"/>
      <c r="BK21" s="371"/>
      <c r="BL21" s="371"/>
      <c r="BM21" s="371"/>
      <c r="BN21" s="380"/>
    </row>
    <row r="22" spans="1:66" ht="21" customHeight="1">
      <c r="A22" s="105" t="s">
        <v>15</v>
      </c>
      <c r="B22" s="106"/>
      <c r="C22" s="106"/>
      <c r="D22" s="106"/>
      <c r="E22" s="113" t="s">
        <v>41</v>
      </c>
      <c r="F22" s="385"/>
      <c r="G22" s="385"/>
      <c r="H22" s="385"/>
      <c r="I22" s="385"/>
      <c r="J22" s="385"/>
      <c r="K22" s="385"/>
      <c r="L22" s="385"/>
      <c r="M22" s="385"/>
      <c r="N22" s="386"/>
      <c r="O22" s="54"/>
      <c r="P22" s="66" t="s">
        <v>34</v>
      </c>
      <c r="Q22" s="54"/>
      <c r="R22" s="88" t="s">
        <v>43</v>
      </c>
      <c r="S22" s="385"/>
      <c r="T22" s="385"/>
      <c r="U22" s="385"/>
      <c r="V22" s="385"/>
      <c r="W22" s="385"/>
      <c r="X22" s="385"/>
      <c r="Y22" s="385"/>
      <c r="Z22" s="385"/>
      <c r="AA22" s="387"/>
      <c r="AB22" s="75">
        <v>42868</v>
      </c>
      <c r="AC22" s="77" t="s">
        <v>76</v>
      </c>
      <c r="AD22" s="315">
        <v>0.47916666666666669</v>
      </c>
      <c r="AE22" s="71" t="s">
        <v>74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164"/>
      <c r="AP22" s="374" t="s">
        <v>100</v>
      </c>
      <c r="AQ22" s="375"/>
      <c r="AR22" s="375"/>
      <c r="AS22" s="375"/>
      <c r="AT22" s="375"/>
      <c r="AU22" s="374" t="s">
        <v>102</v>
      </c>
      <c r="AV22" s="375"/>
      <c r="AW22" s="375"/>
      <c r="AX22" s="375"/>
      <c r="AY22" s="375"/>
      <c r="AZ22" s="374" t="s">
        <v>102</v>
      </c>
      <c r="BA22" s="375"/>
      <c r="BB22" s="375"/>
      <c r="BC22" s="375"/>
      <c r="BD22" s="375"/>
      <c r="BE22" s="374" t="s">
        <v>100</v>
      </c>
      <c r="BF22" s="375"/>
      <c r="BG22" s="375"/>
      <c r="BH22" s="375"/>
      <c r="BI22" s="375"/>
      <c r="BJ22" s="388" t="s">
        <v>93</v>
      </c>
      <c r="BK22" s="389"/>
      <c r="BL22" s="389"/>
      <c r="BM22" s="389"/>
      <c r="BN22" s="390"/>
    </row>
    <row r="23" spans="1:66" ht="21" customHeight="1">
      <c r="A23" s="103"/>
      <c r="B23" s="104"/>
      <c r="C23" s="104"/>
      <c r="D23" s="104"/>
      <c r="E23" s="316" t="s">
        <v>46</v>
      </c>
      <c r="F23" s="317"/>
      <c r="G23" s="317"/>
      <c r="H23" s="317"/>
      <c r="I23" s="317"/>
      <c r="J23" s="317"/>
      <c r="K23" s="317"/>
      <c r="L23" s="317"/>
      <c r="M23" s="317"/>
      <c r="N23" s="318"/>
      <c r="O23" s="319"/>
      <c r="P23" s="320" t="s">
        <v>34</v>
      </c>
      <c r="Q23" s="319"/>
      <c r="R23" s="321" t="s">
        <v>47</v>
      </c>
      <c r="S23" s="317"/>
      <c r="T23" s="317"/>
      <c r="U23" s="317"/>
      <c r="V23" s="317"/>
      <c r="W23" s="317"/>
      <c r="X23" s="317"/>
      <c r="Y23" s="317"/>
      <c r="Z23" s="317"/>
      <c r="AA23" s="322"/>
      <c r="AB23" s="391"/>
      <c r="AC23" s="392"/>
      <c r="AD23" s="323">
        <v>0.41666666666666669</v>
      </c>
      <c r="AE23" s="393"/>
      <c r="AF23" s="394"/>
      <c r="AG23" s="394"/>
      <c r="AH23" s="394"/>
      <c r="AI23" s="394"/>
      <c r="AJ23" s="394"/>
      <c r="AK23" s="394"/>
      <c r="AL23" s="394"/>
      <c r="AM23" s="394"/>
      <c r="AN23" s="394"/>
      <c r="AO23" s="395"/>
      <c r="AP23" s="396" t="s">
        <v>101</v>
      </c>
      <c r="AQ23" s="397"/>
      <c r="AR23" s="397"/>
      <c r="AS23" s="397"/>
      <c r="AT23" s="398"/>
      <c r="AU23" s="396" t="s">
        <v>103</v>
      </c>
      <c r="AV23" s="397"/>
      <c r="AW23" s="397"/>
      <c r="AX23" s="397"/>
      <c r="AY23" s="398"/>
      <c r="AZ23" s="396" t="s">
        <v>103</v>
      </c>
      <c r="BA23" s="397"/>
      <c r="BB23" s="397"/>
      <c r="BC23" s="397"/>
      <c r="BD23" s="398"/>
      <c r="BE23" s="396" t="s">
        <v>101</v>
      </c>
      <c r="BF23" s="397"/>
      <c r="BG23" s="397"/>
      <c r="BH23" s="397"/>
      <c r="BI23" s="398"/>
      <c r="BJ23" s="399"/>
      <c r="BK23" s="400"/>
      <c r="BL23" s="400"/>
      <c r="BM23" s="400"/>
      <c r="BN23" s="401"/>
    </row>
    <row r="24" spans="1:66" ht="21" customHeight="1">
      <c r="A24" s="103"/>
      <c r="B24" s="104"/>
      <c r="C24" s="104"/>
      <c r="D24" s="104"/>
      <c r="E24" s="140" t="s">
        <v>45</v>
      </c>
      <c r="F24" s="84"/>
      <c r="G24" s="84"/>
      <c r="H24" s="84"/>
      <c r="I24" s="84"/>
      <c r="J24" s="84"/>
      <c r="K24" s="84"/>
      <c r="L24" s="84"/>
      <c r="M24" s="84"/>
      <c r="N24" s="402"/>
      <c r="O24" s="56"/>
      <c r="P24" s="67" t="s">
        <v>34</v>
      </c>
      <c r="Q24" s="56"/>
      <c r="R24" s="89" t="s">
        <v>48</v>
      </c>
      <c r="S24" s="84"/>
      <c r="T24" s="84"/>
      <c r="U24" s="84"/>
      <c r="V24" s="84"/>
      <c r="W24" s="84"/>
      <c r="X24" s="84"/>
      <c r="Y24" s="84"/>
      <c r="Z24" s="84"/>
      <c r="AA24" s="85"/>
      <c r="AB24" s="182">
        <v>42869</v>
      </c>
      <c r="AC24" s="183" t="s">
        <v>75</v>
      </c>
      <c r="AD24" s="58">
        <v>0.41666666666666669</v>
      </c>
      <c r="AE24" s="155" t="s">
        <v>82</v>
      </c>
      <c r="AF24" s="156"/>
      <c r="AG24" s="156"/>
      <c r="AH24" s="156"/>
      <c r="AI24" s="156"/>
      <c r="AJ24" s="156"/>
      <c r="AK24" s="156"/>
      <c r="AL24" s="156"/>
      <c r="AM24" s="156"/>
      <c r="AN24" s="156"/>
      <c r="AO24" s="157"/>
      <c r="AP24" s="396" t="s">
        <v>87</v>
      </c>
      <c r="AQ24" s="397"/>
      <c r="AR24" s="397"/>
      <c r="AS24" s="397"/>
      <c r="AT24" s="397"/>
      <c r="AU24" s="403" t="s">
        <v>91</v>
      </c>
      <c r="AV24" s="403"/>
      <c r="AW24" s="403"/>
      <c r="AX24" s="403"/>
      <c r="AY24" s="403"/>
      <c r="AZ24" s="403" t="s">
        <v>91</v>
      </c>
      <c r="BA24" s="403"/>
      <c r="BB24" s="403"/>
      <c r="BC24" s="403"/>
      <c r="BD24" s="403"/>
      <c r="BE24" s="403" t="s">
        <v>87</v>
      </c>
      <c r="BF24" s="403"/>
      <c r="BG24" s="403"/>
      <c r="BH24" s="403"/>
      <c r="BI24" s="403"/>
      <c r="BJ24" s="367" t="s">
        <v>97</v>
      </c>
      <c r="BK24" s="368"/>
      <c r="BL24" s="368"/>
      <c r="BM24" s="368"/>
      <c r="BN24" s="373"/>
    </row>
    <row r="25" spans="1:66" ht="21" customHeight="1" thickBot="1">
      <c r="A25" s="107"/>
      <c r="B25" s="108"/>
      <c r="C25" s="108"/>
      <c r="D25" s="108"/>
      <c r="E25" s="141" t="s">
        <v>42</v>
      </c>
      <c r="F25" s="74"/>
      <c r="G25" s="74"/>
      <c r="H25" s="74"/>
      <c r="I25" s="74"/>
      <c r="J25" s="74"/>
      <c r="K25" s="74"/>
      <c r="L25" s="74"/>
      <c r="M25" s="74"/>
      <c r="N25" s="404"/>
      <c r="O25" s="55"/>
      <c r="P25" s="68" t="s">
        <v>34</v>
      </c>
      <c r="Q25" s="55"/>
      <c r="R25" s="90" t="s">
        <v>44</v>
      </c>
      <c r="S25" s="74"/>
      <c r="T25" s="74"/>
      <c r="U25" s="74"/>
      <c r="V25" s="74"/>
      <c r="W25" s="74"/>
      <c r="X25" s="74"/>
      <c r="Y25" s="74"/>
      <c r="Z25" s="74"/>
      <c r="AA25" s="158"/>
      <c r="AB25" s="142"/>
      <c r="AC25" s="87"/>
      <c r="AD25" s="59">
        <v>0.47916666666666669</v>
      </c>
      <c r="AE25" s="73"/>
      <c r="AF25" s="74"/>
      <c r="AG25" s="74"/>
      <c r="AH25" s="74"/>
      <c r="AI25" s="74"/>
      <c r="AJ25" s="74"/>
      <c r="AK25" s="74"/>
      <c r="AL25" s="74"/>
      <c r="AM25" s="74"/>
      <c r="AN25" s="74"/>
      <c r="AO25" s="158"/>
      <c r="AP25" s="405" t="s">
        <v>92</v>
      </c>
      <c r="AQ25" s="406"/>
      <c r="AR25" s="406"/>
      <c r="AS25" s="406"/>
      <c r="AT25" s="406"/>
      <c r="AU25" s="407" t="s">
        <v>86</v>
      </c>
      <c r="AV25" s="407"/>
      <c r="AW25" s="407"/>
      <c r="AX25" s="407"/>
      <c r="AY25" s="407"/>
      <c r="AZ25" s="407" t="s">
        <v>86</v>
      </c>
      <c r="BA25" s="407"/>
      <c r="BB25" s="407"/>
      <c r="BC25" s="407"/>
      <c r="BD25" s="407"/>
      <c r="BE25" s="407" t="s">
        <v>92</v>
      </c>
      <c r="BF25" s="407"/>
      <c r="BG25" s="407"/>
      <c r="BH25" s="407"/>
      <c r="BI25" s="407"/>
      <c r="BJ25" s="408"/>
      <c r="BK25" s="409"/>
      <c r="BL25" s="409"/>
      <c r="BM25" s="409"/>
      <c r="BN25" s="410"/>
    </row>
    <row r="26" spans="1:66" ht="21" customHeight="1">
      <c r="A26" s="105" t="s">
        <v>16</v>
      </c>
      <c r="B26" s="106"/>
      <c r="C26" s="106"/>
      <c r="D26" s="106"/>
      <c r="E26" s="111" t="s">
        <v>56</v>
      </c>
      <c r="F26" s="114"/>
      <c r="G26" s="114"/>
      <c r="H26" s="114"/>
      <c r="I26" s="114"/>
      <c r="J26" s="114"/>
      <c r="K26" s="114"/>
      <c r="L26" s="114"/>
      <c r="M26" s="114"/>
      <c r="N26" s="381"/>
      <c r="O26" s="23"/>
      <c r="P26" s="61" t="s">
        <v>34</v>
      </c>
      <c r="Q26" s="23"/>
      <c r="R26" s="79" t="s">
        <v>54</v>
      </c>
      <c r="S26" s="114"/>
      <c r="T26" s="114"/>
      <c r="U26" s="114"/>
      <c r="V26" s="114"/>
      <c r="W26" s="114"/>
      <c r="X26" s="114"/>
      <c r="Y26" s="114"/>
      <c r="Z26" s="114"/>
      <c r="AA26" s="115"/>
      <c r="AB26" s="75">
        <v>42876</v>
      </c>
      <c r="AC26" s="77" t="s">
        <v>75</v>
      </c>
      <c r="AD26" s="10">
        <v>0.41666666666666669</v>
      </c>
      <c r="AE26" s="71" t="s">
        <v>77</v>
      </c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374" t="s">
        <v>89</v>
      </c>
      <c r="AQ26" s="375"/>
      <c r="AR26" s="375"/>
      <c r="AS26" s="375"/>
      <c r="AT26" s="375"/>
      <c r="AU26" s="374" t="s">
        <v>87</v>
      </c>
      <c r="AV26" s="375"/>
      <c r="AW26" s="375"/>
      <c r="AX26" s="375"/>
      <c r="AY26" s="377"/>
      <c r="AZ26" s="375" t="s">
        <v>87</v>
      </c>
      <c r="BA26" s="375"/>
      <c r="BB26" s="375"/>
      <c r="BC26" s="375"/>
      <c r="BD26" s="375"/>
      <c r="BE26" s="374" t="s">
        <v>89</v>
      </c>
      <c r="BF26" s="375"/>
      <c r="BG26" s="375"/>
      <c r="BH26" s="375"/>
      <c r="BI26" s="377"/>
      <c r="BJ26" s="375" t="s">
        <v>94</v>
      </c>
      <c r="BK26" s="375"/>
      <c r="BL26" s="375"/>
      <c r="BM26" s="375"/>
      <c r="BN26" s="378"/>
    </row>
    <row r="27" spans="1:66" ht="21" customHeight="1" thickBot="1">
      <c r="A27" s="103"/>
      <c r="B27" s="104"/>
      <c r="C27" s="104"/>
      <c r="D27" s="104"/>
      <c r="E27" s="112" t="s">
        <v>55</v>
      </c>
      <c r="F27" s="344"/>
      <c r="G27" s="344"/>
      <c r="H27" s="344"/>
      <c r="I27" s="344"/>
      <c r="J27" s="344"/>
      <c r="K27" s="344"/>
      <c r="L27" s="344"/>
      <c r="M27" s="344"/>
      <c r="N27" s="345"/>
      <c r="O27" s="25"/>
      <c r="P27" s="62" t="s">
        <v>34</v>
      </c>
      <c r="Q27" s="25"/>
      <c r="R27" s="80" t="s">
        <v>53</v>
      </c>
      <c r="S27" s="344"/>
      <c r="T27" s="344"/>
      <c r="U27" s="344"/>
      <c r="V27" s="344"/>
      <c r="W27" s="344"/>
      <c r="X27" s="344"/>
      <c r="Y27" s="344"/>
      <c r="Z27" s="344"/>
      <c r="AA27" s="346"/>
      <c r="AB27" s="76"/>
      <c r="AC27" s="78"/>
      <c r="AD27" s="8">
        <v>0.47916666666666669</v>
      </c>
      <c r="AE27" s="73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370" t="s">
        <v>91</v>
      </c>
      <c r="AQ27" s="371"/>
      <c r="AR27" s="371"/>
      <c r="AS27" s="371"/>
      <c r="AT27" s="371"/>
      <c r="AU27" s="379" t="s">
        <v>85</v>
      </c>
      <c r="AV27" s="379"/>
      <c r="AW27" s="379"/>
      <c r="AX27" s="379"/>
      <c r="AY27" s="379"/>
      <c r="AZ27" s="379" t="s">
        <v>85</v>
      </c>
      <c r="BA27" s="379"/>
      <c r="BB27" s="379"/>
      <c r="BC27" s="379"/>
      <c r="BD27" s="379"/>
      <c r="BE27" s="379" t="s">
        <v>91</v>
      </c>
      <c r="BF27" s="379"/>
      <c r="BG27" s="379"/>
      <c r="BH27" s="379"/>
      <c r="BI27" s="379"/>
      <c r="BJ27" s="371"/>
      <c r="BK27" s="371"/>
      <c r="BL27" s="371"/>
      <c r="BM27" s="371"/>
      <c r="BN27" s="380"/>
    </row>
    <row r="28" spans="1:66" ht="21" customHeight="1">
      <c r="A28" s="103"/>
      <c r="B28" s="104"/>
      <c r="C28" s="104"/>
      <c r="D28" s="104"/>
      <c r="E28" s="109" t="s">
        <v>48</v>
      </c>
      <c r="F28" s="347"/>
      <c r="G28" s="347"/>
      <c r="H28" s="347"/>
      <c r="I28" s="347"/>
      <c r="J28" s="347"/>
      <c r="K28" s="347"/>
      <c r="L28" s="347"/>
      <c r="M28" s="347"/>
      <c r="N28" s="348"/>
      <c r="O28" s="31"/>
      <c r="P28" s="63" t="s">
        <v>34</v>
      </c>
      <c r="Q28" s="31"/>
      <c r="R28" s="81" t="s">
        <v>46</v>
      </c>
      <c r="S28" s="347"/>
      <c r="T28" s="347"/>
      <c r="U28" s="347"/>
      <c r="V28" s="347"/>
      <c r="W28" s="347"/>
      <c r="X28" s="347"/>
      <c r="Y28" s="347"/>
      <c r="Z28" s="347"/>
      <c r="AA28" s="349"/>
      <c r="AB28" s="76"/>
      <c r="AC28" s="78"/>
      <c r="AD28" s="7">
        <v>0.41666666666666669</v>
      </c>
      <c r="AE28" s="71" t="s">
        <v>83</v>
      </c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382" t="s">
        <v>88</v>
      </c>
      <c r="AQ28" s="383"/>
      <c r="AR28" s="383"/>
      <c r="AS28" s="383"/>
      <c r="AT28" s="383"/>
      <c r="AU28" s="384" t="s">
        <v>92</v>
      </c>
      <c r="AV28" s="384"/>
      <c r="AW28" s="384"/>
      <c r="AX28" s="384"/>
      <c r="AY28" s="384"/>
      <c r="AZ28" s="384" t="s">
        <v>92</v>
      </c>
      <c r="BA28" s="384"/>
      <c r="BB28" s="384"/>
      <c r="BC28" s="384"/>
      <c r="BD28" s="384"/>
      <c r="BE28" s="384" t="s">
        <v>88</v>
      </c>
      <c r="BF28" s="384"/>
      <c r="BG28" s="384"/>
      <c r="BH28" s="384"/>
      <c r="BI28" s="384"/>
      <c r="BJ28" s="375" t="s">
        <v>95</v>
      </c>
      <c r="BK28" s="375"/>
      <c r="BL28" s="375"/>
      <c r="BM28" s="375"/>
      <c r="BN28" s="378"/>
    </row>
    <row r="29" spans="1:66" ht="21" customHeight="1" thickBot="1">
      <c r="A29" s="107"/>
      <c r="B29" s="108"/>
      <c r="C29" s="108"/>
      <c r="D29" s="108"/>
      <c r="E29" s="110" t="s">
        <v>47</v>
      </c>
      <c r="F29" s="350"/>
      <c r="G29" s="350"/>
      <c r="H29" s="350"/>
      <c r="I29" s="350"/>
      <c r="J29" s="350"/>
      <c r="K29" s="350"/>
      <c r="L29" s="350"/>
      <c r="M29" s="350"/>
      <c r="N29" s="351"/>
      <c r="O29" s="22"/>
      <c r="P29" s="64" t="s">
        <v>34</v>
      </c>
      <c r="Q29" s="22"/>
      <c r="R29" s="82" t="s">
        <v>45</v>
      </c>
      <c r="S29" s="350"/>
      <c r="T29" s="350"/>
      <c r="U29" s="350"/>
      <c r="V29" s="350"/>
      <c r="W29" s="350"/>
      <c r="X29" s="350"/>
      <c r="Y29" s="350"/>
      <c r="Z29" s="350"/>
      <c r="AA29" s="352"/>
      <c r="AB29" s="142"/>
      <c r="AC29" s="87"/>
      <c r="AD29" s="9">
        <v>0.47916666666666669</v>
      </c>
      <c r="AE29" s="73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367" t="s">
        <v>86</v>
      </c>
      <c r="AQ29" s="368"/>
      <c r="AR29" s="368"/>
      <c r="AS29" s="368"/>
      <c r="AT29" s="368"/>
      <c r="AU29" s="369" t="s">
        <v>90</v>
      </c>
      <c r="AV29" s="369"/>
      <c r="AW29" s="369"/>
      <c r="AX29" s="369"/>
      <c r="AY29" s="369"/>
      <c r="AZ29" s="369" t="s">
        <v>90</v>
      </c>
      <c r="BA29" s="369"/>
      <c r="BB29" s="369"/>
      <c r="BC29" s="369"/>
      <c r="BD29" s="369"/>
      <c r="BE29" s="369" t="s">
        <v>86</v>
      </c>
      <c r="BF29" s="369"/>
      <c r="BG29" s="369"/>
      <c r="BH29" s="369"/>
      <c r="BI29" s="369"/>
      <c r="BJ29" s="371"/>
      <c r="BK29" s="371"/>
      <c r="BL29" s="371"/>
      <c r="BM29" s="371"/>
      <c r="BN29" s="380"/>
    </row>
    <row r="30" spans="1:66" ht="21" customHeight="1">
      <c r="A30" s="105" t="s">
        <v>17</v>
      </c>
      <c r="B30" s="106"/>
      <c r="C30" s="106"/>
      <c r="D30" s="106"/>
      <c r="E30" s="111" t="s">
        <v>41</v>
      </c>
      <c r="F30" s="114"/>
      <c r="G30" s="114"/>
      <c r="H30" s="114"/>
      <c r="I30" s="114"/>
      <c r="J30" s="114"/>
      <c r="K30" s="114"/>
      <c r="L30" s="114"/>
      <c r="M30" s="114"/>
      <c r="N30" s="381"/>
      <c r="O30" s="24"/>
      <c r="P30" s="65" t="s">
        <v>34</v>
      </c>
      <c r="Q30" s="24"/>
      <c r="R30" s="79" t="s">
        <v>42</v>
      </c>
      <c r="S30" s="114"/>
      <c r="T30" s="114"/>
      <c r="U30" s="114"/>
      <c r="V30" s="114"/>
      <c r="W30" s="114"/>
      <c r="X30" s="114"/>
      <c r="Y30" s="114"/>
      <c r="Z30" s="114"/>
      <c r="AA30" s="115"/>
      <c r="AB30" s="75">
        <v>42889</v>
      </c>
      <c r="AC30" s="77" t="s">
        <v>76</v>
      </c>
      <c r="AD30" s="10">
        <v>0.41666666666666669</v>
      </c>
      <c r="AE30" s="71" t="s">
        <v>104</v>
      </c>
      <c r="AF30" s="72"/>
      <c r="AG30" s="72"/>
      <c r="AH30" s="72"/>
      <c r="AI30" s="72"/>
      <c r="AJ30" s="72"/>
      <c r="AK30" s="72"/>
      <c r="AL30" s="72"/>
      <c r="AM30" s="72"/>
      <c r="AN30" s="72"/>
      <c r="AO30" s="164"/>
      <c r="AP30" s="374" t="s">
        <v>107</v>
      </c>
      <c r="AQ30" s="375"/>
      <c r="AR30" s="375"/>
      <c r="AS30" s="375"/>
      <c r="AT30" s="375"/>
      <c r="AU30" s="374" t="s">
        <v>108</v>
      </c>
      <c r="AV30" s="375"/>
      <c r="AW30" s="375"/>
      <c r="AX30" s="375"/>
      <c r="AY30" s="377"/>
      <c r="AZ30" s="374" t="s">
        <v>108</v>
      </c>
      <c r="BA30" s="375"/>
      <c r="BB30" s="375"/>
      <c r="BC30" s="375"/>
      <c r="BD30" s="377"/>
      <c r="BE30" s="374" t="s">
        <v>107</v>
      </c>
      <c r="BF30" s="375"/>
      <c r="BG30" s="375"/>
      <c r="BH30" s="375"/>
      <c r="BI30" s="377"/>
      <c r="BJ30" s="388" t="s">
        <v>46</v>
      </c>
      <c r="BK30" s="411"/>
      <c r="BL30" s="411"/>
      <c r="BM30" s="411"/>
      <c r="BN30" s="412"/>
    </row>
    <row r="31" spans="1:66" ht="21" customHeight="1">
      <c r="A31" s="103"/>
      <c r="B31" s="104"/>
      <c r="C31" s="104"/>
      <c r="D31" s="104"/>
      <c r="E31" s="109" t="s">
        <v>46</v>
      </c>
      <c r="F31" s="347"/>
      <c r="G31" s="347"/>
      <c r="H31" s="347"/>
      <c r="I31" s="347"/>
      <c r="J31" s="347"/>
      <c r="K31" s="347"/>
      <c r="L31" s="347"/>
      <c r="M31" s="347"/>
      <c r="N31" s="348"/>
      <c r="O31" s="25"/>
      <c r="P31" s="62" t="s">
        <v>34</v>
      </c>
      <c r="Q31" s="25"/>
      <c r="R31" s="81" t="s">
        <v>45</v>
      </c>
      <c r="S31" s="347"/>
      <c r="T31" s="347"/>
      <c r="U31" s="347"/>
      <c r="V31" s="347"/>
      <c r="W31" s="347"/>
      <c r="X31" s="347"/>
      <c r="Y31" s="347"/>
      <c r="Z31" s="347"/>
      <c r="AA31" s="349"/>
      <c r="AB31" s="76"/>
      <c r="AC31" s="78"/>
      <c r="AD31" s="9">
        <v>0.47916666666666669</v>
      </c>
      <c r="AE31" s="153"/>
      <c r="AF31" s="154"/>
      <c r="AG31" s="154"/>
      <c r="AH31" s="154"/>
      <c r="AI31" s="154"/>
      <c r="AJ31" s="154"/>
      <c r="AK31" s="154"/>
      <c r="AL31" s="154"/>
      <c r="AM31" s="154"/>
      <c r="AN31" s="154"/>
      <c r="AO31" s="324"/>
      <c r="AP31" s="367" t="s">
        <v>105</v>
      </c>
      <c r="AQ31" s="368"/>
      <c r="AR31" s="368"/>
      <c r="AS31" s="368"/>
      <c r="AT31" s="368"/>
      <c r="AU31" s="369" t="s">
        <v>43</v>
      </c>
      <c r="AV31" s="369"/>
      <c r="AW31" s="369"/>
      <c r="AX31" s="369"/>
      <c r="AY31" s="369"/>
      <c r="AZ31" s="369" t="s">
        <v>43</v>
      </c>
      <c r="BA31" s="369"/>
      <c r="BB31" s="369"/>
      <c r="BC31" s="369"/>
      <c r="BD31" s="369"/>
      <c r="BE31" s="369" t="s">
        <v>105</v>
      </c>
      <c r="BF31" s="369"/>
      <c r="BG31" s="369"/>
      <c r="BH31" s="369"/>
      <c r="BI31" s="369"/>
      <c r="BJ31" s="413"/>
      <c r="BK31" s="414"/>
      <c r="BL31" s="414"/>
      <c r="BM31" s="414"/>
      <c r="BN31" s="415"/>
    </row>
    <row r="32" spans="1:66" ht="21" customHeight="1">
      <c r="A32" s="103"/>
      <c r="B32" s="104"/>
      <c r="C32" s="104"/>
      <c r="D32" s="104"/>
      <c r="E32" s="109" t="s">
        <v>105</v>
      </c>
      <c r="F32" s="347"/>
      <c r="G32" s="347"/>
      <c r="H32" s="347"/>
      <c r="I32" s="347"/>
      <c r="J32" s="347"/>
      <c r="K32" s="347"/>
      <c r="L32" s="347"/>
      <c r="M32" s="347"/>
      <c r="N32" s="348"/>
      <c r="O32" s="31"/>
      <c r="P32" s="63" t="s">
        <v>34</v>
      </c>
      <c r="Q32" s="31"/>
      <c r="R32" s="81" t="s">
        <v>106</v>
      </c>
      <c r="S32" s="347"/>
      <c r="T32" s="347"/>
      <c r="U32" s="347"/>
      <c r="V32" s="347"/>
      <c r="W32" s="347"/>
      <c r="X32" s="347"/>
      <c r="Y32" s="347"/>
      <c r="Z32" s="347"/>
      <c r="AA32" s="349"/>
      <c r="AB32" s="76"/>
      <c r="AC32" s="78"/>
      <c r="AD32" s="323">
        <v>0.54166666666666663</v>
      </c>
      <c r="AE32" s="393"/>
      <c r="AF32" s="394"/>
      <c r="AG32" s="394"/>
      <c r="AH32" s="394"/>
      <c r="AI32" s="394"/>
      <c r="AJ32" s="394"/>
      <c r="AK32" s="394"/>
      <c r="AL32" s="394"/>
      <c r="AM32" s="394"/>
      <c r="AN32" s="394"/>
      <c r="AO32" s="395"/>
      <c r="AP32" s="396" t="s">
        <v>41</v>
      </c>
      <c r="AQ32" s="397"/>
      <c r="AR32" s="397"/>
      <c r="AS32" s="397"/>
      <c r="AT32" s="397"/>
      <c r="AU32" s="396" t="s">
        <v>109</v>
      </c>
      <c r="AV32" s="397"/>
      <c r="AW32" s="397"/>
      <c r="AX32" s="397"/>
      <c r="AY32" s="397"/>
      <c r="AZ32" s="396" t="s">
        <v>109</v>
      </c>
      <c r="BA32" s="397"/>
      <c r="BB32" s="397"/>
      <c r="BC32" s="397"/>
      <c r="BD32" s="397"/>
      <c r="BE32" s="396" t="s">
        <v>41</v>
      </c>
      <c r="BF32" s="397"/>
      <c r="BG32" s="397"/>
      <c r="BH32" s="397"/>
      <c r="BI32" s="398"/>
      <c r="BJ32" s="399"/>
      <c r="BK32" s="400"/>
      <c r="BL32" s="400"/>
      <c r="BM32" s="400"/>
      <c r="BN32" s="401"/>
    </row>
    <row r="33" spans="1:66" ht="21" customHeight="1" thickBot="1">
      <c r="A33" s="103"/>
      <c r="B33" s="104"/>
      <c r="C33" s="104"/>
      <c r="D33" s="104"/>
      <c r="E33" s="353" t="s">
        <v>58</v>
      </c>
      <c r="F33" s="416"/>
      <c r="G33" s="416"/>
      <c r="H33" s="416"/>
      <c r="I33" s="416"/>
      <c r="J33" s="416"/>
      <c r="K33" s="416"/>
      <c r="L33" s="416"/>
      <c r="M33" s="416"/>
      <c r="N33" s="417"/>
      <c r="O33" s="25"/>
      <c r="P33" s="62" t="s">
        <v>34</v>
      </c>
      <c r="Q33" s="25"/>
      <c r="R33" s="356" t="s">
        <v>57</v>
      </c>
      <c r="S33" s="416"/>
      <c r="T33" s="416"/>
      <c r="U33" s="416"/>
      <c r="V33" s="416"/>
      <c r="W33" s="416"/>
      <c r="X33" s="416"/>
      <c r="Y33" s="416"/>
      <c r="Z33" s="416"/>
      <c r="AA33" s="418"/>
      <c r="AB33" s="419">
        <v>42896</v>
      </c>
      <c r="AC33" s="420" t="s">
        <v>113</v>
      </c>
      <c r="AD33" s="421">
        <v>0.41666666666666669</v>
      </c>
      <c r="AE33" s="422" t="s">
        <v>81</v>
      </c>
      <c r="AF33" s="423"/>
      <c r="AG33" s="423"/>
      <c r="AH33" s="423"/>
      <c r="AI33" s="423"/>
      <c r="AJ33" s="423"/>
      <c r="AK33" s="423"/>
      <c r="AL33" s="423"/>
      <c r="AM33" s="423"/>
      <c r="AN33" s="423"/>
      <c r="AO33" s="424"/>
      <c r="AP33" s="367" t="s">
        <v>84</v>
      </c>
      <c r="AQ33" s="368"/>
      <c r="AR33" s="368"/>
      <c r="AS33" s="368"/>
      <c r="AT33" s="368"/>
      <c r="AU33" s="367" t="s">
        <v>84</v>
      </c>
      <c r="AV33" s="368"/>
      <c r="AW33" s="368"/>
      <c r="AX33" s="368"/>
      <c r="AY33" s="368"/>
      <c r="AZ33" s="367" t="s">
        <v>84</v>
      </c>
      <c r="BA33" s="368"/>
      <c r="BB33" s="368"/>
      <c r="BC33" s="368"/>
      <c r="BD33" s="368"/>
      <c r="BE33" s="367" t="s">
        <v>84</v>
      </c>
      <c r="BF33" s="368"/>
      <c r="BG33" s="368"/>
      <c r="BH33" s="368"/>
      <c r="BI33" s="368"/>
      <c r="BJ33" s="425" t="s">
        <v>95</v>
      </c>
      <c r="BK33" s="426"/>
      <c r="BL33" s="426"/>
      <c r="BM33" s="426"/>
      <c r="BN33" s="427"/>
    </row>
    <row r="34" spans="1:66" ht="21" customHeight="1" thickTop="1">
      <c r="A34" s="159" t="s">
        <v>18</v>
      </c>
      <c r="B34" s="160"/>
      <c r="C34" s="160"/>
      <c r="D34" s="160"/>
      <c r="E34" s="325" t="s">
        <v>46</v>
      </c>
      <c r="F34" s="428"/>
      <c r="G34" s="428"/>
      <c r="H34" s="428"/>
      <c r="I34" s="428"/>
      <c r="J34" s="428"/>
      <c r="K34" s="428"/>
      <c r="L34" s="428"/>
      <c r="M34" s="428"/>
      <c r="N34" s="429"/>
      <c r="O34" s="326"/>
      <c r="P34" s="327" t="s">
        <v>34</v>
      </c>
      <c r="Q34" s="326"/>
      <c r="R34" s="328" t="s">
        <v>43</v>
      </c>
      <c r="S34" s="428"/>
      <c r="T34" s="428"/>
      <c r="U34" s="428"/>
      <c r="V34" s="428"/>
      <c r="W34" s="428"/>
      <c r="X34" s="428"/>
      <c r="Y34" s="428"/>
      <c r="Z34" s="428"/>
      <c r="AA34" s="430"/>
      <c r="AB34" s="143">
        <v>42917</v>
      </c>
      <c r="AC34" s="86" t="s">
        <v>76</v>
      </c>
      <c r="AD34" s="329">
        <v>0.47916666666666669</v>
      </c>
      <c r="AE34" s="330" t="s">
        <v>104</v>
      </c>
      <c r="AF34" s="331"/>
      <c r="AG34" s="331"/>
      <c r="AH34" s="331"/>
      <c r="AI34" s="331"/>
      <c r="AJ34" s="331"/>
      <c r="AK34" s="331"/>
      <c r="AL34" s="331"/>
      <c r="AM34" s="331"/>
      <c r="AN34" s="331"/>
      <c r="AO34" s="332"/>
      <c r="AP34" s="431" t="s">
        <v>86</v>
      </c>
      <c r="AQ34" s="432"/>
      <c r="AR34" s="432"/>
      <c r="AS34" s="432"/>
      <c r="AT34" s="432"/>
      <c r="AU34" s="431" t="s">
        <v>85</v>
      </c>
      <c r="AV34" s="432"/>
      <c r="AW34" s="432"/>
      <c r="AX34" s="432"/>
      <c r="AY34" s="433"/>
      <c r="AZ34" s="432" t="s">
        <v>85</v>
      </c>
      <c r="BA34" s="432"/>
      <c r="BB34" s="432"/>
      <c r="BC34" s="432"/>
      <c r="BD34" s="432"/>
      <c r="BE34" s="431" t="s">
        <v>86</v>
      </c>
      <c r="BF34" s="432"/>
      <c r="BG34" s="432"/>
      <c r="BH34" s="432"/>
      <c r="BI34" s="433"/>
      <c r="BJ34" s="431" t="s">
        <v>107</v>
      </c>
      <c r="BK34" s="432"/>
      <c r="BL34" s="432"/>
      <c r="BM34" s="432"/>
      <c r="BN34" s="434"/>
    </row>
    <row r="35" spans="1:66" ht="21" customHeight="1" thickBot="1">
      <c r="A35" s="103"/>
      <c r="B35" s="104"/>
      <c r="C35" s="104"/>
      <c r="D35" s="104"/>
      <c r="E35" s="333" t="s">
        <v>48</v>
      </c>
      <c r="F35" s="435"/>
      <c r="G35" s="435"/>
      <c r="H35" s="435"/>
      <c r="I35" s="435"/>
      <c r="J35" s="435"/>
      <c r="K35" s="435"/>
      <c r="L35" s="435"/>
      <c r="M35" s="435"/>
      <c r="N35" s="436"/>
      <c r="O35" s="334"/>
      <c r="P35" s="335" t="s">
        <v>35</v>
      </c>
      <c r="Q35" s="334"/>
      <c r="R35" s="336" t="s">
        <v>41</v>
      </c>
      <c r="S35" s="435"/>
      <c r="T35" s="435"/>
      <c r="U35" s="435"/>
      <c r="V35" s="435"/>
      <c r="W35" s="435"/>
      <c r="X35" s="435"/>
      <c r="Y35" s="435"/>
      <c r="Z35" s="435"/>
      <c r="AA35" s="437"/>
      <c r="AB35" s="91"/>
      <c r="AC35" s="78"/>
      <c r="AD35" s="8">
        <v>0.41666666666666669</v>
      </c>
      <c r="AE35" s="73"/>
      <c r="AF35" s="74"/>
      <c r="AG35" s="74"/>
      <c r="AH35" s="74"/>
      <c r="AI35" s="74"/>
      <c r="AJ35" s="74"/>
      <c r="AK35" s="74"/>
      <c r="AL35" s="74"/>
      <c r="AM35" s="74"/>
      <c r="AN35" s="74"/>
      <c r="AO35" s="158"/>
      <c r="AP35" s="370" t="s">
        <v>90</v>
      </c>
      <c r="AQ35" s="371"/>
      <c r="AR35" s="371"/>
      <c r="AS35" s="371"/>
      <c r="AT35" s="371"/>
      <c r="AU35" s="379" t="s">
        <v>89</v>
      </c>
      <c r="AV35" s="379"/>
      <c r="AW35" s="379"/>
      <c r="AX35" s="379"/>
      <c r="AY35" s="379"/>
      <c r="AZ35" s="379" t="s">
        <v>89</v>
      </c>
      <c r="BA35" s="379"/>
      <c r="BB35" s="379"/>
      <c r="BC35" s="379"/>
      <c r="BD35" s="379"/>
      <c r="BE35" s="379" t="s">
        <v>90</v>
      </c>
      <c r="BF35" s="379"/>
      <c r="BG35" s="379"/>
      <c r="BH35" s="379"/>
      <c r="BI35" s="379"/>
      <c r="BJ35" s="370"/>
      <c r="BK35" s="371"/>
      <c r="BL35" s="371"/>
      <c r="BM35" s="371"/>
      <c r="BN35" s="380"/>
    </row>
    <row r="36" spans="1:66" ht="21" customHeight="1">
      <c r="A36" s="103"/>
      <c r="B36" s="104"/>
      <c r="C36" s="104"/>
      <c r="D36" s="104"/>
      <c r="E36" s="109" t="s">
        <v>45</v>
      </c>
      <c r="F36" s="347"/>
      <c r="G36" s="347"/>
      <c r="H36" s="347"/>
      <c r="I36" s="347"/>
      <c r="J36" s="347"/>
      <c r="K36" s="347"/>
      <c r="L36" s="347"/>
      <c r="M36" s="347"/>
      <c r="N36" s="348"/>
      <c r="O36" s="31"/>
      <c r="P36" s="63" t="s">
        <v>34</v>
      </c>
      <c r="Q36" s="31"/>
      <c r="R36" s="81" t="s">
        <v>44</v>
      </c>
      <c r="S36" s="347"/>
      <c r="T36" s="347"/>
      <c r="U36" s="347"/>
      <c r="V36" s="347"/>
      <c r="W36" s="347"/>
      <c r="X36" s="347"/>
      <c r="Y36" s="347"/>
      <c r="Z36" s="347"/>
      <c r="AA36" s="349"/>
      <c r="AB36" s="91"/>
      <c r="AC36" s="78"/>
      <c r="AD36" s="7">
        <v>0.41666666666666669</v>
      </c>
      <c r="AE36" s="71" t="s">
        <v>80</v>
      </c>
      <c r="AF36" s="72"/>
      <c r="AG36" s="72"/>
      <c r="AH36" s="72"/>
      <c r="AI36" s="72"/>
      <c r="AJ36" s="72"/>
      <c r="AK36" s="72"/>
      <c r="AL36" s="72"/>
      <c r="AM36" s="72"/>
      <c r="AN36" s="72"/>
      <c r="AO36" s="164"/>
      <c r="AP36" s="382" t="s">
        <v>88</v>
      </c>
      <c r="AQ36" s="383"/>
      <c r="AR36" s="383"/>
      <c r="AS36" s="383"/>
      <c r="AT36" s="383"/>
      <c r="AU36" s="384" t="s">
        <v>87</v>
      </c>
      <c r="AV36" s="384"/>
      <c r="AW36" s="384"/>
      <c r="AX36" s="384"/>
      <c r="AY36" s="384"/>
      <c r="AZ36" s="384" t="s">
        <v>87</v>
      </c>
      <c r="BA36" s="384"/>
      <c r="BB36" s="384"/>
      <c r="BC36" s="384"/>
      <c r="BD36" s="384"/>
      <c r="BE36" s="384" t="s">
        <v>88</v>
      </c>
      <c r="BF36" s="384"/>
      <c r="BG36" s="384"/>
      <c r="BH36" s="384"/>
      <c r="BI36" s="384"/>
      <c r="BJ36" s="374" t="s">
        <v>95</v>
      </c>
      <c r="BK36" s="375"/>
      <c r="BL36" s="375"/>
      <c r="BM36" s="375"/>
      <c r="BN36" s="378"/>
    </row>
    <row r="37" spans="1:66" ht="21" customHeight="1" thickBot="1">
      <c r="A37" s="107"/>
      <c r="B37" s="108"/>
      <c r="C37" s="108"/>
      <c r="D37" s="108"/>
      <c r="E37" s="110" t="s">
        <v>47</v>
      </c>
      <c r="F37" s="350"/>
      <c r="G37" s="350"/>
      <c r="H37" s="350"/>
      <c r="I37" s="350"/>
      <c r="J37" s="350"/>
      <c r="K37" s="350"/>
      <c r="L37" s="350"/>
      <c r="M37" s="350"/>
      <c r="N37" s="351"/>
      <c r="O37" s="22"/>
      <c r="P37" s="64" t="s">
        <v>34</v>
      </c>
      <c r="Q37" s="22"/>
      <c r="R37" s="82" t="s">
        <v>42</v>
      </c>
      <c r="S37" s="350"/>
      <c r="T37" s="350"/>
      <c r="U37" s="350"/>
      <c r="V37" s="350"/>
      <c r="W37" s="350"/>
      <c r="X37" s="350"/>
      <c r="Y37" s="350"/>
      <c r="Z37" s="350"/>
      <c r="AA37" s="352"/>
      <c r="AB37" s="92"/>
      <c r="AC37" s="87"/>
      <c r="AD37" s="8">
        <v>0.47916666666666669</v>
      </c>
      <c r="AE37" s="73"/>
      <c r="AF37" s="74"/>
      <c r="AG37" s="74"/>
      <c r="AH37" s="74"/>
      <c r="AI37" s="74"/>
      <c r="AJ37" s="74"/>
      <c r="AK37" s="74"/>
      <c r="AL37" s="74"/>
      <c r="AM37" s="74"/>
      <c r="AN37" s="74"/>
      <c r="AO37" s="158"/>
      <c r="AP37" s="367" t="s">
        <v>92</v>
      </c>
      <c r="AQ37" s="368"/>
      <c r="AR37" s="368"/>
      <c r="AS37" s="368"/>
      <c r="AT37" s="368"/>
      <c r="AU37" s="369" t="s">
        <v>91</v>
      </c>
      <c r="AV37" s="369"/>
      <c r="AW37" s="369"/>
      <c r="AX37" s="369"/>
      <c r="AY37" s="369"/>
      <c r="AZ37" s="369" t="s">
        <v>91</v>
      </c>
      <c r="BA37" s="369"/>
      <c r="BB37" s="369"/>
      <c r="BC37" s="369"/>
      <c r="BD37" s="369"/>
      <c r="BE37" s="369" t="s">
        <v>92</v>
      </c>
      <c r="BF37" s="369"/>
      <c r="BG37" s="369"/>
      <c r="BH37" s="369"/>
      <c r="BI37" s="369"/>
      <c r="BJ37" s="370"/>
      <c r="BK37" s="371"/>
      <c r="BL37" s="371"/>
      <c r="BM37" s="371"/>
      <c r="BN37" s="380"/>
    </row>
    <row r="38" spans="1:66" ht="21" customHeight="1">
      <c r="A38" s="105" t="s">
        <v>19</v>
      </c>
      <c r="B38" s="106"/>
      <c r="C38" s="106"/>
      <c r="D38" s="161"/>
      <c r="E38" s="111" t="s">
        <v>42</v>
      </c>
      <c r="F38" s="114"/>
      <c r="G38" s="114"/>
      <c r="H38" s="114"/>
      <c r="I38" s="114"/>
      <c r="J38" s="114"/>
      <c r="K38" s="114"/>
      <c r="L38" s="114"/>
      <c r="M38" s="114"/>
      <c r="N38" s="381"/>
      <c r="O38" s="23"/>
      <c r="P38" s="61" t="s">
        <v>34</v>
      </c>
      <c r="Q38" s="23"/>
      <c r="R38" s="79" t="s">
        <v>48</v>
      </c>
      <c r="S38" s="114"/>
      <c r="T38" s="114"/>
      <c r="U38" s="114"/>
      <c r="V38" s="114"/>
      <c r="W38" s="114"/>
      <c r="X38" s="114"/>
      <c r="Y38" s="114"/>
      <c r="Z38" s="114"/>
      <c r="AA38" s="115"/>
      <c r="AB38" s="75">
        <v>42925</v>
      </c>
      <c r="AC38" s="77" t="s">
        <v>75</v>
      </c>
      <c r="AD38" s="10">
        <v>0.41666666666666669</v>
      </c>
      <c r="AE38" s="71" t="s">
        <v>74</v>
      </c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374" t="s">
        <v>85</v>
      </c>
      <c r="AQ38" s="375"/>
      <c r="AR38" s="375"/>
      <c r="AS38" s="375"/>
      <c r="AT38" s="375"/>
      <c r="AU38" s="374" t="s">
        <v>88</v>
      </c>
      <c r="AV38" s="375"/>
      <c r="AW38" s="375"/>
      <c r="AX38" s="375"/>
      <c r="AY38" s="377"/>
      <c r="AZ38" s="375" t="s">
        <v>88</v>
      </c>
      <c r="BA38" s="375"/>
      <c r="BB38" s="375"/>
      <c r="BC38" s="375"/>
      <c r="BD38" s="375"/>
      <c r="BE38" s="374" t="s">
        <v>85</v>
      </c>
      <c r="BF38" s="375"/>
      <c r="BG38" s="375"/>
      <c r="BH38" s="375"/>
      <c r="BI38" s="377"/>
      <c r="BJ38" s="374" t="s">
        <v>93</v>
      </c>
      <c r="BK38" s="375"/>
      <c r="BL38" s="375"/>
      <c r="BM38" s="375"/>
      <c r="BN38" s="378"/>
    </row>
    <row r="39" spans="1:66" ht="21" customHeight="1" thickBot="1">
      <c r="A39" s="103"/>
      <c r="B39" s="104"/>
      <c r="C39" s="104"/>
      <c r="D39" s="128"/>
      <c r="E39" s="112" t="s">
        <v>41</v>
      </c>
      <c r="F39" s="344"/>
      <c r="G39" s="344"/>
      <c r="H39" s="344"/>
      <c r="I39" s="344"/>
      <c r="J39" s="344"/>
      <c r="K39" s="344"/>
      <c r="L39" s="344"/>
      <c r="M39" s="344"/>
      <c r="N39" s="345"/>
      <c r="O39" s="25"/>
      <c r="P39" s="62" t="s">
        <v>34</v>
      </c>
      <c r="Q39" s="25"/>
      <c r="R39" s="80" t="s">
        <v>47</v>
      </c>
      <c r="S39" s="344"/>
      <c r="T39" s="344"/>
      <c r="U39" s="344"/>
      <c r="V39" s="344"/>
      <c r="W39" s="344"/>
      <c r="X39" s="344"/>
      <c r="Y39" s="344"/>
      <c r="Z39" s="344"/>
      <c r="AA39" s="346"/>
      <c r="AB39" s="91"/>
      <c r="AC39" s="78"/>
      <c r="AD39" s="8">
        <v>0.47916666666666669</v>
      </c>
      <c r="AE39" s="73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370" t="s">
        <v>87</v>
      </c>
      <c r="AQ39" s="371"/>
      <c r="AR39" s="371"/>
      <c r="AS39" s="371"/>
      <c r="AT39" s="371"/>
      <c r="AU39" s="379" t="s">
        <v>86</v>
      </c>
      <c r="AV39" s="379"/>
      <c r="AW39" s="379"/>
      <c r="AX39" s="379"/>
      <c r="AY39" s="379"/>
      <c r="AZ39" s="379" t="s">
        <v>86</v>
      </c>
      <c r="BA39" s="379"/>
      <c r="BB39" s="379"/>
      <c r="BC39" s="379"/>
      <c r="BD39" s="379"/>
      <c r="BE39" s="379" t="s">
        <v>87</v>
      </c>
      <c r="BF39" s="379"/>
      <c r="BG39" s="379"/>
      <c r="BH39" s="379"/>
      <c r="BI39" s="379"/>
      <c r="BJ39" s="367"/>
      <c r="BK39" s="368"/>
      <c r="BL39" s="368"/>
      <c r="BM39" s="368"/>
      <c r="BN39" s="373"/>
    </row>
    <row r="40" spans="1:66" ht="21" customHeight="1">
      <c r="A40" s="103"/>
      <c r="B40" s="104"/>
      <c r="C40" s="104"/>
      <c r="D40" s="128"/>
      <c r="E40" s="109" t="s">
        <v>44</v>
      </c>
      <c r="F40" s="347"/>
      <c r="G40" s="347"/>
      <c r="H40" s="347"/>
      <c r="I40" s="347"/>
      <c r="J40" s="347"/>
      <c r="K40" s="347"/>
      <c r="L40" s="347"/>
      <c r="M40" s="347"/>
      <c r="N40" s="348"/>
      <c r="O40" s="31"/>
      <c r="P40" s="63" t="s">
        <v>34</v>
      </c>
      <c r="Q40" s="31"/>
      <c r="R40" s="81" t="s">
        <v>46</v>
      </c>
      <c r="S40" s="347"/>
      <c r="T40" s="347"/>
      <c r="U40" s="347"/>
      <c r="V40" s="347"/>
      <c r="W40" s="347"/>
      <c r="X40" s="347"/>
      <c r="Y40" s="347"/>
      <c r="Z40" s="347"/>
      <c r="AA40" s="349"/>
      <c r="AB40" s="91"/>
      <c r="AC40" s="78"/>
      <c r="AD40" s="7">
        <v>0.41666666666666669</v>
      </c>
      <c r="AE40" s="71" t="s">
        <v>77</v>
      </c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382" t="s">
        <v>89</v>
      </c>
      <c r="AQ40" s="383"/>
      <c r="AR40" s="383"/>
      <c r="AS40" s="383"/>
      <c r="AT40" s="383"/>
      <c r="AU40" s="384" t="s">
        <v>92</v>
      </c>
      <c r="AV40" s="384"/>
      <c r="AW40" s="384"/>
      <c r="AX40" s="384"/>
      <c r="AY40" s="384"/>
      <c r="AZ40" s="384" t="s">
        <v>92</v>
      </c>
      <c r="BA40" s="384"/>
      <c r="BB40" s="384"/>
      <c r="BC40" s="384"/>
      <c r="BD40" s="384"/>
      <c r="BE40" s="384" t="s">
        <v>89</v>
      </c>
      <c r="BF40" s="384"/>
      <c r="BG40" s="384"/>
      <c r="BH40" s="384"/>
      <c r="BI40" s="384"/>
      <c r="BJ40" s="374" t="s">
        <v>94</v>
      </c>
      <c r="BK40" s="375"/>
      <c r="BL40" s="375"/>
      <c r="BM40" s="375"/>
      <c r="BN40" s="378"/>
    </row>
    <row r="41" spans="1:66" ht="21" customHeight="1" thickBot="1">
      <c r="A41" s="107"/>
      <c r="B41" s="108"/>
      <c r="C41" s="108"/>
      <c r="D41" s="129"/>
      <c r="E41" s="110" t="s">
        <v>43</v>
      </c>
      <c r="F41" s="350"/>
      <c r="G41" s="350"/>
      <c r="H41" s="350"/>
      <c r="I41" s="350"/>
      <c r="J41" s="350"/>
      <c r="K41" s="350"/>
      <c r="L41" s="350"/>
      <c r="M41" s="350"/>
      <c r="N41" s="351"/>
      <c r="O41" s="22"/>
      <c r="P41" s="64" t="s">
        <v>34</v>
      </c>
      <c r="Q41" s="22"/>
      <c r="R41" s="82" t="s">
        <v>45</v>
      </c>
      <c r="S41" s="350"/>
      <c r="T41" s="350"/>
      <c r="U41" s="350"/>
      <c r="V41" s="350"/>
      <c r="W41" s="350"/>
      <c r="X41" s="350"/>
      <c r="Y41" s="350"/>
      <c r="Z41" s="350"/>
      <c r="AA41" s="352"/>
      <c r="AB41" s="92"/>
      <c r="AC41" s="87"/>
      <c r="AD41" s="9">
        <v>0.47916666666666669</v>
      </c>
      <c r="AE41" s="73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367" t="s">
        <v>91</v>
      </c>
      <c r="AQ41" s="368"/>
      <c r="AR41" s="368"/>
      <c r="AS41" s="368"/>
      <c r="AT41" s="368"/>
      <c r="AU41" s="369" t="s">
        <v>90</v>
      </c>
      <c r="AV41" s="369"/>
      <c r="AW41" s="369"/>
      <c r="AX41" s="369"/>
      <c r="AY41" s="369"/>
      <c r="AZ41" s="369" t="s">
        <v>90</v>
      </c>
      <c r="BA41" s="369"/>
      <c r="BB41" s="369"/>
      <c r="BC41" s="369"/>
      <c r="BD41" s="369"/>
      <c r="BE41" s="369" t="s">
        <v>91</v>
      </c>
      <c r="BF41" s="369"/>
      <c r="BG41" s="369"/>
      <c r="BH41" s="369"/>
      <c r="BI41" s="369"/>
      <c r="BJ41" s="370"/>
      <c r="BK41" s="371"/>
      <c r="BL41" s="371"/>
      <c r="BM41" s="371"/>
      <c r="BN41" s="380"/>
    </row>
    <row r="42" spans="1:66" ht="21" customHeight="1">
      <c r="A42" s="103" t="s">
        <v>20</v>
      </c>
      <c r="B42" s="104"/>
      <c r="C42" s="104"/>
      <c r="D42" s="104"/>
      <c r="E42" s="111" t="s">
        <v>45</v>
      </c>
      <c r="F42" s="114"/>
      <c r="G42" s="114"/>
      <c r="H42" s="114"/>
      <c r="I42" s="114"/>
      <c r="J42" s="114"/>
      <c r="K42" s="114"/>
      <c r="L42" s="114"/>
      <c r="M42" s="114"/>
      <c r="N42" s="381"/>
      <c r="O42" s="24"/>
      <c r="P42" s="65" t="s">
        <v>36</v>
      </c>
      <c r="Q42" s="24"/>
      <c r="R42" s="79" t="s">
        <v>42</v>
      </c>
      <c r="S42" s="114"/>
      <c r="T42" s="114"/>
      <c r="U42" s="114"/>
      <c r="V42" s="114"/>
      <c r="W42" s="114"/>
      <c r="X42" s="114"/>
      <c r="Y42" s="114"/>
      <c r="Z42" s="114"/>
      <c r="AA42" s="115"/>
      <c r="AB42" s="76">
        <v>42932</v>
      </c>
      <c r="AC42" s="78" t="s">
        <v>75</v>
      </c>
      <c r="AD42" s="10">
        <v>0.41666666666666669</v>
      </c>
      <c r="AE42" s="71" t="s">
        <v>111</v>
      </c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374" t="s">
        <v>90</v>
      </c>
      <c r="AQ42" s="375"/>
      <c r="AR42" s="375"/>
      <c r="AS42" s="375"/>
      <c r="AT42" s="375"/>
      <c r="AU42" s="374" t="s">
        <v>85</v>
      </c>
      <c r="AV42" s="375"/>
      <c r="AW42" s="375"/>
      <c r="AX42" s="375"/>
      <c r="AY42" s="377"/>
      <c r="AZ42" s="375" t="s">
        <v>85</v>
      </c>
      <c r="BA42" s="375"/>
      <c r="BB42" s="375"/>
      <c r="BC42" s="375"/>
      <c r="BD42" s="375"/>
      <c r="BE42" s="374" t="s">
        <v>90</v>
      </c>
      <c r="BF42" s="375"/>
      <c r="BG42" s="375"/>
      <c r="BH42" s="375"/>
      <c r="BI42" s="377"/>
      <c r="BJ42" s="382" t="s">
        <v>112</v>
      </c>
      <c r="BK42" s="383"/>
      <c r="BL42" s="383"/>
      <c r="BM42" s="383"/>
      <c r="BN42" s="438"/>
    </row>
    <row r="43" spans="1:66" ht="21" customHeight="1" thickBot="1">
      <c r="A43" s="103"/>
      <c r="B43" s="104"/>
      <c r="C43" s="104"/>
      <c r="D43" s="104"/>
      <c r="E43" s="112" t="s">
        <v>46</v>
      </c>
      <c r="F43" s="344"/>
      <c r="G43" s="344"/>
      <c r="H43" s="344"/>
      <c r="I43" s="344"/>
      <c r="J43" s="344"/>
      <c r="K43" s="344"/>
      <c r="L43" s="344"/>
      <c r="M43" s="344"/>
      <c r="N43" s="345"/>
      <c r="O43" s="25"/>
      <c r="P43" s="62" t="s">
        <v>34</v>
      </c>
      <c r="Q43" s="25"/>
      <c r="R43" s="80" t="s">
        <v>41</v>
      </c>
      <c r="S43" s="344"/>
      <c r="T43" s="344"/>
      <c r="U43" s="344"/>
      <c r="V43" s="344"/>
      <c r="W43" s="344"/>
      <c r="X43" s="344"/>
      <c r="Y43" s="344"/>
      <c r="Z43" s="344"/>
      <c r="AA43" s="346"/>
      <c r="AB43" s="91"/>
      <c r="AC43" s="78"/>
      <c r="AD43" s="8">
        <v>0.47916666666666669</v>
      </c>
      <c r="AE43" s="73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370" t="s">
        <v>92</v>
      </c>
      <c r="AQ43" s="371"/>
      <c r="AR43" s="371"/>
      <c r="AS43" s="371"/>
      <c r="AT43" s="371"/>
      <c r="AU43" s="379" t="s">
        <v>87</v>
      </c>
      <c r="AV43" s="379"/>
      <c r="AW43" s="379"/>
      <c r="AX43" s="379"/>
      <c r="AY43" s="379"/>
      <c r="AZ43" s="379" t="s">
        <v>87</v>
      </c>
      <c r="BA43" s="379"/>
      <c r="BB43" s="379"/>
      <c r="BC43" s="379"/>
      <c r="BD43" s="379"/>
      <c r="BE43" s="379" t="s">
        <v>92</v>
      </c>
      <c r="BF43" s="379"/>
      <c r="BG43" s="379"/>
      <c r="BH43" s="379"/>
      <c r="BI43" s="379"/>
      <c r="BJ43" s="367"/>
      <c r="BK43" s="368"/>
      <c r="BL43" s="368"/>
      <c r="BM43" s="368"/>
      <c r="BN43" s="373"/>
    </row>
    <row r="44" spans="1:66" ht="21" customHeight="1">
      <c r="A44" s="103"/>
      <c r="B44" s="104"/>
      <c r="C44" s="104"/>
      <c r="D44" s="104"/>
      <c r="E44" s="109" t="s">
        <v>48</v>
      </c>
      <c r="F44" s="347"/>
      <c r="G44" s="347"/>
      <c r="H44" s="347"/>
      <c r="I44" s="347"/>
      <c r="J44" s="347"/>
      <c r="K44" s="347"/>
      <c r="L44" s="347"/>
      <c r="M44" s="347"/>
      <c r="N44" s="348"/>
      <c r="O44" s="31"/>
      <c r="P44" s="63" t="s">
        <v>37</v>
      </c>
      <c r="Q44" s="31"/>
      <c r="R44" s="81" t="s">
        <v>44</v>
      </c>
      <c r="S44" s="347"/>
      <c r="T44" s="347"/>
      <c r="U44" s="347"/>
      <c r="V44" s="347"/>
      <c r="W44" s="347"/>
      <c r="X44" s="347"/>
      <c r="Y44" s="347"/>
      <c r="Z44" s="347"/>
      <c r="AA44" s="349"/>
      <c r="AB44" s="91"/>
      <c r="AC44" s="78"/>
      <c r="AD44" s="7">
        <v>0.41666666666666669</v>
      </c>
      <c r="AE44" s="71" t="s">
        <v>110</v>
      </c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382" t="s">
        <v>88</v>
      </c>
      <c r="AQ44" s="383"/>
      <c r="AR44" s="383"/>
      <c r="AS44" s="383"/>
      <c r="AT44" s="383"/>
      <c r="AU44" s="384" t="s">
        <v>89</v>
      </c>
      <c r="AV44" s="384"/>
      <c r="AW44" s="384"/>
      <c r="AX44" s="384"/>
      <c r="AY44" s="384"/>
      <c r="AZ44" s="384" t="s">
        <v>89</v>
      </c>
      <c r="BA44" s="384"/>
      <c r="BB44" s="384"/>
      <c r="BC44" s="384"/>
      <c r="BD44" s="384"/>
      <c r="BE44" s="384" t="s">
        <v>88</v>
      </c>
      <c r="BF44" s="384"/>
      <c r="BG44" s="384"/>
      <c r="BH44" s="384"/>
      <c r="BI44" s="384"/>
      <c r="BJ44" s="374" t="s">
        <v>106</v>
      </c>
      <c r="BK44" s="375"/>
      <c r="BL44" s="375"/>
      <c r="BM44" s="375"/>
      <c r="BN44" s="378"/>
    </row>
    <row r="45" spans="1:66" ht="21" customHeight="1" thickBot="1">
      <c r="A45" s="107"/>
      <c r="B45" s="108"/>
      <c r="C45" s="108"/>
      <c r="D45" s="108"/>
      <c r="E45" s="110" t="s">
        <v>47</v>
      </c>
      <c r="F45" s="350"/>
      <c r="G45" s="350"/>
      <c r="H45" s="350"/>
      <c r="I45" s="350"/>
      <c r="J45" s="350"/>
      <c r="K45" s="350"/>
      <c r="L45" s="350"/>
      <c r="M45" s="350"/>
      <c r="N45" s="351"/>
      <c r="O45" s="22"/>
      <c r="P45" s="64" t="s">
        <v>34</v>
      </c>
      <c r="Q45" s="22"/>
      <c r="R45" s="82" t="s">
        <v>43</v>
      </c>
      <c r="S45" s="350"/>
      <c r="T45" s="350"/>
      <c r="U45" s="350"/>
      <c r="V45" s="350"/>
      <c r="W45" s="350"/>
      <c r="X45" s="350"/>
      <c r="Y45" s="350"/>
      <c r="Z45" s="350"/>
      <c r="AA45" s="352"/>
      <c r="AB45" s="92"/>
      <c r="AC45" s="87"/>
      <c r="AD45" s="9">
        <v>0.47916666666666669</v>
      </c>
      <c r="AE45" s="73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367" t="s">
        <v>86</v>
      </c>
      <c r="AQ45" s="368"/>
      <c r="AR45" s="368"/>
      <c r="AS45" s="368"/>
      <c r="AT45" s="368"/>
      <c r="AU45" s="369" t="s">
        <v>91</v>
      </c>
      <c r="AV45" s="369"/>
      <c r="AW45" s="369"/>
      <c r="AX45" s="369"/>
      <c r="AY45" s="369"/>
      <c r="AZ45" s="369" t="s">
        <v>91</v>
      </c>
      <c r="BA45" s="369"/>
      <c r="BB45" s="369"/>
      <c r="BC45" s="369"/>
      <c r="BD45" s="369"/>
      <c r="BE45" s="369" t="s">
        <v>86</v>
      </c>
      <c r="BF45" s="369"/>
      <c r="BG45" s="369"/>
      <c r="BH45" s="369"/>
      <c r="BI45" s="369"/>
      <c r="BJ45" s="370"/>
      <c r="BK45" s="371"/>
      <c r="BL45" s="371"/>
      <c r="BM45" s="371"/>
      <c r="BN45" s="380"/>
    </row>
    <row r="46" spans="1:66" ht="21" customHeight="1">
      <c r="A46" s="103" t="s">
        <v>21</v>
      </c>
      <c r="B46" s="104"/>
      <c r="C46" s="104"/>
      <c r="D46" s="104"/>
      <c r="E46" s="111" t="s">
        <v>43</v>
      </c>
      <c r="F46" s="114"/>
      <c r="G46" s="114"/>
      <c r="H46" s="114"/>
      <c r="I46" s="114"/>
      <c r="J46" s="114"/>
      <c r="K46" s="114"/>
      <c r="L46" s="114"/>
      <c r="M46" s="114"/>
      <c r="N46" s="381"/>
      <c r="O46" s="23"/>
      <c r="P46" s="61" t="s">
        <v>34</v>
      </c>
      <c r="Q46" s="23"/>
      <c r="R46" s="79" t="s">
        <v>41</v>
      </c>
      <c r="S46" s="114"/>
      <c r="T46" s="114"/>
      <c r="U46" s="114"/>
      <c r="V46" s="114"/>
      <c r="W46" s="114"/>
      <c r="X46" s="114"/>
      <c r="Y46" s="114"/>
      <c r="Z46" s="114"/>
      <c r="AA46" s="115"/>
      <c r="AB46" s="75">
        <v>42966</v>
      </c>
      <c r="AC46" s="77" t="s">
        <v>76</v>
      </c>
      <c r="AD46" s="10">
        <v>0.41666666666666669</v>
      </c>
      <c r="AE46" s="71" t="s">
        <v>44</v>
      </c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374" t="s">
        <v>91</v>
      </c>
      <c r="AQ46" s="375"/>
      <c r="AR46" s="375"/>
      <c r="AS46" s="375"/>
      <c r="AT46" s="375"/>
      <c r="AU46" s="374" t="s">
        <v>87</v>
      </c>
      <c r="AV46" s="375"/>
      <c r="AW46" s="375"/>
      <c r="AX46" s="375"/>
      <c r="AY46" s="377"/>
      <c r="AZ46" s="375" t="s">
        <v>87</v>
      </c>
      <c r="BA46" s="375"/>
      <c r="BB46" s="375"/>
      <c r="BC46" s="375"/>
      <c r="BD46" s="375"/>
      <c r="BE46" s="374" t="s">
        <v>91</v>
      </c>
      <c r="BF46" s="375"/>
      <c r="BG46" s="375"/>
      <c r="BH46" s="375"/>
      <c r="BI46" s="377"/>
      <c r="BJ46" s="439" t="s">
        <v>44</v>
      </c>
      <c r="BK46" s="317"/>
      <c r="BL46" s="317"/>
      <c r="BM46" s="317"/>
      <c r="BN46" s="440"/>
    </row>
    <row r="47" spans="1:66" ht="21" customHeight="1">
      <c r="A47" s="103"/>
      <c r="B47" s="104"/>
      <c r="C47" s="104"/>
      <c r="D47" s="104"/>
      <c r="E47" s="112" t="s">
        <v>44</v>
      </c>
      <c r="F47" s="344"/>
      <c r="G47" s="344"/>
      <c r="H47" s="344"/>
      <c r="I47" s="344"/>
      <c r="J47" s="344"/>
      <c r="K47" s="344"/>
      <c r="L47" s="344"/>
      <c r="M47" s="344"/>
      <c r="N47" s="345"/>
      <c r="O47" s="25"/>
      <c r="P47" s="62" t="s">
        <v>34</v>
      </c>
      <c r="Q47" s="25"/>
      <c r="R47" s="80" t="s">
        <v>42</v>
      </c>
      <c r="S47" s="344"/>
      <c r="T47" s="344"/>
      <c r="U47" s="344"/>
      <c r="V47" s="344"/>
      <c r="W47" s="344"/>
      <c r="X47" s="344"/>
      <c r="Y47" s="344"/>
      <c r="Z47" s="344"/>
      <c r="AA47" s="346"/>
      <c r="AB47" s="76"/>
      <c r="AC47" s="78"/>
      <c r="AD47" s="9">
        <v>0.47916666666666669</v>
      </c>
      <c r="AE47" s="153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367" t="s">
        <v>89</v>
      </c>
      <c r="AQ47" s="368"/>
      <c r="AR47" s="368"/>
      <c r="AS47" s="368"/>
      <c r="AT47" s="368"/>
      <c r="AU47" s="369" t="s">
        <v>85</v>
      </c>
      <c r="AV47" s="369"/>
      <c r="AW47" s="369"/>
      <c r="AX47" s="369"/>
      <c r="AY47" s="369"/>
      <c r="AZ47" s="369" t="s">
        <v>85</v>
      </c>
      <c r="BA47" s="369"/>
      <c r="BB47" s="369"/>
      <c r="BC47" s="369"/>
      <c r="BD47" s="369"/>
      <c r="BE47" s="369" t="s">
        <v>89</v>
      </c>
      <c r="BF47" s="369"/>
      <c r="BG47" s="369"/>
      <c r="BH47" s="369"/>
      <c r="BI47" s="369"/>
      <c r="BJ47" s="155"/>
      <c r="BK47" s="156"/>
      <c r="BL47" s="156"/>
      <c r="BM47" s="156"/>
      <c r="BN47" s="441"/>
    </row>
    <row r="48" spans="1:66" ht="21" customHeight="1">
      <c r="A48" s="103"/>
      <c r="B48" s="104"/>
      <c r="C48" s="104"/>
      <c r="D48" s="104"/>
      <c r="E48" s="109" t="s">
        <v>48</v>
      </c>
      <c r="F48" s="347"/>
      <c r="G48" s="347"/>
      <c r="H48" s="347"/>
      <c r="I48" s="347"/>
      <c r="J48" s="347"/>
      <c r="K48" s="347"/>
      <c r="L48" s="347"/>
      <c r="M48" s="347"/>
      <c r="N48" s="348"/>
      <c r="O48" s="31"/>
      <c r="P48" s="63" t="s">
        <v>34</v>
      </c>
      <c r="Q48" s="31"/>
      <c r="R48" s="81" t="s">
        <v>45</v>
      </c>
      <c r="S48" s="347"/>
      <c r="T48" s="347"/>
      <c r="U48" s="347"/>
      <c r="V48" s="347"/>
      <c r="W48" s="347"/>
      <c r="X48" s="347"/>
      <c r="Y48" s="347"/>
      <c r="Z48" s="347"/>
      <c r="AA48" s="349"/>
      <c r="AB48" s="337"/>
      <c r="AC48" s="338"/>
      <c r="AD48" s="57">
        <v>0.41666666666666669</v>
      </c>
      <c r="AE48" s="83" t="s">
        <v>81</v>
      </c>
      <c r="AF48" s="84"/>
      <c r="AG48" s="84"/>
      <c r="AH48" s="84"/>
      <c r="AI48" s="84"/>
      <c r="AJ48" s="84"/>
      <c r="AK48" s="84"/>
      <c r="AL48" s="84"/>
      <c r="AM48" s="84"/>
      <c r="AN48" s="84"/>
      <c r="AO48" s="85"/>
      <c r="AP48" s="396" t="s">
        <v>84</v>
      </c>
      <c r="AQ48" s="397"/>
      <c r="AR48" s="397"/>
      <c r="AS48" s="397"/>
      <c r="AT48" s="397"/>
      <c r="AU48" s="396" t="s">
        <v>84</v>
      </c>
      <c r="AV48" s="397"/>
      <c r="AW48" s="397"/>
      <c r="AX48" s="397"/>
      <c r="AY48" s="397"/>
      <c r="AZ48" s="396" t="s">
        <v>84</v>
      </c>
      <c r="BA48" s="397"/>
      <c r="BB48" s="397"/>
      <c r="BC48" s="397"/>
      <c r="BD48" s="397"/>
      <c r="BE48" s="396" t="s">
        <v>84</v>
      </c>
      <c r="BF48" s="397"/>
      <c r="BG48" s="397"/>
      <c r="BH48" s="397"/>
      <c r="BI48" s="397"/>
      <c r="BJ48" s="83" t="s">
        <v>81</v>
      </c>
      <c r="BK48" s="84"/>
      <c r="BL48" s="84"/>
      <c r="BM48" s="84"/>
      <c r="BN48" s="442"/>
    </row>
    <row r="49" spans="1:67" ht="21" customHeight="1" thickBot="1">
      <c r="A49" s="103"/>
      <c r="B49" s="104"/>
      <c r="C49" s="104"/>
      <c r="D49" s="104"/>
      <c r="E49" s="110" t="s">
        <v>47</v>
      </c>
      <c r="F49" s="350"/>
      <c r="G49" s="350"/>
      <c r="H49" s="350"/>
      <c r="I49" s="350"/>
      <c r="J49" s="350"/>
      <c r="K49" s="350"/>
      <c r="L49" s="350"/>
      <c r="M49" s="350"/>
      <c r="N49" s="351"/>
      <c r="O49" s="22"/>
      <c r="P49" s="64" t="s">
        <v>34</v>
      </c>
      <c r="Q49" s="22"/>
      <c r="R49" s="82" t="s">
        <v>46</v>
      </c>
      <c r="S49" s="350"/>
      <c r="T49" s="350"/>
      <c r="U49" s="350"/>
      <c r="V49" s="350"/>
      <c r="W49" s="350"/>
      <c r="X49" s="350"/>
      <c r="Y49" s="350"/>
      <c r="Z49" s="350"/>
      <c r="AA49" s="352"/>
      <c r="AB49" s="339">
        <v>42973</v>
      </c>
      <c r="AC49" s="340" t="s">
        <v>76</v>
      </c>
      <c r="AD49" s="60">
        <v>0.41666666666666669</v>
      </c>
      <c r="AE49" s="179" t="s">
        <v>78</v>
      </c>
      <c r="AF49" s="180"/>
      <c r="AG49" s="180"/>
      <c r="AH49" s="180"/>
      <c r="AI49" s="180"/>
      <c r="AJ49" s="180"/>
      <c r="AK49" s="180"/>
      <c r="AL49" s="180"/>
      <c r="AM49" s="180"/>
      <c r="AN49" s="180"/>
      <c r="AO49" s="181"/>
      <c r="AP49" s="367" t="s">
        <v>84</v>
      </c>
      <c r="AQ49" s="368"/>
      <c r="AR49" s="368"/>
      <c r="AS49" s="368"/>
      <c r="AT49" s="368"/>
      <c r="AU49" s="367" t="s">
        <v>84</v>
      </c>
      <c r="AV49" s="368"/>
      <c r="AW49" s="368"/>
      <c r="AX49" s="368"/>
      <c r="AY49" s="368"/>
      <c r="AZ49" s="367" t="s">
        <v>84</v>
      </c>
      <c r="BA49" s="368"/>
      <c r="BB49" s="368"/>
      <c r="BC49" s="368"/>
      <c r="BD49" s="368"/>
      <c r="BE49" s="367" t="s">
        <v>84</v>
      </c>
      <c r="BF49" s="368"/>
      <c r="BG49" s="368"/>
      <c r="BH49" s="368"/>
      <c r="BI49" s="368"/>
      <c r="BJ49" s="179" t="s">
        <v>78</v>
      </c>
      <c r="BK49" s="180"/>
      <c r="BL49" s="180"/>
      <c r="BM49" s="180"/>
      <c r="BN49" s="443"/>
    </row>
    <row r="50" spans="1:67" ht="21" customHeight="1">
      <c r="A50" s="105" t="s">
        <v>22</v>
      </c>
      <c r="B50" s="106"/>
      <c r="C50" s="106"/>
      <c r="D50" s="106"/>
      <c r="E50" s="341" t="s">
        <v>42</v>
      </c>
      <c r="F50" s="72"/>
      <c r="G50" s="72"/>
      <c r="H50" s="72"/>
      <c r="I50" s="72"/>
      <c r="J50" s="72"/>
      <c r="K50" s="72"/>
      <c r="L50" s="72"/>
      <c r="M50" s="72"/>
      <c r="N50" s="342"/>
      <c r="O50" s="319"/>
      <c r="P50" s="320" t="s">
        <v>34</v>
      </c>
      <c r="Q50" s="319"/>
      <c r="R50" s="343" t="s">
        <v>43</v>
      </c>
      <c r="S50" s="72"/>
      <c r="T50" s="72"/>
      <c r="U50" s="72"/>
      <c r="V50" s="72"/>
      <c r="W50" s="72"/>
      <c r="X50" s="72"/>
      <c r="Y50" s="72"/>
      <c r="Z50" s="72"/>
      <c r="AA50" s="164"/>
      <c r="AB50" s="75">
        <v>42988</v>
      </c>
      <c r="AC50" s="77" t="s">
        <v>75</v>
      </c>
      <c r="AD50" s="10">
        <v>0.41666666666666669</v>
      </c>
      <c r="AE50" s="71" t="s">
        <v>74</v>
      </c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374" t="s">
        <v>85</v>
      </c>
      <c r="AQ50" s="375"/>
      <c r="AR50" s="375"/>
      <c r="AS50" s="375"/>
      <c r="AT50" s="375"/>
      <c r="AU50" s="374" t="s">
        <v>91</v>
      </c>
      <c r="AV50" s="375"/>
      <c r="AW50" s="375"/>
      <c r="AX50" s="375"/>
      <c r="AY50" s="377"/>
      <c r="AZ50" s="375" t="s">
        <v>91</v>
      </c>
      <c r="BA50" s="375"/>
      <c r="BB50" s="375"/>
      <c r="BC50" s="375"/>
      <c r="BD50" s="375"/>
      <c r="BE50" s="374" t="s">
        <v>85</v>
      </c>
      <c r="BF50" s="375"/>
      <c r="BG50" s="375"/>
      <c r="BH50" s="375"/>
      <c r="BI50" s="377"/>
      <c r="BJ50" s="388" t="s">
        <v>74</v>
      </c>
      <c r="BK50" s="389"/>
      <c r="BL50" s="389"/>
      <c r="BM50" s="389"/>
      <c r="BN50" s="390"/>
    </row>
    <row r="51" spans="1:67" ht="21" customHeight="1" thickBot="1">
      <c r="A51" s="103"/>
      <c r="B51" s="104"/>
      <c r="C51" s="104"/>
      <c r="D51" s="104"/>
      <c r="E51" s="112" t="s">
        <v>41</v>
      </c>
      <c r="F51" s="344"/>
      <c r="G51" s="344"/>
      <c r="H51" s="344"/>
      <c r="I51" s="344"/>
      <c r="J51" s="344"/>
      <c r="K51" s="344"/>
      <c r="L51" s="344"/>
      <c r="M51" s="344"/>
      <c r="N51" s="345"/>
      <c r="O51" s="25"/>
      <c r="P51" s="62" t="s">
        <v>34</v>
      </c>
      <c r="Q51" s="25"/>
      <c r="R51" s="80" t="s">
        <v>44</v>
      </c>
      <c r="S51" s="344"/>
      <c r="T51" s="344"/>
      <c r="U51" s="344"/>
      <c r="V51" s="344"/>
      <c r="W51" s="344"/>
      <c r="X51" s="344"/>
      <c r="Y51" s="344"/>
      <c r="Z51" s="344"/>
      <c r="AA51" s="346"/>
      <c r="AB51" s="91"/>
      <c r="AC51" s="78"/>
      <c r="AD51" s="8">
        <v>0.47916666666666669</v>
      </c>
      <c r="AE51" s="73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370" t="s">
        <v>87</v>
      </c>
      <c r="AQ51" s="371"/>
      <c r="AR51" s="371"/>
      <c r="AS51" s="371"/>
      <c r="AT51" s="371"/>
      <c r="AU51" s="379" t="s">
        <v>89</v>
      </c>
      <c r="AV51" s="379"/>
      <c r="AW51" s="379"/>
      <c r="AX51" s="379"/>
      <c r="AY51" s="379"/>
      <c r="AZ51" s="379" t="s">
        <v>89</v>
      </c>
      <c r="BA51" s="379"/>
      <c r="BB51" s="379"/>
      <c r="BC51" s="379"/>
      <c r="BD51" s="379"/>
      <c r="BE51" s="379" t="s">
        <v>87</v>
      </c>
      <c r="BF51" s="379"/>
      <c r="BG51" s="379"/>
      <c r="BH51" s="379"/>
      <c r="BI51" s="379"/>
      <c r="BJ51" s="405"/>
      <c r="BK51" s="406"/>
      <c r="BL51" s="406"/>
      <c r="BM51" s="406"/>
      <c r="BN51" s="444"/>
    </row>
    <row r="52" spans="1:67" ht="21" customHeight="1">
      <c r="A52" s="103"/>
      <c r="B52" s="104"/>
      <c r="C52" s="104"/>
      <c r="D52" s="104"/>
      <c r="E52" s="109" t="s">
        <v>46</v>
      </c>
      <c r="F52" s="347"/>
      <c r="G52" s="347"/>
      <c r="H52" s="347"/>
      <c r="I52" s="347"/>
      <c r="J52" s="347"/>
      <c r="K52" s="347"/>
      <c r="L52" s="347"/>
      <c r="M52" s="347"/>
      <c r="N52" s="348"/>
      <c r="O52" s="31"/>
      <c r="P52" s="63" t="s">
        <v>34</v>
      </c>
      <c r="Q52" s="31"/>
      <c r="R52" s="81" t="s">
        <v>48</v>
      </c>
      <c r="S52" s="347"/>
      <c r="T52" s="347"/>
      <c r="U52" s="347"/>
      <c r="V52" s="347"/>
      <c r="W52" s="347"/>
      <c r="X52" s="347"/>
      <c r="Y52" s="347"/>
      <c r="Z52" s="347"/>
      <c r="AA52" s="349"/>
      <c r="AB52" s="91"/>
      <c r="AC52" s="78"/>
      <c r="AD52" s="7">
        <v>0.41666666666666669</v>
      </c>
      <c r="AE52" s="71" t="s">
        <v>45</v>
      </c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382" t="s">
        <v>92</v>
      </c>
      <c r="AQ52" s="383"/>
      <c r="AR52" s="383"/>
      <c r="AS52" s="383"/>
      <c r="AT52" s="383"/>
      <c r="AU52" s="384" t="s">
        <v>88</v>
      </c>
      <c r="AV52" s="384"/>
      <c r="AW52" s="384"/>
      <c r="AX52" s="384"/>
      <c r="AY52" s="384"/>
      <c r="AZ52" s="384" t="s">
        <v>88</v>
      </c>
      <c r="BA52" s="384"/>
      <c r="BB52" s="384"/>
      <c r="BC52" s="384"/>
      <c r="BD52" s="384"/>
      <c r="BE52" s="384" t="s">
        <v>92</v>
      </c>
      <c r="BF52" s="384"/>
      <c r="BG52" s="384"/>
      <c r="BH52" s="384"/>
      <c r="BI52" s="384"/>
      <c r="BJ52" s="374" t="s">
        <v>45</v>
      </c>
      <c r="BK52" s="375"/>
      <c r="BL52" s="375"/>
      <c r="BM52" s="375"/>
      <c r="BN52" s="378"/>
    </row>
    <row r="53" spans="1:67" ht="21" customHeight="1" thickBot="1">
      <c r="A53" s="107"/>
      <c r="B53" s="108"/>
      <c r="C53" s="108"/>
      <c r="D53" s="108"/>
      <c r="E53" s="110" t="s">
        <v>45</v>
      </c>
      <c r="F53" s="350"/>
      <c r="G53" s="350"/>
      <c r="H53" s="350"/>
      <c r="I53" s="350"/>
      <c r="J53" s="350"/>
      <c r="K53" s="350"/>
      <c r="L53" s="350"/>
      <c r="M53" s="350"/>
      <c r="N53" s="351"/>
      <c r="O53" s="22"/>
      <c r="P53" s="64" t="s">
        <v>34</v>
      </c>
      <c r="Q53" s="22"/>
      <c r="R53" s="82" t="s">
        <v>47</v>
      </c>
      <c r="S53" s="350"/>
      <c r="T53" s="350"/>
      <c r="U53" s="350"/>
      <c r="V53" s="350"/>
      <c r="W53" s="350"/>
      <c r="X53" s="350"/>
      <c r="Y53" s="350"/>
      <c r="Z53" s="350"/>
      <c r="AA53" s="352"/>
      <c r="AB53" s="92"/>
      <c r="AC53" s="87"/>
      <c r="AD53" s="9">
        <v>0.47916666666666669</v>
      </c>
      <c r="AE53" s="73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367" t="s">
        <v>90</v>
      </c>
      <c r="AQ53" s="368"/>
      <c r="AR53" s="368"/>
      <c r="AS53" s="368"/>
      <c r="AT53" s="368"/>
      <c r="AU53" s="369" t="s">
        <v>86</v>
      </c>
      <c r="AV53" s="369"/>
      <c r="AW53" s="369"/>
      <c r="AX53" s="369"/>
      <c r="AY53" s="369"/>
      <c r="AZ53" s="369" t="s">
        <v>86</v>
      </c>
      <c r="BA53" s="369"/>
      <c r="BB53" s="369"/>
      <c r="BC53" s="369"/>
      <c r="BD53" s="369"/>
      <c r="BE53" s="369" t="s">
        <v>90</v>
      </c>
      <c r="BF53" s="369"/>
      <c r="BG53" s="369"/>
      <c r="BH53" s="369"/>
      <c r="BI53" s="369"/>
      <c r="BJ53" s="370"/>
      <c r="BK53" s="371"/>
      <c r="BL53" s="371"/>
      <c r="BM53" s="371"/>
      <c r="BN53" s="380"/>
    </row>
    <row r="54" spans="1:67" ht="21" customHeight="1">
      <c r="A54" s="103" t="s">
        <v>23</v>
      </c>
      <c r="B54" s="104"/>
      <c r="C54" s="104"/>
      <c r="D54" s="104"/>
      <c r="E54" s="111" t="s">
        <v>42</v>
      </c>
      <c r="F54" s="114"/>
      <c r="G54" s="114"/>
      <c r="H54" s="114"/>
      <c r="I54" s="114"/>
      <c r="J54" s="114"/>
      <c r="K54" s="114"/>
      <c r="L54" s="114"/>
      <c r="M54" s="114"/>
      <c r="N54" s="381"/>
      <c r="O54" s="23"/>
      <c r="P54" s="61" t="s">
        <v>34</v>
      </c>
      <c r="Q54" s="23"/>
      <c r="R54" s="79" t="s">
        <v>41</v>
      </c>
      <c r="S54" s="114"/>
      <c r="T54" s="114"/>
      <c r="U54" s="114"/>
      <c r="V54" s="114"/>
      <c r="W54" s="114"/>
      <c r="X54" s="114"/>
      <c r="Y54" s="114"/>
      <c r="Z54" s="114"/>
      <c r="AA54" s="115"/>
      <c r="AB54" s="75">
        <v>43023</v>
      </c>
      <c r="AC54" s="77" t="s">
        <v>75</v>
      </c>
      <c r="AD54" s="10">
        <v>0.41666666666666669</v>
      </c>
      <c r="AE54" s="71" t="s">
        <v>77</v>
      </c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374" t="s">
        <v>89</v>
      </c>
      <c r="AQ54" s="375"/>
      <c r="AR54" s="375"/>
      <c r="AS54" s="375"/>
      <c r="AT54" s="375"/>
      <c r="AU54" s="374" t="s">
        <v>91</v>
      </c>
      <c r="AV54" s="375"/>
      <c r="AW54" s="375"/>
      <c r="AX54" s="375"/>
      <c r="AY54" s="377"/>
      <c r="AZ54" s="375" t="s">
        <v>91</v>
      </c>
      <c r="BA54" s="375"/>
      <c r="BB54" s="375"/>
      <c r="BC54" s="375"/>
      <c r="BD54" s="375"/>
      <c r="BE54" s="374" t="s">
        <v>89</v>
      </c>
      <c r="BF54" s="375"/>
      <c r="BG54" s="375"/>
      <c r="BH54" s="375"/>
      <c r="BI54" s="377"/>
      <c r="BJ54" s="382" t="s">
        <v>77</v>
      </c>
      <c r="BK54" s="383"/>
      <c r="BL54" s="383"/>
      <c r="BM54" s="383"/>
      <c r="BN54" s="438"/>
    </row>
    <row r="55" spans="1:67" ht="21" customHeight="1" thickBot="1">
      <c r="A55" s="103"/>
      <c r="B55" s="104"/>
      <c r="C55" s="104"/>
      <c r="D55" s="104"/>
      <c r="E55" s="112" t="s">
        <v>43</v>
      </c>
      <c r="F55" s="344"/>
      <c r="G55" s="344"/>
      <c r="H55" s="344"/>
      <c r="I55" s="344"/>
      <c r="J55" s="344"/>
      <c r="K55" s="344"/>
      <c r="L55" s="344"/>
      <c r="M55" s="344"/>
      <c r="N55" s="345"/>
      <c r="O55" s="25"/>
      <c r="P55" s="62" t="s">
        <v>34</v>
      </c>
      <c r="Q55" s="25"/>
      <c r="R55" s="80" t="s">
        <v>44</v>
      </c>
      <c r="S55" s="344"/>
      <c r="T55" s="344"/>
      <c r="U55" s="344"/>
      <c r="V55" s="344"/>
      <c r="W55" s="344"/>
      <c r="X55" s="344"/>
      <c r="Y55" s="344"/>
      <c r="Z55" s="344"/>
      <c r="AA55" s="346"/>
      <c r="AB55" s="76"/>
      <c r="AC55" s="78"/>
      <c r="AD55" s="8">
        <v>0.47916666666666669</v>
      </c>
      <c r="AE55" s="73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370" t="s">
        <v>87</v>
      </c>
      <c r="AQ55" s="371"/>
      <c r="AR55" s="371"/>
      <c r="AS55" s="371"/>
      <c r="AT55" s="371"/>
      <c r="AU55" s="379" t="s">
        <v>85</v>
      </c>
      <c r="AV55" s="379"/>
      <c r="AW55" s="379"/>
      <c r="AX55" s="379"/>
      <c r="AY55" s="379"/>
      <c r="AZ55" s="379" t="s">
        <v>85</v>
      </c>
      <c r="BA55" s="379"/>
      <c r="BB55" s="379"/>
      <c r="BC55" s="379"/>
      <c r="BD55" s="379"/>
      <c r="BE55" s="379" t="s">
        <v>87</v>
      </c>
      <c r="BF55" s="379"/>
      <c r="BG55" s="379"/>
      <c r="BH55" s="379"/>
      <c r="BI55" s="379"/>
      <c r="BJ55" s="367"/>
      <c r="BK55" s="368"/>
      <c r="BL55" s="368"/>
      <c r="BM55" s="368"/>
      <c r="BN55" s="373"/>
    </row>
    <row r="56" spans="1:67" ht="21" customHeight="1">
      <c r="A56" s="103"/>
      <c r="B56" s="104"/>
      <c r="C56" s="104"/>
      <c r="D56" s="104"/>
      <c r="E56" s="109" t="s">
        <v>45</v>
      </c>
      <c r="F56" s="347"/>
      <c r="G56" s="347"/>
      <c r="H56" s="347"/>
      <c r="I56" s="347"/>
      <c r="J56" s="347"/>
      <c r="K56" s="347"/>
      <c r="L56" s="347"/>
      <c r="M56" s="347"/>
      <c r="N56" s="348"/>
      <c r="O56" s="31"/>
      <c r="P56" s="63" t="s">
        <v>34</v>
      </c>
      <c r="Q56" s="31"/>
      <c r="R56" s="81" t="s">
        <v>46</v>
      </c>
      <c r="S56" s="347"/>
      <c r="T56" s="347"/>
      <c r="U56" s="347"/>
      <c r="V56" s="347"/>
      <c r="W56" s="347"/>
      <c r="X56" s="347"/>
      <c r="Y56" s="347"/>
      <c r="Z56" s="347"/>
      <c r="AA56" s="349"/>
      <c r="AB56" s="76"/>
      <c r="AC56" s="78"/>
      <c r="AD56" s="7">
        <v>0.41666666666666669</v>
      </c>
      <c r="AE56" s="71" t="s">
        <v>78</v>
      </c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382" t="s">
        <v>88</v>
      </c>
      <c r="AQ56" s="383"/>
      <c r="AR56" s="383"/>
      <c r="AS56" s="383"/>
      <c r="AT56" s="383"/>
      <c r="AU56" s="384" t="s">
        <v>86</v>
      </c>
      <c r="AV56" s="384"/>
      <c r="AW56" s="384"/>
      <c r="AX56" s="384"/>
      <c r="AY56" s="384"/>
      <c r="AZ56" s="384" t="s">
        <v>86</v>
      </c>
      <c r="BA56" s="384"/>
      <c r="BB56" s="384"/>
      <c r="BC56" s="384"/>
      <c r="BD56" s="384"/>
      <c r="BE56" s="384" t="s">
        <v>88</v>
      </c>
      <c r="BF56" s="384"/>
      <c r="BG56" s="384"/>
      <c r="BH56" s="384"/>
      <c r="BI56" s="384"/>
      <c r="BJ56" s="374" t="s">
        <v>81</v>
      </c>
      <c r="BK56" s="375"/>
      <c r="BL56" s="375"/>
      <c r="BM56" s="375"/>
      <c r="BN56" s="378"/>
    </row>
    <row r="57" spans="1:67" ht="21" customHeight="1" thickBot="1">
      <c r="A57" s="103"/>
      <c r="B57" s="104"/>
      <c r="C57" s="104"/>
      <c r="D57" s="104"/>
      <c r="E57" s="112" t="s">
        <v>48</v>
      </c>
      <c r="F57" s="344"/>
      <c r="G57" s="344"/>
      <c r="H57" s="344"/>
      <c r="I57" s="344"/>
      <c r="J57" s="344"/>
      <c r="K57" s="344"/>
      <c r="L57" s="344"/>
      <c r="M57" s="344"/>
      <c r="N57" s="345"/>
      <c r="O57" s="25"/>
      <c r="P57" s="62" t="s">
        <v>34</v>
      </c>
      <c r="Q57" s="25"/>
      <c r="R57" s="80" t="s">
        <v>47</v>
      </c>
      <c r="S57" s="344"/>
      <c r="T57" s="344"/>
      <c r="U57" s="344"/>
      <c r="V57" s="344"/>
      <c r="W57" s="344"/>
      <c r="X57" s="344"/>
      <c r="Y57" s="344"/>
      <c r="Z57" s="344"/>
      <c r="AA57" s="346"/>
      <c r="AB57" s="76"/>
      <c r="AC57" s="78"/>
      <c r="AD57" s="9">
        <v>0.47916666666666669</v>
      </c>
      <c r="AE57" s="153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367" t="s">
        <v>92</v>
      </c>
      <c r="AQ57" s="368"/>
      <c r="AR57" s="368"/>
      <c r="AS57" s="368"/>
      <c r="AT57" s="368"/>
      <c r="AU57" s="369" t="s">
        <v>90</v>
      </c>
      <c r="AV57" s="369"/>
      <c r="AW57" s="369"/>
      <c r="AX57" s="369"/>
      <c r="AY57" s="369"/>
      <c r="AZ57" s="369" t="s">
        <v>90</v>
      </c>
      <c r="BA57" s="369"/>
      <c r="BB57" s="369"/>
      <c r="BC57" s="369"/>
      <c r="BD57" s="369"/>
      <c r="BE57" s="369" t="s">
        <v>92</v>
      </c>
      <c r="BF57" s="369"/>
      <c r="BG57" s="369"/>
      <c r="BH57" s="369"/>
      <c r="BI57" s="369"/>
      <c r="BJ57" s="367"/>
      <c r="BK57" s="368"/>
      <c r="BL57" s="368"/>
      <c r="BM57" s="368"/>
      <c r="BN57" s="373"/>
    </row>
    <row r="58" spans="1:67" ht="21" customHeight="1">
      <c r="A58" s="144" t="s">
        <v>24</v>
      </c>
      <c r="B58" s="145"/>
      <c r="C58" s="145"/>
      <c r="D58" s="146"/>
      <c r="E58" s="111" t="s">
        <v>41</v>
      </c>
      <c r="F58" s="114"/>
      <c r="G58" s="114"/>
      <c r="H58" s="114"/>
      <c r="I58" s="114"/>
      <c r="J58" s="114"/>
      <c r="K58" s="114"/>
      <c r="L58" s="114"/>
      <c r="M58" s="114"/>
      <c r="N58" s="381"/>
      <c r="O58" s="23"/>
      <c r="P58" s="61" t="s">
        <v>34</v>
      </c>
      <c r="Q58" s="23"/>
      <c r="R58" s="79" t="s">
        <v>45</v>
      </c>
      <c r="S58" s="114"/>
      <c r="T58" s="114"/>
      <c r="U58" s="114"/>
      <c r="V58" s="114"/>
      <c r="W58" s="114"/>
      <c r="X58" s="114"/>
      <c r="Y58" s="114"/>
      <c r="Z58" s="114"/>
      <c r="AA58" s="115"/>
      <c r="AB58" s="75">
        <v>43030</v>
      </c>
      <c r="AC58" s="77" t="s">
        <v>75</v>
      </c>
      <c r="AD58" s="10">
        <v>0.41666666666666669</v>
      </c>
      <c r="AE58" s="71" t="s">
        <v>46</v>
      </c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374" t="s">
        <v>87</v>
      </c>
      <c r="AQ58" s="375"/>
      <c r="AR58" s="375"/>
      <c r="AS58" s="375"/>
      <c r="AT58" s="375"/>
      <c r="AU58" s="374" t="s">
        <v>90</v>
      </c>
      <c r="AV58" s="375"/>
      <c r="AW58" s="375"/>
      <c r="AX58" s="375"/>
      <c r="AY58" s="377"/>
      <c r="AZ58" s="375" t="s">
        <v>90</v>
      </c>
      <c r="BA58" s="375"/>
      <c r="BB58" s="375"/>
      <c r="BC58" s="375"/>
      <c r="BD58" s="375"/>
      <c r="BE58" s="374" t="s">
        <v>87</v>
      </c>
      <c r="BF58" s="375"/>
      <c r="BG58" s="375"/>
      <c r="BH58" s="375"/>
      <c r="BI58" s="377"/>
      <c r="BJ58" s="374" t="s">
        <v>97</v>
      </c>
      <c r="BK58" s="375"/>
      <c r="BL58" s="375"/>
      <c r="BM58" s="375"/>
      <c r="BN58" s="378"/>
    </row>
    <row r="59" spans="1:67" ht="21" customHeight="1" thickBot="1">
      <c r="A59" s="147"/>
      <c r="B59" s="148"/>
      <c r="C59" s="148"/>
      <c r="D59" s="149"/>
      <c r="E59" s="112" t="s">
        <v>42</v>
      </c>
      <c r="F59" s="344"/>
      <c r="G59" s="344"/>
      <c r="H59" s="344"/>
      <c r="I59" s="344"/>
      <c r="J59" s="344"/>
      <c r="K59" s="344"/>
      <c r="L59" s="344"/>
      <c r="M59" s="344"/>
      <c r="N59" s="345"/>
      <c r="O59" s="319"/>
      <c r="P59" s="62" t="s">
        <v>34</v>
      </c>
      <c r="Q59" s="319"/>
      <c r="R59" s="80" t="s">
        <v>46</v>
      </c>
      <c r="S59" s="344"/>
      <c r="T59" s="344"/>
      <c r="U59" s="344"/>
      <c r="V59" s="344"/>
      <c r="W59" s="344"/>
      <c r="X59" s="344"/>
      <c r="Y59" s="344"/>
      <c r="Z59" s="344"/>
      <c r="AA59" s="346"/>
      <c r="AB59" s="76"/>
      <c r="AC59" s="78"/>
      <c r="AD59" s="8">
        <v>0.47916666666666669</v>
      </c>
      <c r="AE59" s="73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370" t="s">
        <v>85</v>
      </c>
      <c r="AQ59" s="371"/>
      <c r="AR59" s="371"/>
      <c r="AS59" s="371"/>
      <c r="AT59" s="371"/>
      <c r="AU59" s="379" t="s">
        <v>92</v>
      </c>
      <c r="AV59" s="379"/>
      <c r="AW59" s="379"/>
      <c r="AX59" s="379"/>
      <c r="AY59" s="379"/>
      <c r="AZ59" s="379" t="s">
        <v>92</v>
      </c>
      <c r="BA59" s="379"/>
      <c r="BB59" s="379"/>
      <c r="BC59" s="379"/>
      <c r="BD59" s="379"/>
      <c r="BE59" s="379" t="s">
        <v>85</v>
      </c>
      <c r="BF59" s="379"/>
      <c r="BG59" s="379"/>
      <c r="BH59" s="379"/>
      <c r="BI59" s="379"/>
      <c r="BJ59" s="367"/>
      <c r="BK59" s="368"/>
      <c r="BL59" s="368"/>
      <c r="BM59" s="368"/>
      <c r="BN59" s="373"/>
    </row>
    <row r="60" spans="1:67" ht="21" customHeight="1">
      <c r="A60" s="147"/>
      <c r="B60" s="148"/>
      <c r="C60" s="148"/>
      <c r="D60" s="149"/>
      <c r="E60" s="109" t="s">
        <v>44</v>
      </c>
      <c r="F60" s="347"/>
      <c r="G60" s="347"/>
      <c r="H60" s="347"/>
      <c r="I60" s="347"/>
      <c r="J60" s="347"/>
      <c r="K60" s="347"/>
      <c r="L60" s="347"/>
      <c r="M60" s="347"/>
      <c r="N60" s="348"/>
      <c r="O60" s="31"/>
      <c r="P60" s="63" t="s">
        <v>34</v>
      </c>
      <c r="Q60" s="31"/>
      <c r="R60" s="81" t="s">
        <v>47</v>
      </c>
      <c r="S60" s="347"/>
      <c r="T60" s="347"/>
      <c r="U60" s="347"/>
      <c r="V60" s="347"/>
      <c r="W60" s="347"/>
      <c r="X60" s="347"/>
      <c r="Y60" s="347"/>
      <c r="Z60" s="347"/>
      <c r="AA60" s="349"/>
      <c r="AB60" s="76"/>
      <c r="AC60" s="78"/>
      <c r="AD60" s="7">
        <v>0.41666666666666669</v>
      </c>
      <c r="AE60" s="71" t="s">
        <v>77</v>
      </c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382" t="s">
        <v>89</v>
      </c>
      <c r="AQ60" s="383"/>
      <c r="AR60" s="383"/>
      <c r="AS60" s="383"/>
      <c r="AT60" s="383"/>
      <c r="AU60" s="384" t="s">
        <v>86</v>
      </c>
      <c r="AV60" s="384"/>
      <c r="AW60" s="384"/>
      <c r="AX60" s="384"/>
      <c r="AY60" s="384"/>
      <c r="AZ60" s="384" t="s">
        <v>86</v>
      </c>
      <c r="BA60" s="384"/>
      <c r="BB60" s="384"/>
      <c r="BC60" s="384"/>
      <c r="BD60" s="384"/>
      <c r="BE60" s="384" t="s">
        <v>89</v>
      </c>
      <c r="BF60" s="384"/>
      <c r="BG60" s="384"/>
      <c r="BH60" s="384"/>
      <c r="BI60" s="384"/>
      <c r="BJ60" s="374" t="s">
        <v>77</v>
      </c>
      <c r="BK60" s="375"/>
      <c r="BL60" s="375"/>
      <c r="BM60" s="375"/>
      <c r="BN60" s="378"/>
    </row>
    <row r="61" spans="1:67" ht="21" customHeight="1" thickBot="1">
      <c r="A61" s="150"/>
      <c r="B61" s="151"/>
      <c r="C61" s="151"/>
      <c r="D61" s="152"/>
      <c r="E61" s="353" t="s">
        <v>43</v>
      </c>
      <c r="F61" s="416"/>
      <c r="G61" s="416"/>
      <c r="H61" s="416"/>
      <c r="I61" s="416"/>
      <c r="J61" s="416"/>
      <c r="K61" s="416"/>
      <c r="L61" s="416"/>
      <c r="M61" s="416"/>
      <c r="N61" s="417"/>
      <c r="O61" s="354"/>
      <c r="P61" s="355" t="s">
        <v>34</v>
      </c>
      <c r="Q61" s="354"/>
      <c r="R61" s="356" t="s">
        <v>48</v>
      </c>
      <c r="S61" s="416"/>
      <c r="T61" s="416"/>
      <c r="U61" s="416"/>
      <c r="V61" s="416"/>
      <c r="W61" s="416"/>
      <c r="X61" s="416"/>
      <c r="Y61" s="416"/>
      <c r="Z61" s="416"/>
      <c r="AA61" s="418"/>
      <c r="AB61" s="357"/>
      <c r="AC61" s="358"/>
      <c r="AD61" s="70">
        <v>0.47916666666666669</v>
      </c>
      <c r="AE61" s="162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425" t="s">
        <v>91</v>
      </c>
      <c r="AQ61" s="426"/>
      <c r="AR61" s="426"/>
      <c r="AS61" s="426"/>
      <c r="AT61" s="426"/>
      <c r="AU61" s="445" t="s">
        <v>88</v>
      </c>
      <c r="AV61" s="445"/>
      <c r="AW61" s="445"/>
      <c r="AX61" s="445"/>
      <c r="AY61" s="445"/>
      <c r="AZ61" s="445" t="s">
        <v>88</v>
      </c>
      <c r="BA61" s="445"/>
      <c r="BB61" s="445"/>
      <c r="BC61" s="445"/>
      <c r="BD61" s="445"/>
      <c r="BE61" s="445" t="s">
        <v>91</v>
      </c>
      <c r="BF61" s="445"/>
      <c r="BG61" s="445"/>
      <c r="BH61" s="445"/>
      <c r="BI61" s="445"/>
      <c r="BJ61" s="425"/>
      <c r="BK61" s="426"/>
      <c r="BL61" s="426"/>
      <c r="BM61" s="426"/>
      <c r="BN61" s="427"/>
    </row>
    <row r="62" spans="1:67" ht="21" customHeight="1" thickTop="1">
      <c r="A62" s="21"/>
      <c r="B62" s="21"/>
      <c r="C62" s="21"/>
      <c r="D62" s="21"/>
      <c r="E62" s="21"/>
      <c r="F62" s="21"/>
      <c r="G62" s="21"/>
      <c r="H62" s="21"/>
      <c r="I62" s="21"/>
      <c r="J62" s="21"/>
      <c r="P62" s="17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19"/>
      <c r="AC62" s="20"/>
      <c r="AD62" s="18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67" ht="21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</row>
    <row r="64" spans="1:67" ht="21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</row>
    <row r="65" spans="1:67" ht="21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</row>
    <row r="66" spans="1:67" ht="21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</row>
    <row r="67" spans="1:67" ht="21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69"/>
      <c r="L67" s="69"/>
      <c r="M67" s="69"/>
      <c r="N67" s="69"/>
      <c r="O67" s="69"/>
      <c r="P67" s="17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19"/>
      <c r="AC67" s="20"/>
      <c r="AD67" s="18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</row>
    <row r="68" spans="1:67" ht="21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P68" s="17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18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1:67" ht="21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P69" s="17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18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67" ht="21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P70" s="17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18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67" ht="21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P71" s="17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18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1:67" ht="21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P72" s="17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19"/>
      <c r="AC72" s="20"/>
      <c r="AD72" s="18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67" ht="21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P73" s="17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</row>
    <row r="74" spans="1:67" ht="21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P74" s="17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</row>
    <row r="75" spans="1:67" ht="21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7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</row>
    <row r="76" spans="1:67" ht="2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</row>
    <row r="77" spans="1:67" ht="21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7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9"/>
      <c r="AC77" s="16"/>
      <c r="AD77" s="1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</row>
    <row r="78" spans="1:67" ht="21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7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</row>
    <row r="79" spans="1:67" ht="21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7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</row>
    <row r="80" spans="1:67" ht="21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7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8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</row>
    <row r="81" spans="1:41" ht="21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6"/>
      <c r="M81" s="16"/>
      <c r="N81" s="16"/>
      <c r="O81" s="16"/>
      <c r="P81" s="17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8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1:41" ht="23.25" customHeight="1"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</sheetData>
  <mergeCells count="454">
    <mergeCell ref="BE52:BI52"/>
    <mergeCell ref="BE53:BI53"/>
    <mergeCell ref="AB24:AB25"/>
    <mergeCell ref="AC24:AC25"/>
    <mergeCell ref="BJ60:BN61"/>
    <mergeCell ref="BE54:BI54"/>
    <mergeCell ref="BE55:BI55"/>
    <mergeCell ref="BE56:BI56"/>
    <mergeCell ref="BE57:BI57"/>
    <mergeCell ref="BE58:BI58"/>
    <mergeCell ref="BE59:BI59"/>
    <mergeCell ref="BE60:BI60"/>
    <mergeCell ref="BE61:BI61"/>
    <mergeCell ref="BJ56:BN57"/>
    <mergeCell ref="BJ58:BN59"/>
    <mergeCell ref="BJ54:BN55"/>
    <mergeCell ref="BE36:BI36"/>
    <mergeCell ref="BE37:BI37"/>
    <mergeCell ref="BE38:BI38"/>
    <mergeCell ref="BE39:BI39"/>
    <mergeCell ref="AE30:AO32"/>
    <mergeCell ref="BJ30:BN32"/>
    <mergeCell ref="BE41:BI41"/>
    <mergeCell ref="BE42:BI42"/>
    <mergeCell ref="A1:BN2"/>
    <mergeCell ref="BJ38:BN39"/>
    <mergeCell ref="BJ40:BN41"/>
    <mergeCell ref="BJ42:BN43"/>
    <mergeCell ref="BJ44:BN45"/>
    <mergeCell ref="BJ46:BN47"/>
    <mergeCell ref="BJ50:BN51"/>
    <mergeCell ref="BJ6:BN7"/>
    <mergeCell ref="BJ8:BN9"/>
    <mergeCell ref="BJ10:BN11"/>
    <mergeCell ref="BJ16:BN17"/>
    <mergeCell ref="BJ18:BN19"/>
    <mergeCell ref="BJ20:BN21"/>
    <mergeCell ref="BJ26:BN27"/>
    <mergeCell ref="BJ28:BN29"/>
    <mergeCell ref="BJ34:BN35"/>
    <mergeCell ref="BJ36:BN37"/>
    <mergeCell ref="BE51:BI51"/>
    <mergeCell ref="AE12:AO12"/>
    <mergeCell ref="AE13:AO13"/>
    <mergeCell ref="BJ12:BN12"/>
    <mergeCell ref="BJ13:BN13"/>
    <mergeCell ref="BE40:BI40"/>
    <mergeCell ref="BE43:BI43"/>
    <mergeCell ref="BE44:BI44"/>
    <mergeCell ref="BE28:BI28"/>
    <mergeCell ref="BE29:BI29"/>
    <mergeCell ref="BE30:BI30"/>
    <mergeCell ref="BE31:BI31"/>
    <mergeCell ref="BE32:BI32"/>
    <mergeCell ref="BE33:BI33"/>
    <mergeCell ref="BE34:BI34"/>
    <mergeCell ref="BE35:BI35"/>
    <mergeCell ref="BE50:BI50"/>
    <mergeCell ref="BE45:BI45"/>
    <mergeCell ref="BE46:BI46"/>
    <mergeCell ref="BE47:BI47"/>
    <mergeCell ref="BE48:BI48"/>
    <mergeCell ref="BE49:BI49"/>
    <mergeCell ref="AZ60:BD60"/>
    <mergeCell ref="AZ61:BD61"/>
    <mergeCell ref="BE6:BI6"/>
    <mergeCell ref="BE7:BI7"/>
    <mergeCell ref="BE8:BI8"/>
    <mergeCell ref="BE9:BI9"/>
    <mergeCell ref="BE10:BI10"/>
    <mergeCell ref="BE11:BI11"/>
    <mergeCell ref="BE12:BI12"/>
    <mergeCell ref="BE13:BI13"/>
    <mergeCell ref="BE14:BI14"/>
    <mergeCell ref="BE15:BI15"/>
    <mergeCell ref="BE16:BI16"/>
    <mergeCell ref="BE17:BI17"/>
    <mergeCell ref="BE18:BI18"/>
    <mergeCell ref="BE19:BI19"/>
    <mergeCell ref="BE20:BI20"/>
    <mergeCell ref="BE21:BI21"/>
    <mergeCell ref="BE22:BI22"/>
    <mergeCell ref="BE23:BI23"/>
    <mergeCell ref="BE24:BI24"/>
    <mergeCell ref="BE25:BI25"/>
    <mergeCell ref="BE26:BI26"/>
    <mergeCell ref="BE27:BI27"/>
    <mergeCell ref="AZ51:BD51"/>
    <mergeCell ref="AZ52:BD52"/>
    <mergeCell ref="AZ53:BD53"/>
    <mergeCell ref="AZ33:BD33"/>
    <mergeCell ref="AZ34:BD34"/>
    <mergeCell ref="AZ35:BD35"/>
    <mergeCell ref="AZ36:BD36"/>
    <mergeCell ref="AZ37:BD37"/>
    <mergeCell ref="AZ38:BD38"/>
    <mergeCell ref="AZ39:BD39"/>
    <mergeCell ref="AZ40:BD40"/>
    <mergeCell ref="AZ41:BD41"/>
    <mergeCell ref="AZ24:BD24"/>
    <mergeCell ref="AZ25:BD25"/>
    <mergeCell ref="AZ26:BD26"/>
    <mergeCell ref="AZ27:BD27"/>
    <mergeCell ref="AZ28:BD28"/>
    <mergeCell ref="AZ29:BD29"/>
    <mergeCell ref="AZ54:BD54"/>
    <mergeCell ref="AZ55:BD55"/>
    <mergeCell ref="AZ56:BD56"/>
    <mergeCell ref="AZ57:BD57"/>
    <mergeCell ref="AZ58:BD58"/>
    <mergeCell ref="AZ59:BD59"/>
    <mergeCell ref="AZ42:BD42"/>
    <mergeCell ref="AZ43:BD43"/>
    <mergeCell ref="AZ44:BD44"/>
    <mergeCell ref="AZ45:BD45"/>
    <mergeCell ref="AZ46:BD46"/>
    <mergeCell ref="AZ47:BD47"/>
    <mergeCell ref="AZ48:BD48"/>
    <mergeCell ref="AZ49:BD49"/>
    <mergeCell ref="AZ50:BD50"/>
    <mergeCell ref="AZ30:BD30"/>
    <mergeCell ref="AZ31:BD31"/>
    <mergeCell ref="AZ32:BD32"/>
    <mergeCell ref="AU56:AY56"/>
    <mergeCell ref="AU57:AY57"/>
    <mergeCell ref="AU58:AY58"/>
    <mergeCell ref="AU59:AY59"/>
    <mergeCell ref="AU60:AY60"/>
    <mergeCell ref="AU61:AY61"/>
    <mergeCell ref="AU47:AY47"/>
    <mergeCell ref="AU48:AY48"/>
    <mergeCell ref="AU49:AY49"/>
    <mergeCell ref="AU50:AY50"/>
    <mergeCell ref="AU51:AY51"/>
    <mergeCell ref="AU52:AY52"/>
    <mergeCell ref="AU53:AY53"/>
    <mergeCell ref="AU54:AY54"/>
    <mergeCell ref="AU55:AY55"/>
    <mergeCell ref="AU38:AY38"/>
    <mergeCell ref="AU39:AY39"/>
    <mergeCell ref="AU40:AY40"/>
    <mergeCell ref="AU41:AY41"/>
    <mergeCell ref="AU42:AY42"/>
    <mergeCell ref="AU43:AY43"/>
    <mergeCell ref="AZ16:BD16"/>
    <mergeCell ref="AZ17:BD17"/>
    <mergeCell ref="AZ18:BD18"/>
    <mergeCell ref="AZ19:BD19"/>
    <mergeCell ref="AZ20:BD20"/>
    <mergeCell ref="AZ21:BD21"/>
    <mergeCell ref="AZ22:BD22"/>
    <mergeCell ref="AZ23:BD23"/>
    <mergeCell ref="AZ6:BD6"/>
    <mergeCell ref="AZ7:BD7"/>
    <mergeCell ref="AZ8:BD8"/>
    <mergeCell ref="AZ9:BD9"/>
    <mergeCell ref="AZ10:BD10"/>
    <mergeCell ref="AZ11:BD11"/>
    <mergeCell ref="AZ12:BD12"/>
    <mergeCell ref="AZ13:BD13"/>
    <mergeCell ref="AZ14:BD14"/>
    <mergeCell ref="AU46:AY46"/>
    <mergeCell ref="AU29:AY29"/>
    <mergeCell ref="AU30:AY30"/>
    <mergeCell ref="AU31:AY31"/>
    <mergeCell ref="AU32:AY32"/>
    <mergeCell ref="AU33:AY33"/>
    <mergeCell ref="AU34:AY34"/>
    <mergeCell ref="AU35:AY35"/>
    <mergeCell ref="AU36:AY36"/>
    <mergeCell ref="AU37:AY37"/>
    <mergeCell ref="AU22:AY22"/>
    <mergeCell ref="AU23:AY23"/>
    <mergeCell ref="AU24:AY24"/>
    <mergeCell ref="AU25:AY25"/>
    <mergeCell ref="AU26:AY26"/>
    <mergeCell ref="AU27:AY27"/>
    <mergeCell ref="AU28:AY28"/>
    <mergeCell ref="AU44:AY44"/>
    <mergeCell ref="AU45:AY45"/>
    <mergeCell ref="AP54:AT54"/>
    <mergeCell ref="AP55:AT55"/>
    <mergeCell ref="AP56:AT56"/>
    <mergeCell ref="AP57:AT57"/>
    <mergeCell ref="AP58:AT58"/>
    <mergeCell ref="AP59:AT59"/>
    <mergeCell ref="AP60:AT60"/>
    <mergeCell ref="AP61:AT61"/>
    <mergeCell ref="AU6:AY6"/>
    <mergeCell ref="AU7:AY7"/>
    <mergeCell ref="AU8:AY8"/>
    <mergeCell ref="AU9:AY9"/>
    <mergeCell ref="AU10:AY10"/>
    <mergeCell ref="AU11:AY11"/>
    <mergeCell ref="AU12:AY12"/>
    <mergeCell ref="AU13:AY13"/>
    <mergeCell ref="AU14:AY14"/>
    <mergeCell ref="AU15:AY15"/>
    <mergeCell ref="AU16:AY16"/>
    <mergeCell ref="AU17:AY17"/>
    <mergeCell ref="AU18:AY18"/>
    <mergeCell ref="AU19:AY19"/>
    <mergeCell ref="AU20:AY20"/>
    <mergeCell ref="AU21:AY21"/>
    <mergeCell ref="AP45:AT45"/>
    <mergeCell ref="AP46:AT46"/>
    <mergeCell ref="AP47:AT47"/>
    <mergeCell ref="AP48:AT48"/>
    <mergeCell ref="AP49:AT49"/>
    <mergeCell ref="AP50:AT50"/>
    <mergeCell ref="AP51:AT51"/>
    <mergeCell ref="AP52:AT52"/>
    <mergeCell ref="AP53:AT53"/>
    <mergeCell ref="AP5:AT5"/>
    <mergeCell ref="AU5:AY5"/>
    <mergeCell ref="AZ5:BD5"/>
    <mergeCell ref="BE5:BI5"/>
    <mergeCell ref="AP4:BI4"/>
    <mergeCell ref="BJ4:BN5"/>
    <mergeCell ref="AE10:AO11"/>
    <mergeCell ref="AE14:AO15"/>
    <mergeCell ref="AP6:AT6"/>
    <mergeCell ref="AP7:AT7"/>
    <mergeCell ref="AP8:AT8"/>
    <mergeCell ref="AP9:AT9"/>
    <mergeCell ref="AP10:AT10"/>
    <mergeCell ref="AP11:AT11"/>
    <mergeCell ref="AP12:AT12"/>
    <mergeCell ref="AP13:AT13"/>
    <mergeCell ref="AP14:AT14"/>
    <mergeCell ref="AP15:AT15"/>
    <mergeCell ref="BJ14:BN15"/>
    <mergeCell ref="AZ15:BD15"/>
    <mergeCell ref="AE4:AO5"/>
    <mergeCell ref="AE58:AO59"/>
    <mergeCell ref="AE60:AO61"/>
    <mergeCell ref="AE34:AO35"/>
    <mergeCell ref="AE36:AO37"/>
    <mergeCell ref="AE38:AO39"/>
    <mergeCell ref="AE40:AO41"/>
    <mergeCell ref="AE42:AO43"/>
    <mergeCell ref="AE44:AO45"/>
    <mergeCell ref="AE46:AO47"/>
    <mergeCell ref="AE50:AO51"/>
    <mergeCell ref="A54:D57"/>
    <mergeCell ref="E54:N54"/>
    <mergeCell ref="E55:N55"/>
    <mergeCell ref="E56:N56"/>
    <mergeCell ref="E57:N57"/>
    <mergeCell ref="R54:AA54"/>
    <mergeCell ref="AE16:AO17"/>
    <mergeCell ref="AE18:AO19"/>
    <mergeCell ref="AE20:AO21"/>
    <mergeCell ref="AE56:AO57"/>
    <mergeCell ref="AE33:AO33"/>
    <mergeCell ref="AE24:AO25"/>
    <mergeCell ref="A50:D53"/>
    <mergeCell ref="E50:N50"/>
    <mergeCell ref="E51:N51"/>
    <mergeCell ref="E52:N52"/>
    <mergeCell ref="E53:N53"/>
    <mergeCell ref="R50:AA50"/>
    <mergeCell ref="R51:AA51"/>
    <mergeCell ref="R52:AA52"/>
    <mergeCell ref="R53:AA53"/>
    <mergeCell ref="A34:D37"/>
    <mergeCell ref="A42:D45"/>
    <mergeCell ref="A38:D41"/>
    <mergeCell ref="A58:D61"/>
    <mergeCell ref="AB58:AB61"/>
    <mergeCell ref="AC58:AC61"/>
    <mergeCell ref="E58:N58"/>
    <mergeCell ref="E59:N59"/>
    <mergeCell ref="E60:N60"/>
    <mergeCell ref="E61:N61"/>
    <mergeCell ref="R58:AA58"/>
    <mergeCell ref="R59:AA59"/>
    <mergeCell ref="R60:AA60"/>
    <mergeCell ref="R61:AA61"/>
    <mergeCell ref="AC38:AC41"/>
    <mergeCell ref="E45:N45"/>
    <mergeCell ref="E46:N46"/>
    <mergeCell ref="R40:AA40"/>
    <mergeCell ref="R41:AA41"/>
    <mergeCell ref="R42:AA42"/>
    <mergeCell ref="R43:AA43"/>
    <mergeCell ref="R46:AA46"/>
    <mergeCell ref="A46:D49"/>
    <mergeCell ref="E47:N47"/>
    <mergeCell ref="E48:N48"/>
    <mergeCell ref="E49:N49"/>
    <mergeCell ref="R47:AA47"/>
    <mergeCell ref="R48:AA48"/>
    <mergeCell ref="R49:AA49"/>
    <mergeCell ref="E23:N23"/>
    <mergeCell ref="E24:N24"/>
    <mergeCell ref="E25:N25"/>
    <mergeCell ref="R19:AA19"/>
    <mergeCell ref="R20:AA20"/>
    <mergeCell ref="R21:AA21"/>
    <mergeCell ref="R44:AA44"/>
    <mergeCell ref="R45:AA45"/>
    <mergeCell ref="AB26:AB29"/>
    <mergeCell ref="AB34:AB37"/>
    <mergeCell ref="AB30:AB32"/>
    <mergeCell ref="E43:N43"/>
    <mergeCell ref="E44:N44"/>
    <mergeCell ref="E34:N34"/>
    <mergeCell ref="E35:N35"/>
    <mergeCell ref="E36:N36"/>
    <mergeCell ref="E37:N37"/>
    <mergeCell ref="E26:N26"/>
    <mergeCell ref="E27:N27"/>
    <mergeCell ref="AB42:AB45"/>
    <mergeCell ref="AB38:AB41"/>
    <mergeCell ref="E5:O5"/>
    <mergeCell ref="Q5:AA5"/>
    <mergeCell ref="AB4:AC5"/>
    <mergeCell ref="AB6:AB9"/>
    <mergeCell ref="AC6:AC9"/>
    <mergeCell ref="A6:D9"/>
    <mergeCell ref="AE6:AO7"/>
    <mergeCell ref="AE8:AO9"/>
    <mergeCell ref="E6:N6"/>
    <mergeCell ref="E7:N7"/>
    <mergeCell ref="E8:N8"/>
    <mergeCell ref="E9:N9"/>
    <mergeCell ref="R6:AA6"/>
    <mergeCell ref="R7:AA7"/>
    <mergeCell ref="R8:AA8"/>
    <mergeCell ref="R9:AA9"/>
    <mergeCell ref="A4:D5"/>
    <mergeCell ref="E4:AA4"/>
    <mergeCell ref="AD4:AD5"/>
    <mergeCell ref="E12:N12"/>
    <mergeCell ref="E13:N13"/>
    <mergeCell ref="E14:N14"/>
    <mergeCell ref="E15:N15"/>
    <mergeCell ref="E16:N16"/>
    <mergeCell ref="E17:N17"/>
    <mergeCell ref="R10:AA10"/>
    <mergeCell ref="R11:AA11"/>
    <mergeCell ref="R12:AA12"/>
    <mergeCell ref="R13:AA13"/>
    <mergeCell ref="R14:AA14"/>
    <mergeCell ref="R15:AA15"/>
    <mergeCell ref="R16:AA16"/>
    <mergeCell ref="R17:AA17"/>
    <mergeCell ref="A10:D13"/>
    <mergeCell ref="A14:D17"/>
    <mergeCell ref="E38:N38"/>
    <mergeCell ref="E39:N39"/>
    <mergeCell ref="E40:N40"/>
    <mergeCell ref="E41:N41"/>
    <mergeCell ref="E42:N42"/>
    <mergeCell ref="A18:D21"/>
    <mergeCell ref="A22:D25"/>
    <mergeCell ref="A30:D33"/>
    <mergeCell ref="A26:D29"/>
    <mergeCell ref="E28:N28"/>
    <mergeCell ref="E29:N29"/>
    <mergeCell ref="E30:N30"/>
    <mergeCell ref="E31:N31"/>
    <mergeCell ref="E32:N32"/>
    <mergeCell ref="E33:N33"/>
    <mergeCell ref="E18:N18"/>
    <mergeCell ref="E19:N19"/>
    <mergeCell ref="E20:N20"/>
    <mergeCell ref="E21:N21"/>
    <mergeCell ref="E22:N22"/>
    <mergeCell ref="E10:N10"/>
    <mergeCell ref="E11:N11"/>
    <mergeCell ref="R18:AA18"/>
    <mergeCell ref="R22:AA22"/>
    <mergeCell ref="R23:AA23"/>
    <mergeCell ref="R24:AA24"/>
    <mergeCell ref="R25:AA25"/>
    <mergeCell ref="AB18:AB21"/>
    <mergeCell ref="AC18:AC21"/>
    <mergeCell ref="R33:AA33"/>
    <mergeCell ref="AC26:AC29"/>
    <mergeCell ref="AC30:AC32"/>
    <mergeCell ref="AB54:AB57"/>
    <mergeCell ref="AC54:AC57"/>
    <mergeCell ref="AE54:AO55"/>
    <mergeCell ref="R26:AA26"/>
    <mergeCell ref="R27:AA27"/>
    <mergeCell ref="R28:AA28"/>
    <mergeCell ref="R29:AA29"/>
    <mergeCell ref="R30:AA30"/>
    <mergeCell ref="R31:AA31"/>
    <mergeCell ref="R32:AA32"/>
    <mergeCell ref="R38:AA38"/>
    <mergeCell ref="R39:AA39"/>
    <mergeCell ref="R34:AA34"/>
    <mergeCell ref="R35:AA35"/>
    <mergeCell ref="R36:AA36"/>
    <mergeCell ref="R37:AA37"/>
    <mergeCell ref="R55:AA55"/>
    <mergeCell ref="R56:AA56"/>
    <mergeCell ref="R57:AA57"/>
    <mergeCell ref="AC46:AC48"/>
    <mergeCell ref="AE48:AO48"/>
    <mergeCell ref="AE26:AO27"/>
    <mergeCell ref="AE28:AO29"/>
    <mergeCell ref="AC34:AC37"/>
    <mergeCell ref="AP41:AT41"/>
    <mergeCell ref="AP42:AT42"/>
    <mergeCell ref="AP43:AT43"/>
    <mergeCell ref="AP44:AT44"/>
    <mergeCell ref="AB46:AB48"/>
    <mergeCell ref="AB10:AB12"/>
    <mergeCell ref="AC10:AC12"/>
    <mergeCell ref="AB14:AB17"/>
    <mergeCell ref="AC14:AC17"/>
    <mergeCell ref="AP16:AT16"/>
    <mergeCell ref="AP17:AT17"/>
    <mergeCell ref="AP18:AT18"/>
    <mergeCell ref="AP19:AT19"/>
    <mergeCell ref="AP20:AT20"/>
    <mergeCell ref="AP21:AT21"/>
    <mergeCell ref="AP22:AT22"/>
    <mergeCell ref="AP23:AT23"/>
    <mergeCell ref="AP24:AT24"/>
    <mergeCell ref="AP25:AT25"/>
    <mergeCell ref="AP26:AT26"/>
    <mergeCell ref="AP27:AT27"/>
    <mergeCell ref="AP28:AT28"/>
    <mergeCell ref="AP29:AT29"/>
    <mergeCell ref="AC42:AC45"/>
    <mergeCell ref="BJ48:BN48"/>
    <mergeCell ref="AE49:AO49"/>
    <mergeCell ref="BJ49:BN49"/>
    <mergeCell ref="AB50:AB53"/>
    <mergeCell ref="AC50:AC53"/>
    <mergeCell ref="AE52:AO53"/>
    <mergeCell ref="BJ52:BN53"/>
    <mergeCell ref="BJ22:BN23"/>
    <mergeCell ref="AE22:AO23"/>
    <mergeCell ref="AC22:AC23"/>
    <mergeCell ref="AB22:AB23"/>
    <mergeCell ref="BJ33:BN33"/>
    <mergeCell ref="BJ24:BN25"/>
    <mergeCell ref="AP30:AT30"/>
    <mergeCell ref="AP31:AT31"/>
    <mergeCell ref="AP32:AT32"/>
    <mergeCell ref="AP33:AT33"/>
    <mergeCell ref="AP34:AT34"/>
    <mergeCell ref="AP35:AT35"/>
    <mergeCell ref="AP36:AT36"/>
    <mergeCell ref="AP37:AT37"/>
    <mergeCell ref="AP38:AT38"/>
    <mergeCell ref="AP39:AT39"/>
    <mergeCell ref="AP40:AT40"/>
  </mergeCells>
  <phoneticPr fontId="2"/>
  <printOptions horizontalCentered="1"/>
  <pageMargins left="0.15748031496062992" right="0.15748031496062992" top="0.39370078740157483" bottom="0.39370078740157483" header="0.19685039370078741" footer="0.19685039370078741"/>
  <pageSetup paperSize="9" scale="64" orientation="portrait" r:id="rId1"/>
  <rowBreaks count="1" manualBreakCount="1">
    <brk id="41" max="6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E54"/>
  <sheetViews>
    <sheetView workbookViewId="0">
      <selection activeCell="W6" sqref="W6:AA9"/>
    </sheetView>
  </sheetViews>
  <sheetFormatPr defaultRowHeight="13.2"/>
  <cols>
    <col min="1" max="1" width="3.77734375" customWidth="1"/>
    <col min="2" max="71" width="1.88671875" customWidth="1"/>
    <col min="72" max="72" width="2.88671875" customWidth="1"/>
    <col min="73" max="73" width="1.88671875" customWidth="1"/>
    <col min="74" max="74" width="2.44140625" customWidth="1"/>
    <col min="75" max="77" width="1.88671875" customWidth="1"/>
    <col min="78" max="79" width="4.6640625" customWidth="1"/>
    <col min="80" max="80" width="4.33203125" customWidth="1"/>
    <col min="81" max="81" width="12.44140625" hidden="1" customWidth="1"/>
    <col min="82" max="82" width="0.109375" customWidth="1"/>
    <col min="83" max="83" width="0.6640625" hidden="1" customWidth="1"/>
    <col min="84" max="84" width="7.88671875" hidden="1" customWidth="1"/>
    <col min="85" max="86" width="0.109375" hidden="1" customWidth="1"/>
    <col min="87" max="87" width="6.88671875" hidden="1" customWidth="1"/>
    <col min="88" max="88" width="5" hidden="1" customWidth="1"/>
    <col min="89" max="89" width="0.21875" hidden="1" customWidth="1"/>
    <col min="90" max="90" width="13.33203125" hidden="1" customWidth="1"/>
    <col min="91" max="91" width="7.21875" hidden="1" customWidth="1"/>
    <col min="92" max="92" width="7" hidden="1" customWidth="1"/>
    <col min="93" max="93" width="0.33203125" hidden="1" customWidth="1"/>
    <col min="94" max="94" width="9" hidden="1" customWidth="1"/>
    <col min="95" max="95" width="13.21875" hidden="1" customWidth="1"/>
    <col min="96" max="96" width="0.21875" customWidth="1"/>
    <col min="97" max="97" width="0.109375" hidden="1" customWidth="1"/>
    <col min="98" max="98" width="0.33203125" hidden="1" customWidth="1"/>
    <col min="99" max="99" width="0.77734375" hidden="1" customWidth="1"/>
    <col min="100" max="104" width="1.6640625" hidden="1" customWidth="1"/>
    <col min="105" max="105" width="0.44140625" hidden="1" customWidth="1"/>
    <col min="106" max="109" width="1.6640625" hidden="1" customWidth="1"/>
  </cols>
  <sheetData>
    <row r="1" spans="1:105" ht="13.8" thickBo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DA1" s="13"/>
    </row>
    <row r="2" spans="1:105" ht="14.25" customHeight="1" thickTop="1">
      <c r="A2" s="12"/>
      <c r="B2" s="12"/>
      <c r="C2" s="12"/>
      <c r="D2" s="12"/>
      <c r="E2" s="190" t="s">
        <v>49</v>
      </c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2"/>
      <c r="BV2" s="12"/>
      <c r="BW2" s="12"/>
      <c r="BX2" s="12"/>
      <c r="BY2" s="12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DA2" s="13"/>
    </row>
    <row r="3" spans="1:105" ht="13.5" customHeight="1">
      <c r="A3" s="12"/>
      <c r="B3" s="12"/>
      <c r="C3" s="12"/>
      <c r="D3" s="12"/>
      <c r="E3" s="193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5"/>
      <c r="BV3" s="12"/>
      <c r="BW3" s="12"/>
      <c r="BX3" s="12"/>
      <c r="BY3" s="12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DA3" s="13"/>
    </row>
    <row r="4" spans="1:105" ht="14.25" customHeight="1" thickBot="1">
      <c r="A4" s="12"/>
      <c r="B4" s="12"/>
      <c r="C4" s="12"/>
      <c r="D4" s="12"/>
      <c r="E4" s="196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8"/>
      <c r="BV4" s="12"/>
      <c r="BW4" s="12"/>
      <c r="BX4" s="12"/>
      <c r="BY4" s="12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DA4" s="13"/>
    </row>
    <row r="5" spans="1:105" ht="14.4" thickTop="1" thickBo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DA5" s="13"/>
    </row>
    <row r="6" spans="1:105" ht="14.25" customHeight="1" thickTop="1">
      <c r="A6" s="199"/>
      <c r="B6" s="200"/>
      <c r="C6" s="200"/>
      <c r="D6" s="200"/>
      <c r="E6" s="200"/>
      <c r="F6" s="200"/>
      <c r="G6" s="201"/>
      <c r="H6" s="208" t="str">
        <f>B10</f>
        <v>鶴岡2中</v>
      </c>
      <c r="I6" s="208"/>
      <c r="J6" s="208"/>
      <c r="K6" s="208"/>
      <c r="L6" s="208"/>
      <c r="M6" s="211" t="str">
        <f>B14</f>
        <v>鶴岡1中</v>
      </c>
      <c r="N6" s="208"/>
      <c r="O6" s="208"/>
      <c r="P6" s="208"/>
      <c r="Q6" s="212"/>
      <c r="R6" s="208" t="str">
        <f>B18</f>
        <v>鶴岡5中</v>
      </c>
      <c r="S6" s="208"/>
      <c r="T6" s="208"/>
      <c r="U6" s="208"/>
      <c r="V6" s="208"/>
      <c r="W6" s="211" t="str">
        <f>B22</f>
        <v>余目中</v>
      </c>
      <c r="X6" s="208"/>
      <c r="Y6" s="208"/>
      <c r="Z6" s="208"/>
      <c r="AA6" s="212"/>
      <c r="AB6" s="208" t="str">
        <f>B26</f>
        <v>三川中</v>
      </c>
      <c r="AC6" s="208"/>
      <c r="AD6" s="208"/>
      <c r="AE6" s="208"/>
      <c r="AF6" s="208"/>
      <c r="AG6" s="211" t="str">
        <f>B30</f>
        <v>櫛引中</v>
      </c>
      <c r="AH6" s="208"/>
      <c r="AI6" s="208"/>
      <c r="AJ6" s="208"/>
      <c r="AK6" s="212"/>
      <c r="AL6" s="208" t="str">
        <f>B34</f>
        <v>酒田4中</v>
      </c>
      <c r="AM6" s="208"/>
      <c r="AN6" s="208"/>
      <c r="AO6" s="208"/>
      <c r="AP6" s="208"/>
      <c r="AQ6" s="211" t="str">
        <f>B38</f>
        <v>萩野学園</v>
      </c>
      <c r="AR6" s="208"/>
      <c r="AS6" s="208"/>
      <c r="AT6" s="208"/>
      <c r="AU6" s="212"/>
      <c r="AV6" s="184" t="s">
        <v>0</v>
      </c>
      <c r="AW6" s="185"/>
      <c r="AX6" s="185"/>
      <c r="AY6" s="185"/>
      <c r="AZ6" s="185" t="s">
        <v>1</v>
      </c>
      <c r="BA6" s="185"/>
      <c r="BB6" s="185"/>
      <c r="BC6" s="185"/>
      <c r="BD6" s="185" t="s">
        <v>2</v>
      </c>
      <c r="BE6" s="185"/>
      <c r="BF6" s="185"/>
      <c r="BG6" s="185"/>
      <c r="BH6" s="185" t="s">
        <v>6</v>
      </c>
      <c r="BI6" s="185"/>
      <c r="BJ6" s="185"/>
      <c r="BK6" s="185" t="s">
        <v>3</v>
      </c>
      <c r="BL6" s="185"/>
      <c r="BM6" s="185"/>
      <c r="BN6" s="185"/>
      <c r="BO6" s="185" t="s">
        <v>4</v>
      </c>
      <c r="BP6" s="185"/>
      <c r="BQ6" s="185"/>
      <c r="BR6" s="185"/>
      <c r="BS6" s="185" t="s">
        <v>5</v>
      </c>
      <c r="BT6" s="185"/>
      <c r="BU6" s="185"/>
      <c r="BV6" s="185"/>
      <c r="BW6" s="218" t="s">
        <v>7</v>
      </c>
      <c r="BX6" s="219"/>
      <c r="BY6" s="220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DA6" s="13"/>
    </row>
    <row r="7" spans="1:105" ht="13.5" customHeight="1">
      <c r="A7" s="202"/>
      <c r="B7" s="203"/>
      <c r="C7" s="203"/>
      <c r="D7" s="203"/>
      <c r="E7" s="203"/>
      <c r="F7" s="203"/>
      <c r="G7" s="204"/>
      <c r="H7" s="209"/>
      <c r="I7" s="209"/>
      <c r="J7" s="209"/>
      <c r="K7" s="209"/>
      <c r="L7" s="209"/>
      <c r="M7" s="213"/>
      <c r="N7" s="209"/>
      <c r="O7" s="209"/>
      <c r="P7" s="209"/>
      <c r="Q7" s="214"/>
      <c r="R7" s="209"/>
      <c r="S7" s="209"/>
      <c r="T7" s="209"/>
      <c r="U7" s="209"/>
      <c r="V7" s="209"/>
      <c r="W7" s="213"/>
      <c r="X7" s="209"/>
      <c r="Y7" s="209"/>
      <c r="Z7" s="209"/>
      <c r="AA7" s="214"/>
      <c r="AB7" s="209"/>
      <c r="AC7" s="209"/>
      <c r="AD7" s="209"/>
      <c r="AE7" s="209"/>
      <c r="AF7" s="209"/>
      <c r="AG7" s="213"/>
      <c r="AH7" s="209"/>
      <c r="AI7" s="209"/>
      <c r="AJ7" s="209"/>
      <c r="AK7" s="214"/>
      <c r="AL7" s="209"/>
      <c r="AM7" s="209"/>
      <c r="AN7" s="209"/>
      <c r="AO7" s="209"/>
      <c r="AP7" s="209"/>
      <c r="AQ7" s="213"/>
      <c r="AR7" s="209"/>
      <c r="AS7" s="209"/>
      <c r="AT7" s="209"/>
      <c r="AU7" s="214"/>
      <c r="AV7" s="186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221"/>
      <c r="BX7" s="222"/>
      <c r="BY7" s="223"/>
      <c r="BZ7" s="13"/>
      <c r="CA7" s="13"/>
      <c r="CB7" s="13"/>
      <c r="CC7" s="13"/>
      <c r="CD7" s="14"/>
      <c r="CE7" s="217">
        <v>1</v>
      </c>
      <c r="CF7" s="217"/>
      <c r="CG7" s="217">
        <v>2</v>
      </c>
      <c r="CH7" s="217"/>
      <c r="CI7" s="217">
        <v>3</v>
      </c>
      <c r="CJ7" s="217"/>
      <c r="CK7" s="217">
        <v>4</v>
      </c>
      <c r="CL7" s="217"/>
      <c r="CM7" s="217">
        <v>5</v>
      </c>
      <c r="CN7" s="217"/>
      <c r="CO7" s="217">
        <v>6</v>
      </c>
      <c r="CP7" s="217"/>
      <c r="CQ7" s="217">
        <v>7</v>
      </c>
      <c r="CR7" s="217"/>
      <c r="CS7" s="217">
        <v>8</v>
      </c>
      <c r="CT7" s="217"/>
      <c r="CU7" s="217"/>
      <c r="CV7" s="217"/>
      <c r="CW7" s="217"/>
      <c r="CX7" s="217"/>
      <c r="CY7" s="13"/>
      <c r="DA7" s="13"/>
    </row>
    <row r="8" spans="1:105" ht="13.5" customHeight="1">
      <c r="A8" s="202"/>
      <c r="B8" s="203"/>
      <c r="C8" s="203"/>
      <c r="D8" s="203"/>
      <c r="E8" s="203"/>
      <c r="F8" s="203"/>
      <c r="G8" s="204"/>
      <c r="H8" s="209"/>
      <c r="I8" s="209"/>
      <c r="J8" s="209"/>
      <c r="K8" s="209"/>
      <c r="L8" s="209"/>
      <c r="M8" s="213"/>
      <c r="N8" s="209"/>
      <c r="O8" s="209"/>
      <c r="P8" s="209"/>
      <c r="Q8" s="214"/>
      <c r="R8" s="209"/>
      <c r="S8" s="209"/>
      <c r="T8" s="209"/>
      <c r="U8" s="209"/>
      <c r="V8" s="209"/>
      <c r="W8" s="213"/>
      <c r="X8" s="209"/>
      <c r="Y8" s="209"/>
      <c r="Z8" s="209"/>
      <c r="AA8" s="214"/>
      <c r="AB8" s="209"/>
      <c r="AC8" s="209"/>
      <c r="AD8" s="209"/>
      <c r="AE8" s="209"/>
      <c r="AF8" s="209"/>
      <c r="AG8" s="213"/>
      <c r="AH8" s="209"/>
      <c r="AI8" s="209"/>
      <c r="AJ8" s="209"/>
      <c r="AK8" s="214"/>
      <c r="AL8" s="209"/>
      <c r="AM8" s="209"/>
      <c r="AN8" s="209"/>
      <c r="AO8" s="209"/>
      <c r="AP8" s="209"/>
      <c r="AQ8" s="213"/>
      <c r="AR8" s="209"/>
      <c r="AS8" s="209"/>
      <c r="AT8" s="209"/>
      <c r="AU8" s="214"/>
      <c r="AV8" s="186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221"/>
      <c r="BX8" s="222"/>
      <c r="BY8" s="223"/>
      <c r="BZ8" s="13"/>
      <c r="CA8" s="13"/>
      <c r="CB8" s="13"/>
      <c r="CC8" s="13"/>
      <c r="CD8" s="217">
        <v>1</v>
      </c>
      <c r="CE8" s="14"/>
      <c r="CF8" s="14"/>
      <c r="CG8" s="14" t="b">
        <f>ISBLANK(M10)</f>
        <v>1</v>
      </c>
      <c r="CH8" s="14" t="b">
        <f>ISBLANK(P10)</f>
        <v>1</v>
      </c>
      <c r="CI8" s="14" t="b">
        <f>ISBLANK(R10)</f>
        <v>1</v>
      </c>
      <c r="CJ8" s="14" t="b">
        <f>ISBLANK(U10)</f>
        <v>1</v>
      </c>
      <c r="CK8" s="14" t="b">
        <f>ISBLANK(W10)</f>
        <v>1</v>
      </c>
      <c r="CL8" s="14" t="b">
        <f>ISBLANK(Z10)</f>
        <v>1</v>
      </c>
      <c r="CM8" s="14" t="b">
        <f>ISBLANK(AB10)</f>
        <v>1</v>
      </c>
      <c r="CN8" s="14" t="b">
        <f>ISBLANK(AE10)</f>
        <v>1</v>
      </c>
      <c r="CO8" s="14" t="b">
        <f>ISBLANK(AG10)</f>
        <v>1</v>
      </c>
      <c r="CP8" s="14" t="b">
        <f>ISBLANK(AJ10)</f>
        <v>1</v>
      </c>
      <c r="CQ8" s="14" t="b">
        <f>ISBLANK(AL10)</f>
        <v>1</v>
      </c>
      <c r="CR8" s="14" t="b">
        <f>ISBLANK(AO10)</f>
        <v>1</v>
      </c>
      <c r="CS8" s="14" t="b">
        <f>ISBLANK(AQ10)</f>
        <v>1</v>
      </c>
      <c r="CT8" s="14" t="b">
        <f>ISBLANK(AT10)</f>
        <v>1</v>
      </c>
      <c r="CU8" s="14"/>
      <c r="CV8" s="14"/>
      <c r="CW8" s="14"/>
      <c r="CX8" s="14"/>
      <c r="CY8" s="13"/>
      <c r="DA8" s="13">
        <f>SUM(AX10*1000,BB10*100,BU10)</f>
        <v>0</v>
      </c>
    </row>
    <row r="9" spans="1:105" ht="14.25" customHeight="1" thickBot="1">
      <c r="A9" s="205"/>
      <c r="B9" s="206"/>
      <c r="C9" s="206"/>
      <c r="D9" s="206"/>
      <c r="E9" s="206"/>
      <c r="F9" s="206"/>
      <c r="G9" s="207"/>
      <c r="H9" s="210"/>
      <c r="I9" s="210"/>
      <c r="J9" s="210"/>
      <c r="K9" s="210"/>
      <c r="L9" s="210"/>
      <c r="M9" s="215"/>
      <c r="N9" s="210"/>
      <c r="O9" s="210"/>
      <c r="P9" s="210"/>
      <c r="Q9" s="216"/>
      <c r="R9" s="210"/>
      <c r="S9" s="210"/>
      <c r="T9" s="210"/>
      <c r="U9" s="210"/>
      <c r="V9" s="210"/>
      <c r="W9" s="215"/>
      <c r="X9" s="210"/>
      <c r="Y9" s="210"/>
      <c r="Z9" s="210"/>
      <c r="AA9" s="216"/>
      <c r="AB9" s="210"/>
      <c r="AC9" s="210"/>
      <c r="AD9" s="210"/>
      <c r="AE9" s="210"/>
      <c r="AF9" s="210"/>
      <c r="AG9" s="215"/>
      <c r="AH9" s="210"/>
      <c r="AI9" s="210"/>
      <c r="AJ9" s="210"/>
      <c r="AK9" s="216"/>
      <c r="AL9" s="210"/>
      <c r="AM9" s="210"/>
      <c r="AN9" s="210"/>
      <c r="AO9" s="210"/>
      <c r="AP9" s="210"/>
      <c r="AQ9" s="215"/>
      <c r="AR9" s="210"/>
      <c r="AS9" s="210"/>
      <c r="AT9" s="210"/>
      <c r="AU9" s="216"/>
      <c r="AV9" s="188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221"/>
      <c r="BX9" s="222"/>
      <c r="BY9" s="223"/>
      <c r="BZ9" s="13"/>
      <c r="CA9" s="13"/>
      <c r="CB9" s="13"/>
      <c r="CC9" s="13"/>
      <c r="CD9" s="217"/>
      <c r="CE9" s="14"/>
      <c r="CF9" s="14"/>
      <c r="CG9" s="14" t="b">
        <f>ISBLANK(M12)</f>
        <v>1</v>
      </c>
      <c r="CH9" s="14" t="b">
        <f>ISBLANK(P12)</f>
        <v>1</v>
      </c>
      <c r="CI9" s="14" t="b">
        <f>ISBLANK(R12)</f>
        <v>1</v>
      </c>
      <c r="CJ9" s="14" t="b">
        <f>ISBLANK(U12)</f>
        <v>1</v>
      </c>
      <c r="CK9" s="14" t="b">
        <f>ISBLANK(W12)</f>
        <v>1</v>
      </c>
      <c r="CL9" s="14" t="b">
        <f>ISBLANK(Z12)</f>
        <v>1</v>
      </c>
      <c r="CM9" s="14" t="b">
        <f>ISBLANK(AB12)</f>
        <v>1</v>
      </c>
      <c r="CN9" s="14" t="b">
        <f>ISBLANK(AE12)</f>
        <v>1</v>
      </c>
      <c r="CO9" s="14" t="b">
        <f>ISBLANK(AG12)</f>
        <v>1</v>
      </c>
      <c r="CP9" s="14" t="b">
        <f>ISBLANK(AJ12)</f>
        <v>1</v>
      </c>
      <c r="CQ9" s="14" t="b">
        <f>ISBLANK(AL12)</f>
        <v>1</v>
      </c>
      <c r="CR9" s="14" t="b">
        <f>ISBLANK(AO12)</f>
        <v>1</v>
      </c>
      <c r="CS9" s="14" t="b">
        <f>ISBLANK(AQ12)</f>
        <v>1</v>
      </c>
      <c r="CT9" s="14" t="b">
        <f>ISBLANK(AT12)</f>
        <v>1</v>
      </c>
      <c r="CU9" s="14"/>
      <c r="CV9" s="14"/>
      <c r="CW9" s="14"/>
      <c r="CX9" s="14"/>
      <c r="CY9" s="13"/>
      <c r="DA9" s="13">
        <f>SUM(AX14*1000,BB14*100,BU14)</f>
        <v>0</v>
      </c>
    </row>
    <row r="10" spans="1:105" ht="14.25" customHeight="1" thickTop="1">
      <c r="A10" s="224">
        <v>1</v>
      </c>
      <c r="B10" s="226" t="s">
        <v>41</v>
      </c>
      <c r="C10" s="227"/>
      <c r="D10" s="227"/>
      <c r="E10" s="227"/>
      <c r="F10" s="227"/>
      <c r="G10" s="232" t="s">
        <v>27</v>
      </c>
      <c r="H10" s="234"/>
      <c r="I10" s="234"/>
      <c r="J10" s="234"/>
      <c r="K10" s="234"/>
      <c r="L10" s="234"/>
      <c r="M10" s="235"/>
      <c r="N10" s="203"/>
      <c r="O10" s="26" t="s">
        <v>38</v>
      </c>
      <c r="P10" s="203"/>
      <c r="Q10" s="236"/>
      <c r="R10" s="235"/>
      <c r="S10" s="203"/>
      <c r="T10" s="26" t="s">
        <v>38</v>
      </c>
      <c r="U10" s="203"/>
      <c r="V10" s="236"/>
      <c r="W10" s="235"/>
      <c r="X10" s="203"/>
      <c r="Y10" s="26" t="s">
        <v>38</v>
      </c>
      <c r="Z10" s="203"/>
      <c r="AA10" s="236"/>
      <c r="AB10" s="235"/>
      <c r="AC10" s="203"/>
      <c r="AD10" s="26" t="s">
        <v>38</v>
      </c>
      <c r="AE10" s="203"/>
      <c r="AF10" s="236"/>
      <c r="AG10" s="235"/>
      <c r="AH10" s="203"/>
      <c r="AI10" s="26" t="s">
        <v>38</v>
      </c>
      <c r="AJ10" s="203"/>
      <c r="AK10" s="236"/>
      <c r="AL10" s="235"/>
      <c r="AM10" s="203"/>
      <c r="AN10" s="26" t="s">
        <v>38</v>
      </c>
      <c r="AO10" s="203"/>
      <c r="AP10" s="236"/>
      <c r="AQ10" s="235"/>
      <c r="AR10" s="203"/>
      <c r="AS10" s="26" t="s">
        <v>38</v>
      </c>
      <c r="AT10" s="203"/>
      <c r="AU10" s="236"/>
      <c r="AV10" s="242">
        <f>COUNTIF(M11:AU11,"○")</f>
        <v>0</v>
      </c>
      <c r="AW10" s="239"/>
      <c r="AX10" s="239">
        <f>SUM(AV10:AW13)</f>
        <v>0</v>
      </c>
      <c r="AY10" s="239"/>
      <c r="AZ10" s="239">
        <f>COUNTIF(M11:AU11,"△")</f>
        <v>0</v>
      </c>
      <c r="BA10" s="239"/>
      <c r="BB10" s="239">
        <f>SUM(AZ10:BA13)</f>
        <v>0</v>
      </c>
      <c r="BC10" s="239"/>
      <c r="BD10" s="239">
        <f>COUNTIF(M11:AU11,"●")</f>
        <v>0</v>
      </c>
      <c r="BE10" s="239"/>
      <c r="BF10" s="239">
        <f>SUM(BD10:BE13)</f>
        <v>0</v>
      </c>
      <c r="BG10" s="239"/>
      <c r="BH10" s="247">
        <f>SUM(AX10*3,BB10)</f>
        <v>0</v>
      </c>
      <c r="BI10" s="248"/>
      <c r="BJ10" s="249"/>
      <c r="BK10" s="239">
        <f>SUM(W10,AB10,AG10,AL10,AQ10,,R10,M10)</f>
        <v>0</v>
      </c>
      <c r="BL10" s="239"/>
      <c r="BM10" s="239">
        <f>SUM(BK10:BL13)</f>
        <v>0</v>
      </c>
      <c r="BN10" s="239"/>
      <c r="BO10" s="239">
        <f>SUM(Z10,AE10,AJ10,AO10,AT10,U10,P10)</f>
        <v>0</v>
      </c>
      <c r="BP10" s="239"/>
      <c r="BQ10" s="239">
        <f>SUM(BO10:BP13)</f>
        <v>0</v>
      </c>
      <c r="BR10" s="239"/>
      <c r="BS10" s="239">
        <f>BK10-BO10</f>
        <v>0</v>
      </c>
      <c r="BT10" s="239"/>
      <c r="BU10" s="239">
        <f>BM10-BQ10</f>
        <v>0</v>
      </c>
      <c r="BV10" s="239"/>
      <c r="BW10" s="256">
        <f>RANK(DA8,$DA$8:$DA$17)</f>
        <v>1</v>
      </c>
      <c r="BX10" s="257"/>
      <c r="BY10" s="258"/>
      <c r="BZ10" s="13"/>
      <c r="CA10" s="13"/>
      <c r="CB10" s="13"/>
      <c r="CC10" s="13"/>
      <c r="CD10" s="217">
        <v>2</v>
      </c>
      <c r="CE10" s="14" t="b">
        <f>ISBLANK(H14)</f>
        <v>1</v>
      </c>
      <c r="CF10" s="14" t="b">
        <f>ISBLANK(K14)</f>
        <v>1</v>
      </c>
      <c r="CG10" s="14"/>
      <c r="CH10" s="14"/>
      <c r="CI10" s="14" t="b">
        <f>ISBLANK(R14)</f>
        <v>1</v>
      </c>
      <c r="CJ10" s="14" t="b">
        <f>ISBLANK(U14)</f>
        <v>1</v>
      </c>
      <c r="CK10" s="14" t="b">
        <f>ISBLANK(W14)</f>
        <v>1</v>
      </c>
      <c r="CL10" s="14" t="b">
        <f>ISBLANK(Z14)</f>
        <v>1</v>
      </c>
      <c r="CM10" s="14" t="b">
        <f>ISBLANK(AB14)</f>
        <v>1</v>
      </c>
      <c r="CN10" s="14" t="b">
        <f>ISBLANK(AE14)</f>
        <v>1</v>
      </c>
      <c r="CO10" s="14" t="b">
        <f>ISBLANK(AG14)</f>
        <v>1</v>
      </c>
      <c r="CP10" s="14" t="b">
        <f>ISBLANK(AJ14)</f>
        <v>1</v>
      </c>
      <c r="CQ10" s="14" t="b">
        <f>ISBLANK(AL14)</f>
        <v>1</v>
      </c>
      <c r="CR10" s="14" t="b">
        <f>ISBLANK(AO14)</f>
        <v>1</v>
      </c>
      <c r="CS10" s="14" t="b">
        <f>ISBLANK(AQ14)</f>
        <v>1</v>
      </c>
      <c r="CT10" s="14" t="b">
        <f>ISBLANK(AT14)</f>
        <v>1</v>
      </c>
      <c r="CU10" s="14"/>
      <c r="CV10" s="14"/>
      <c r="CW10" s="14"/>
      <c r="CX10" s="14"/>
      <c r="CY10" s="13"/>
      <c r="DA10" s="13">
        <f>SUM(AX18*1000,BB18*100,BU18)</f>
        <v>0</v>
      </c>
    </row>
    <row r="11" spans="1:105" ht="13.5" customHeight="1">
      <c r="A11" s="225"/>
      <c r="B11" s="228"/>
      <c r="C11" s="229"/>
      <c r="D11" s="229"/>
      <c r="E11" s="229"/>
      <c r="F11" s="229"/>
      <c r="G11" s="233"/>
      <c r="H11" s="234"/>
      <c r="I11" s="234"/>
      <c r="J11" s="234"/>
      <c r="K11" s="234"/>
      <c r="L11" s="234"/>
      <c r="M11" s="244" t="str">
        <f>IF(AND(CG8,CH8),"",IF(M10&gt;P10,"○",IF(M10=P10,"△","●")))</f>
        <v/>
      </c>
      <c r="N11" s="245"/>
      <c r="O11" s="245"/>
      <c r="P11" s="245"/>
      <c r="Q11" s="246"/>
      <c r="R11" s="244" t="str">
        <f>IF(AND(CI8,CJ8),"",IF(R10&gt;U10,"○",IF(R10=U10,"△","●")))</f>
        <v/>
      </c>
      <c r="S11" s="245"/>
      <c r="T11" s="245"/>
      <c r="U11" s="245"/>
      <c r="V11" s="246"/>
      <c r="W11" s="244" t="str">
        <f>IF(AND(CK8,CL8),"",IF(W10&gt;Z10,"○",IF(W10=Z10,"△","●")))</f>
        <v/>
      </c>
      <c r="X11" s="245"/>
      <c r="Y11" s="245"/>
      <c r="Z11" s="245"/>
      <c r="AA11" s="246"/>
      <c r="AB11" s="244" t="str">
        <f>IF(AND(CM8,CN8),"",IF(AB10&gt;AE10,"○",IF(AB10=AE10,"△","●")))</f>
        <v/>
      </c>
      <c r="AC11" s="245"/>
      <c r="AD11" s="245"/>
      <c r="AE11" s="245"/>
      <c r="AF11" s="246"/>
      <c r="AG11" s="244" t="str">
        <f>IF(AND(CO8,CP8),"",IF(AG10&gt;AJ10,"○",IF(AG10=AJ10,"△","●")))</f>
        <v/>
      </c>
      <c r="AH11" s="245"/>
      <c r="AI11" s="245"/>
      <c r="AJ11" s="245"/>
      <c r="AK11" s="246"/>
      <c r="AL11" s="244" t="str">
        <f>IF(AND(CQ8,CR8),"",IF(AL10&gt;AO10,"○",IF(AL10=AO10,"△","●")))</f>
        <v/>
      </c>
      <c r="AM11" s="245"/>
      <c r="AN11" s="245"/>
      <c r="AO11" s="245"/>
      <c r="AP11" s="246"/>
      <c r="AQ11" s="244" t="str">
        <f>IF(AND(CS8,CT8),"",IF(AQ10&gt;AT10,"○",IF(AQ10=AT10,"△","●")))</f>
        <v/>
      </c>
      <c r="AR11" s="245"/>
      <c r="AS11" s="245"/>
      <c r="AT11" s="245"/>
      <c r="AU11" s="246"/>
      <c r="AV11" s="243"/>
      <c r="AW11" s="240"/>
      <c r="AX11" s="239"/>
      <c r="AY11" s="239"/>
      <c r="AZ11" s="240"/>
      <c r="BA11" s="240"/>
      <c r="BB11" s="239"/>
      <c r="BC11" s="239"/>
      <c r="BD11" s="240"/>
      <c r="BE11" s="240"/>
      <c r="BF11" s="239"/>
      <c r="BG11" s="239"/>
      <c r="BH11" s="250"/>
      <c r="BI11" s="251"/>
      <c r="BJ11" s="252"/>
      <c r="BK11" s="240"/>
      <c r="BL11" s="240"/>
      <c r="BM11" s="239"/>
      <c r="BN11" s="239"/>
      <c r="BO11" s="240"/>
      <c r="BP11" s="240"/>
      <c r="BQ11" s="239"/>
      <c r="BR11" s="239"/>
      <c r="BS11" s="240"/>
      <c r="BT11" s="240"/>
      <c r="BU11" s="239"/>
      <c r="BV11" s="239"/>
      <c r="BW11" s="259"/>
      <c r="BX11" s="260"/>
      <c r="BY11" s="261"/>
      <c r="BZ11" s="13"/>
      <c r="CA11" s="13"/>
      <c r="CB11" s="13"/>
      <c r="CC11" s="13"/>
      <c r="CD11" s="217"/>
      <c r="CE11" s="14" t="b">
        <f>ISBLANK(H16)</f>
        <v>1</v>
      </c>
      <c r="CF11" s="14" t="b">
        <f>ISBLANK(K16)</f>
        <v>1</v>
      </c>
      <c r="CG11" s="14"/>
      <c r="CH11" s="14"/>
      <c r="CI11" s="14" t="b">
        <f>ISBLANK(R16)</f>
        <v>1</v>
      </c>
      <c r="CJ11" s="14" t="b">
        <f>ISBLANK(U16)</f>
        <v>1</v>
      </c>
      <c r="CK11" s="14" t="b">
        <f>ISBLANK(W16)</f>
        <v>1</v>
      </c>
      <c r="CL11" s="14" t="b">
        <f>ISBLANK(Z16)</f>
        <v>1</v>
      </c>
      <c r="CM11" s="14" t="b">
        <f>ISBLANK(AB16)</f>
        <v>1</v>
      </c>
      <c r="CN11" s="14" t="b">
        <f>ISBLANK(AE16)</f>
        <v>1</v>
      </c>
      <c r="CO11" s="14" t="b">
        <f>ISBLANK(AG16)</f>
        <v>1</v>
      </c>
      <c r="CP11" s="14" t="b">
        <f>ISBLANK(AJ16)</f>
        <v>1</v>
      </c>
      <c r="CQ11" s="14" t="b">
        <f>ISBLANK(AL16)</f>
        <v>1</v>
      </c>
      <c r="CR11" s="14" t="b">
        <f>ISBLANK(AO16)</f>
        <v>1</v>
      </c>
      <c r="CS11" s="14" t="b">
        <f>ISBLANK(AQ16)</f>
        <v>1</v>
      </c>
      <c r="CT11" s="14" t="b">
        <f>ISBLANK(AT16)</f>
        <v>1</v>
      </c>
      <c r="CU11" s="14"/>
      <c r="CV11" s="14"/>
      <c r="CW11" s="14"/>
      <c r="CX11" s="14"/>
      <c r="CY11" s="13"/>
      <c r="DA11" s="13">
        <f>SUM(AX22*1000,BB22*100,BU22)</f>
        <v>0</v>
      </c>
    </row>
    <row r="12" spans="1:105" ht="13.5" customHeight="1">
      <c r="A12" s="225"/>
      <c r="B12" s="228"/>
      <c r="C12" s="229"/>
      <c r="D12" s="229"/>
      <c r="E12" s="229"/>
      <c r="F12" s="229"/>
      <c r="G12" s="237" t="s">
        <v>28</v>
      </c>
      <c r="H12" s="234"/>
      <c r="I12" s="234"/>
      <c r="J12" s="234"/>
      <c r="K12" s="234"/>
      <c r="L12" s="234"/>
      <c r="M12" s="235"/>
      <c r="N12" s="203"/>
      <c r="O12" s="26" t="s">
        <v>39</v>
      </c>
      <c r="P12" s="203"/>
      <c r="Q12" s="236"/>
      <c r="R12" s="235"/>
      <c r="S12" s="203"/>
      <c r="T12" s="26" t="s">
        <v>39</v>
      </c>
      <c r="U12" s="203"/>
      <c r="V12" s="236"/>
      <c r="W12" s="235"/>
      <c r="X12" s="203"/>
      <c r="Y12" s="26" t="s">
        <v>39</v>
      </c>
      <c r="Z12" s="203"/>
      <c r="AA12" s="236"/>
      <c r="AB12" s="235"/>
      <c r="AC12" s="203"/>
      <c r="AD12" s="26" t="s">
        <v>39</v>
      </c>
      <c r="AE12" s="203"/>
      <c r="AF12" s="236"/>
      <c r="AG12" s="235"/>
      <c r="AH12" s="203"/>
      <c r="AI12" s="26" t="s">
        <v>39</v>
      </c>
      <c r="AJ12" s="203"/>
      <c r="AK12" s="236"/>
      <c r="AL12" s="235"/>
      <c r="AM12" s="203"/>
      <c r="AN12" s="26" t="s">
        <v>39</v>
      </c>
      <c r="AO12" s="203"/>
      <c r="AP12" s="236"/>
      <c r="AQ12" s="235"/>
      <c r="AR12" s="203"/>
      <c r="AS12" s="26" t="s">
        <v>39</v>
      </c>
      <c r="AT12" s="203"/>
      <c r="AU12" s="236"/>
      <c r="AV12" s="242">
        <f>COUNTIF(M13:AU13,"○")</f>
        <v>0</v>
      </c>
      <c r="AW12" s="239"/>
      <c r="AX12" s="239"/>
      <c r="AY12" s="239"/>
      <c r="AZ12" s="239">
        <f>COUNTIF(M13:AU13,"△")</f>
        <v>0</v>
      </c>
      <c r="BA12" s="239"/>
      <c r="BB12" s="239"/>
      <c r="BC12" s="239"/>
      <c r="BD12" s="239">
        <f>COUNTIF(M13:AU13,"●")</f>
        <v>0</v>
      </c>
      <c r="BE12" s="239"/>
      <c r="BF12" s="239"/>
      <c r="BG12" s="239"/>
      <c r="BH12" s="250"/>
      <c r="BI12" s="251"/>
      <c r="BJ12" s="252"/>
      <c r="BK12" s="239">
        <f>SUM(W12,AB12,AG12,AL12,AQ12,R12,M12)</f>
        <v>0</v>
      </c>
      <c r="BL12" s="239"/>
      <c r="BM12" s="239"/>
      <c r="BN12" s="239"/>
      <c r="BO12" s="239">
        <f>SUM(Z12,AE12,AJ12,AO12,AT12,U12,P12)</f>
        <v>0</v>
      </c>
      <c r="BP12" s="239"/>
      <c r="BQ12" s="239"/>
      <c r="BR12" s="239"/>
      <c r="BS12" s="239">
        <f>BK12-BO12</f>
        <v>0</v>
      </c>
      <c r="BT12" s="239"/>
      <c r="BU12" s="239"/>
      <c r="BV12" s="239"/>
      <c r="BW12" s="259"/>
      <c r="BX12" s="260"/>
      <c r="BY12" s="261"/>
      <c r="BZ12" s="13"/>
      <c r="CA12" s="13"/>
      <c r="CB12" s="13"/>
      <c r="CC12" s="13"/>
      <c r="CD12" s="217">
        <v>3</v>
      </c>
      <c r="CE12" s="14" t="b">
        <f>ISBLANK(H18)</f>
        <v>1</v>
      </c>
      <c r="CF12" s="14" t="b">
        <f>ISBLANK(K18)</f>
        <v>1</v>
      </c>
      <c r="CG12" s="14" t="b">
        <f>ISBLANK(M18)</f>
        <v>1</v>
      </c>
      <c r="CH12" s="14" t="b">
        <f>ISBLANK(P18)</f>
        <v>1</v>
      </c>
      <c r="CI12" s="14"/>
      <c r="CJ12" s="14"/>
      <c r="CK12" s="14" t="b">
        <f>ISBLANK(W18)</f>
        <v>1</v>
      </c>
      <c r="CL12" s="14" t="b">
        <f>ISBLANK(Z18)</f>
        <v>1</v>
      </c>
      <c r="CM12" s="14" t="b">
        <f>ISBLANK(AB18)</f>
        <v>1</v>
      </c>
      <c r="CN12" s="14" t="b">
        <f>ISBLANK(AE18)</f>
        <v>1</v>
      </c>
      <c r="CO12" s="14" t="b">
        <f>ISBLANK(AG18)</f>
        <v>1</v>
      </c>
      <c r="CP12" s="14" t="b">
        <f>ISBLANK(AJ18)</f>
        <v>1</v>
      </c>
      <c r="CQ12" s="14" t="b">
        <f>ISBLANK(AL18)</f>
        <v>1</v>
      </c>
      <c r="CR12" s="14" t="b">
        <f>ISBLANK(AO18)</f>
        <v>1</v>
      </c>
      <c r="CS12" s="14" t="b">
        <f>ISBLANK(AQ18)</f>
        <v>1</v>
      </c>
      <c r="CT12" s="14" t="b">
        <f>ISBLANK(AT18)</f>
        <v>1</v>
      </c>
      <c r="CU12" s="14"/>
      <c r="CV12" s="14"/>
      <c r="CW12" s="14"/>
      <c r="CX12" s="14"/>
      <c r="CY12" s="13"/>
      <c r="DA12" s="13">
        <f>SUM(AX26*1000,BB26*100,BU26)</f>
        <v>0</v>
      </c>
    </row>
    <row r="13" spans="1:105" ht="14.25" customHeight="1" thickBot="1">
      <c r="A13" s="225"/>
      <c r="B13" s="230"/>
      <c r="C13" s="231"/>
      <c r="D13" s="231"/>
      <c r="E13" s="231"/>
      <c r="F13" s="231"/>
      <c r="G13" s="238"/>
      <c r="H13" s="234"/>
      <c r="I13" s="234"/>
      <c r="J13" s="234"/>
      <c r="K13" s="234"/>
      <c r="L13" s="234"/>
      <c r="M13" s="235" t="str">
        <f>IF(AND(CG9,CH9),"",IF(M12&gt;P12,"○",IF(M12=P12,"△","●")))</f>
        <v/>
      </c>
      <c r="N13" s="203"/>
      <c r="O13" s="203"/>
      <c r="P13" s="203"/>
      <c r="Q13" s="236"/>
      <c r="R13" s="235" t="str">
        <f>IF(AND(CI9,CJ9),"",IF(R12&gt;U12,"○",IF(R12=U12,"△","●")))</f>
        <v/>
      </c>
      <c r="S13" s="203"/>
      <c r="T13" s="203"/>
      <c r="U13" s="203"/>
      <c r="V13" s="236"/>
      <c r="W13" s="235" t="str">
        <f>IF(AND(CK9,CL9),"",IF(W12&gt;Z12,"○",IF(W12=Z12,"△","●")))</f>
        <v/>
      </c>
      <c r="X13" s="203"/>
      <c r="Y13" s="203"/>
      <c r="Z13" s="203"/>
      <c r="AA13" s="236"/>
      <c r="AB13" s="235" t="str">
        <f>IF(AND(CM9,CN9),"",IF(AB12&gt;AE12,"○",IF(AB12=AE12,"△","●")))</f>
        <v/>
      </c>
      <c r="AC13" s="203"/>
      <c r="AD13" s="203"/>
      <c r="AE13" s="203"/>
      <c r="AF13" s="236"/>
      <c r="AG13" s="235" t="str">
        <f>IF(AND(CO9,CP9),"",IF(AG12&gt;AJ12,"○",IF(AG12=AJ12,"△","●")))</f>
        <v/>
      </c>
      <c r="AH13" s="203"/>
      <c r="AI13" s="203"/>
      <c r="AJ13" s="203"/>
      <c r="AK13" s="236"/>
      <c r="AL13" s="235" t="str">
        <f>IF(AND(CQ9,CR9),"",IF(AL12&gt;AO12,"○",IF(AL12=AO12,"△","●")))</f>
        <v/>
      </c>
      <c r="AM13" s="203"/>
      <c r="AN13" s="203"/>
      <c r="AO13" s="203"/>
      <c r="AP13" s="236"/>
      <c r="AQ13" s="235" t="str">
        <f>IF(AND(CS9,CT9),"",IF(AQ12&gt;AT12,"○",IF(AQ12=AT12,"△","●")))</f>
        <v/>
      </c>
      <c r="AR13" s="203"/>
      <c r="AS13" s="203"/>
      <c r="AT13" s="203"/>
      <c r="AU13" s="236"/>
      <c r="AV13" s="242"/>
      <c r="AW13" s="239"/>
      <c r="AX13" s="241"/>
      <c r="AY13" s="241"/>
      <c r="AZ13" s="239"/>
      <c r="BA13" s="239"/>
      <c r="BB13" s="241"/>
      <c r="BC13" s="241"/>
      <c r="BD13" s="239"/>
      <c r="BE13" s="239"/>
      <c r="BF13" s="241"/>
      <c r="BG13" s="241"/>
      <c r="BH13" s="253"/>
      <c r="BI13" s="254"/>
      <c r="BJ13" s="255"/>
      <c r="BK13" s="239"/>
      <c r="BL13" s="239"/>
      <c r="BM13" s="241"/>
      <c r="BN13" s="241"/>
      <c r="BO13" s="239"/>
      <c r="BP13" s="239"/>
      <c r="BQ13" s="241"/>
      <c r="BR13" s="241"/>
      <c r="BS13" s="239"/>
      <c r="BT13" s="239"/>
      <c r="BU13" s="241"/>
      <c r="BV13" s="241"/>
      <c r="BW13" s="262"/>
      <c r="BX13" s="263"/>
      <c r="BY13" s="264"/>
      <c r="BZ13" s="13"/>
      <c r="CA13" s="13"/>
      <c r="CB13" s="13"/>
      <c r="CC13" s="13"/>
      <c r="CD13" s="217"/>
      <c r="CE13" s="14" t="b">
        <f>ISBLANK(H20)</f>
        <v>1</v>
      </c>
      <c r="CF13" s="14" t="b">
        <f>ISBLANK(K20)</f>
        <v>1</v>
      </c>
      <c r="CG13" s="14" t="b">
        <f>ISBLANK(M20)</f>
        <v>1</v>
      </c>
      <c r="CH13" s="14" t="b">
        <f>ISBLANK(P20)</f>
        <v>1</v>
      </c>
      <c r="CI13" s="14"/>
      <c r="CJ13" s="14"/>
      <c r="CK13" s="14" t="b">
        <f>ISBLANK(W20)</f>
        <v>1</v>
      </c>
      <c r="CL13" s="14" t="b">
        <f>ISBLANK(Z20)</f>
        <v>1</v>
      </c>
      <c r="CM13" s="14" t="b">
        <f>ISBLANK(AB20)</f>
        <v>1</v>
      </c>
      <c r="CN13" s="14" t="b">
        <f>ISBLANK(AE20)</f>
        <v>1</v>
      </c>
      <c r="CO13" s="14" t="b">
        <f>ISBLANK(AG20)</f>
        <v>1</v>
      </c>
      <c r="CP13" s="14" t="b">
        <f>ISBLANK(AJ20)</f>
        <v>1</v>
      </c>
      <c r="CQ13" s="14" t="b">
        <f>ISBLANK(AL20)</f>
        <v>1</v>
      </c>
      <c r="CR13" s="14" t="b">
        <f>ISBLANK(AO20)</f>
        <v>1</v>
      </c>
      <c r="CS13" s="14" t="b">
        <f>ISBLANK(AQ20)</f>
        <v>1</v>
      </c>
      <c r="CT13" s="14" t="b">
        <f>ISBLANK(AT20)</f>
        <v>1</v>
      </c>
      <c r="CU13" s="14"/>
      <c r="CV13" s="14"/>
      <c r="CW13" s="14"/>
      <c r="CX13" s="14"/>
      <c r="CY13" s="13"/>
      <c r="DA13" s="13">
        <f>SUM(AX30*1000,BB30*100,BU30)</f>
        <v>0</v>
      </c>
    </row>
    <row r="14" spans="1:105" ht="14.25" customHeight="1" thickTop="1">
      <c r="A14" s="265">
        <v>2</v>
      </c>
      <c r="B14" s="267" t="s">
        <v>42</v>
      </c>
      <c r="C14" s="268"/>
      <c r="D14" s="268"/>
      <c r="E14" s="268"/>
      <c r="F14" s="268"/>
      <c r="G14" s="232" t="s">
        <v>27</v>
      </c>
      <c r="H14" s="269"/>
      <c r="I14" s="270"/>
      <c r="J14" s="28" t="s">
        <v>38</v>
      </c>
      <c r="K14" s="270"/>
      <c r="L14" s="270"/>
      <c r="M14" s="271"/>
      <c r="N14" s="272"/>
      <c r="O14" s="272"/>
      <c r="P14" s="272"/>
      <c r="Q14" s="273"/>
      <c r="R14" s="286"/>
      <c r="S14" s="270"/>
      <c r="T14" s="28" t="s">
        <v>38</v>
      </c>
      <c r="U14" s="270"/>
      <c r="V14" s="287"/>
      <c r="W14" s="286"/>
      <c r="X14" s="270"/>
      <c r="Y14" s="28" t="s">
        <v>38</v>
      </c>
      <c r="Z14" s="270"/>
      <c r="AA14" s="287"/>
      <c r="AB14" s="286"/>
      <c r="AC14" s="270"/>
      <c r="AD14" s="28" t="s">
        <v>38</v>
      </c>
      <c r="AE14" s="270"/>
      <c r="AF14" s="287"/>
      <c r="AG14" s="286"/>
      <c r="AH14" s="270"/>
      <c r="AI14" s="28" t="s">
        <v>38</v>
      </c>
      <c r="AJ14" s="270"/>
      <c r="AK14" s="287"/>
      <c r="AL14" s="286"/>
      <c r="AM14" s="270"/>
      <c r="AN14" s="28" t="s">
        <v>38</v>
      </c>
      <c r="AO14" s="270"/>
      <c r="AP14" s="287"/>
      <c r="AQ14" s="286"/>
      <c r="AR14" s="270"/>
      <c r="AS14" s="28" t="s">
        <v>38</v>
      </c>
      <c r="AT14" s="270"/>
      <c r="AU14" s="287"/>
      <c r="AV14" s="281">
        <f>COUNTIF(H15:AU15,"○")</f>
        <v>0</v>
      </c>
      <c r="AW14" s="280"/>
      <c r="AX14" s="280">
        <f>SUM(AV14:AW17)</f>
        <v>0</v>
      </c>
      <c r="AY14" s="280"/>
      <c r="AZ14" s="280">
        <f>COUNTIF(H15:AU15,"△")</f>
        <v>0</v>
      </c>
      <c r="BA14" s="280"/>
      <c r="BB14" s="280">
        <f>SUM(AZ14:BA17)</f>
        <v>0</v>
      </c>
      <c r="BC14" s="280"/>
      <c r="BD14" s="280">
        <f>COUNTIF(H15:AU15,"●")</f>
        <v>0</v>
      </c>
      <c r="BE14" s="280"/>
      <c r="BF14" s="280">
        <f>SUM(BD14:BE17)</f>
        <v>0</v>
      </c>
      <c r="BG14" s="280"/>
      <c r="BH14" s="283">
        <f>SUM(AX14*3,BB14)</f>
        <v>0</v>
      </c>
      <c r="BI14" s="284"/>
      <c r="BJ14" s="285"/>
      <c r="BK14" s="280">
        <f>SUM(R14,AB14,AG14,AL14,AQ14,,W14,H14)</f>
        <v>0</v>
      </c>
      <c r="BL14" s="280"/>
      <c r="BM14" s="280">
        <f>SUM(BK14:BL17)</f>
        <v>0</v>
      </c>
      <c r="BN14" s="280"/>
      <c r="BO14" s="280">
        <f>SUM(U14,AE14,AJ14,AO14,AT14,Z14,K14)</f>
        <v>0</v>
      </c>
      <c r="BP14" s="280"/>
      <c r="BQ14" s="280">
        <f>SUM(BO14:BP17)</f>
        <v>0</v>
      </c>
      <c r="BR14" s="280"/>
      <c r="BS14" s="280">
        <f>BK14-BO14</f>
        <v>0</v>
      </c>
      <c r="BT14" s="280"/>
      <c r="BU14" s="280">
        <f>BM14-BQ14</f>
        <v>0</v>
      </c>
      <c r="BV14" s="280"/>
      <c r="BW14" s="292">
        <f>RANK(DA9,$DA$8:$DA$17)</f>
        <v>1</v>
      </c>
      <c r="BX14" s="293"/>
      <c r="BY14" s="294"/>
      <c r="BZ14" s="13"/>
      <c r="CA14" s="13"/>
      <c r="CB14" s="13"/>
      <c r="CC14" s="13"/>
      <c r="CD14" s="217">
        <v>4</v>
      </c>
      <c r="CE14" s="14" t="b">
        <f>ISBLANK(H22)</f>
        <v>1</v>
      </c>
      <c r="CF14" s="14" t="b">
        <f>ISBLANK(K22)</f>
        <v>1</v>
      </c>
      <c r="CG14" s="14" t="b">
        <f>ISBLANK(M22)</f>
        <v>1</v>
      </c>
      <c r="CH14" s="14" t="b">
        <f>ISBLANK(P22)</f>
        <v>1</v>
      </c>
      <c r="CI14" s="14" t="b">
        <f>ISBLANK(R22)</f>
        <v>1</v>
      </c>
      <c r="CJ14" s="14" t="b">
        <f>ISBLANK(U22)</f>
        <v>1</v>
      </c>
      <c r="CK14" s="14"/>
      <c r="CL14" s="14"/>
      <c r="CM14" s="14" t="b">
        <f>ISBLANK(AB22)</f>
        <v>1</v>
      </c>
      <c r="CN14" s="14" t="b">
        <f>ISBLANK(AE22)</f>
        <v>1</v>
      </c>
      <c r="CO14" s="14" t="b">
        <f>ISBLANK(AG22)</f>
        <v>1</v>
      </c>
      <c r="CP14" s="14" t="b">
        <f>ISBLANK(AJ22)</f>
        <v>1</v>
      </c>
      <c r="CQ14" s="14" t="b">
        <f>ISBLANK(AL22)</f>
        <v>1</v>
      </c>
      <c r="CR14" s="14" t="b">
        <f>ISBLANK(AO22)</f>
        <v>1</v>
      </c>
      <c r="CS14" s="14" t="b">
        <f>ISBLANK(AQ22)</f>
        <v>1</v>
      </c>
      <c r="CT14" s="14" t="b">
        <f>ISBLANK(AT22)</f>
        <v>1</v>
      </c>
      <c r="CU14" s="14"/>
      <c r="CV14" s="14"/>
      <c r="CW14" s="14"/>
      <c r="CX14" s="14"/>
      <c r="CY14" s="13"/>
      <c r="DA14" s="13">
        <f>SUM(AX34*1000,BB34*100,BU34)</f>
        <v>0</v>
      </c>
    </row>
    <row r="15" spans="1:105" ht="13.5" customHeight="1">
      <c r="A15" s="225"/>
      <c r="B15" s="228"/>
      <c r="C15" s="229"/>
      <c r="D15" s="229"/>
      <c r="E15" s="229"/>
      <c r="F15" s="229"/>
      <c r="G15" s="233"/>
      <c r="H15" s="295" t="str">
        <f>IF(AND(CE29,CF29),IF(H14&gt;K14,"○",IF(H14=K14,"△",IF(H14&lt;K14,"●"))),"")</f>
        <v/>
      </c>
      <c r="I15" s="245"/>
      <c r="J15" s="245"/>
      <c r="K15" s="245"/>
      <c r="L15" s="245"/>
      <c r="M15" s="274"/>
      <c r="N15" s="234"/>
      <c r="O15" s="234"/>
      <c r="P15" s="234"/>
      <c r="Q15" s="275"/>
      <c r="R15" s="244" t="str">
        <f>IF(AND(CI10,CJ10),"",IF(R14&gt;U14,"○",IF(R14=U14,"△","●")))</f>
        <v/>
      </c>
      <c r="S15" s="245"/>
      <c r="T15" s="245"/>
      <c r="U15" s="245"/>
      <c r="V15" s="246"/>
      <c r="W15" s="244" t="str">
        <f>IF(AND(CK10,CL10),"",IF(W14&gt;Z14,"○",IF(W14=Z14,"△","●")))</f>
        <v/>
      </c>
      <c r="X15" s="245"/>
      <c r="Y15" s="245"/>
      <c r="Z15" s="245"/>
      <c r="AA15" s="246"/>
      <c r="AB15" s="244" t="str">
        <f>IF(AND(CM10,CN10),"",IF(AB14&gt;AE14,"○",IF(AB14=AE14,"△","●")))</f>
        <v/>
      </c>
      <c r="AC15" s="245"/>
      <c r="AD15" s="245"/>
      <c r="AE15" s="245"/>
      <c r="AF15" s="246"/>
      <c r="AG15" s="244" t="str">
        <f>IF(AND(CO10,CP10),"",IF(AG14&gt;AJ14,"○",IF(AG14=AJ14,"△","●")))</f>
        <v/>
      </c>
      <c r="AH15" s="245"/>
      <c r="AI15" s="245"/>
      <c r="AJ15" s="245"/>
      <c r="AK15" s="246"/>
      <c r="AL15" s="244" t="str">
        <f>IF(AND(CQ10,CR10),"",IF(AL14&gt;AO14,"○",IF(AL14=AO14,"△","●")))</f>
        <v/>
      </c>
      <c r="AM15" s="245"/>
      <c r="AN15" s="245"/>
      <c r="AO15" s="245"/>
      <c r="AP15" s="246"/>
      <c r="AQ15" s="244" t="str">
        <f>IF(AND(CS10,CT10),"",IF(AQ14&gt;AT14,"○",IF(AQ14=AT14,"△","●")))</f>
        <v/>
      </c>
      <c r="AR15" s="245"/>
      <c r="AS15" s="245"/>
      <c r="AT15" s="245"/>
      <c r="AU15" s="246"/>
      <c r="AV15" s="243"/>
      <c r="AW15" s="240"/>
      <c r="AX15" s="239"/>
      <c r="AY15" s="239"/>
      <c r="AZ15" s="240"/>
      <c r="BA15" s="240"/>
      <c r="BB15" s="239"/>
      <c r="BC15" s="239"/>
      <c r="BD15" s="240"/>
      <c r="BE15" s="240"/>
      <c r="BF15" s="239"/>
      <c r="BG15" s="239"/>
      <c r="BH15" s="250"/>
      <c r="BI15" s="251"/>
      <c r="BJ15" s="252"/>
      <c r="BK15" s="240"/>
      <c r="BL15" s="240"/>
      <c r="BM15" s="239"/>
      <c r="BN15" s="239"/>
      <c r="BO15" s="240"/>
      <c r="BP15" s="240"/>
      <c r="BQ15" s="239"/>
      <c r="BR15" s="239"/>
      <c r="BS15" s="240"/>
      <c r="BT15" s="240"/>
      <c r="BU15" s="239"/>
      <c r="BV15" s="239"/>
      <c r="BW15" s="259"/>
      <c r="BX15" s="260"/>
      <c r="BY15" s="261"/>
      <c r="BZ15" s="13"/>
      <c r="CA15" s="13"/>
      <c r="CB15" s="13"/>
      <c r="CC15" s="13"/>
      <c r="CD15" s="217"/>
      <c r="CE15" s="14" t="b">
        <f>ISBLANK(H24)</f>
        <v>1</v>
      </c>
      <c r="CF15" s="14" t="b">
        <f>ISBLANK(K24)</f>
        <v>1</v>
      </c>
      <c r="CG15" s="14" t="b">
        <f>ISBLANK(M24)</f>
        <v>1</v>
      </c>
      <c r="CH15" s="14" t="b">
        <f>ISBLANK(P24)</f>
        <v>1</v>
      </c>
      <c r="CI15" s="14" t="b">
        <f>ISBLANK(R24)</f>
        <v>1</v>
      </c>
      <c r="CJ15" s="14" t="b">
        <f>ISBLANK(U24)</f>
        <v>1</v>
      </c>
      <c r="CK15" s="14"/>
      <c r="CL15" s="14"/>
      <c r="CM15" s="14" t="b">
        <f>ISBLANK(AB24)</f>
        <v>1</v>
      </c>
      <c r="CN15" s="14" t="b">
        <f>ISBLANK(AE24)</f>
        <v>1</v>
      </c>
      <c r="CO15" s="14" t="b">
        <f>ISBLANK(AG24)</f>
        <v>1</v>
      </c>
      <c r="CP15" s="14" t="b">
        <f>ISBLANK(AJ24)</f>
        <v>1</v>
      </c>
      <c r="CQ15" s="14" t="b">
        <f>ISBLANK(AL24)</f>
        <v>1</v>
      </c>
      <c r="CR15" s="14" t="b">
        <f>ISBLANK(AO24)</f>
        <v>1</v>
      </c>
      <c r="CS15" s="14" t="b">
        <f>ISBLANK(AQ24)</f>
        <v>1</v>
      </c>
      <c r="CT15" s="14" t="b">
        <f>ISBLANK(AT24)</f>
        <v>1</v>
      </c>
      <c r="CU15" s="14"/>
      <c r="CV15" s="14"/>
      <c r="CW15" s="14"/>
      <c r="CX15" s="14"/>
      <c r="CY15" s="13"/>
      <c r="DA15" s="13">
        <f>SUM(AX38*1000,BB38*100,BU38)</f>
        <v>0</v>
      </c>
    </row>
    <row r="16" spans="1:105" ht="13.5" customHeight="1">
      <c r="A16" s="225"/>
      <c r="B16" s="228"/>
      <c r="C16" s="229"/>
      <c r="D16" s="229"/>
      <c r="E16" s="229"/>
      <c r="F16" s="229"/>
      <c r="G16" s="237" t="s">
        <v>28</v>
      </c>
      <c r="H16" s="279"/>
      <c r="I16" s="203"/>
      <c r="J16" s="26" t="s">
        <v>39</v>
      </c>
      <c r="K16" s="203"/>
      <c r="L16" s="203"/>
      <c r="M16" s="274"/>
      <c r="N16" s="234"/>
      <c r="O16" s="234"/>
      <c r="P16" s="234"/>
      <c r="Q16" s="275"/>
      <c r="R16" s="235"/>
      <c r="S16" s="203"/>
      <c r="T16" s="26" t="s">
        <v>39</v>
      </c>
      <c r="U16" s="203"/>
      <c r="V16" s="236"/>
      <c r="W16" s="235"/>
      <c r="X16" s="203"/>
      <c r="Y16" s="26" t="s">
        <v>39</v>
      </c>
      <c r="Z16" s="203"/>
      <c r="AA16" s="236"/>
      <c r="AB16" s="235"/>
      <c r="AC16" s="203"/>
      <c r="AD16" s="26" t="s">
        <v>39</v>
      </c>
      <c r="AE16" s="203"/>
      <c r="AF16" s="236"/>
      <c r="AG16" s="235"/>
      <c r="AH16" s="203"/>
      <c r="AI16" s="26" t="s">
        <v>39</v>
      </c>
      <c r="AJ16" s="203"/>
      <c r="AK16" s="236"/>
      <c r="AL16" s="235"/>
      <c r="AM16" s="203"/>
      <c r="AN16" s="26" t="s">
        <v>39</v>
      </c>
      <c r="AO16" s="203"/>
      <c r="AP16" s="236"/>
      <c r="AQ16" s="235"/>
      <c r="AR16" s="203"/>
      <c r="AS16" s="26" t="s">
        <v>39</v>
      </c>
      <c r="AT16" s="203"/>
      <c r="AU16" s="236"/>
      <c r="AV16" s="242">
        <f>COUNTIF(H17:AU17,"○")</f>
        <v>0</v>
      </c>
      <c r="AW16" s="239"/>
      <c r="AX16" s="239"/>
      <c r="AY16" s="239"/>
      <c r="AZ16" s="239">
        <f>COUNTIF(H17:AU17,"△")</f>
        <v>0</v>
      </c>
      <c r="BA16" s="239"/>
      <c r="BB16" s="239"/>
      <c r="BC16" s="239"/>
      <c r="BD16" s="239">
        <f>COUNTIF(H17:AU17,"●")</f>
        <v>0</v>
      </c>
      <c r="BE16" s="239"/>
      <c r="BF16" s="239"/>
      <c r="BG16" s="239"/>
      <c r="BH16" s="250"/>
      <c r="BI16" s="251"/>
      <c r="BJ16" s="252"/>
      <c r="BK16" s="239">
        <f>SUM(R16,AB16,AG16,AL16,AQ16,W16,H16)</f>
        <v>0</v>
      </c>
      <c r="BL16" s="239"/>
      <c r="BM16" s="239"/>
      <c r="BN16" s="239"/>
      <c r="BO16" s="239">
        <f>SUM(U16,AE16,AJ16,AO16,AT16,Z16,K16)</f>
        <v>0</v>
      </c>
      <c r="BP16" s="239"/>
      <c r="BQ16" s="239"/>
      <c r="BR16" s="239"/>
      <c r="BS16" s="239">
        <f>BK16-BO16</f>
        <v>0</v>
      </c>
      <c r="BT16" s="239"/>
      <c r="BU16" s="239"/>
      <c r="BV16" s="239"/>
      <c r="BW16" s="259"/>
      <c r="BX16" s="260"/>
      <c r="BY16" s="261"/>
      <c r="BZ16" s="13"/>
      <c r="CA16" s="13"/>
      <c r="CB16" s="13"/>
      <c r="CC16" s="13"/>
      <c r="CD16" s="217">
        <v>5</v>
      </c>
      <c r="CE16" s="14" t="b">
        <f>ISBLANK(H26)</f>
        <v>1</v>
      </c>
      <c r="CF16" s="14" t="b">
        <f>ISBLANK(K26)</f>
        <v>1</v>
      </c>
      <c r="CG16" s="14" t="b">
        <f>ISBLANK(M26)</f>
        <v>1</v>
      </c>
      <c r="CH16" s="14" t="b">
        <f>ISBLANK(P26)</f>
        <v>1</v>
      </c>
      <c r="CI16" s="14" t="b">
        <f>ISBLANK(R26)</f>
        <v>1</v>
      </c>
      <c r="CJ16" s="14" t="b">
        <f>ISBLANK(U26)</f>
        <v>1</v>
      </c>
      <c r="CK16" s="14" t="b">
        <f>ISBLANK(W26)</f>
        <v>1</v>
      </c>
      <c r="CL16" s="14" t="b">
        <f>ISBLANK(Z26)</f>
        <v>1</v>
      </c>
      <c r="CM16" s="14"/>
      <c r="CN16" s="14"/>
      <c r="CO16" s="14" t="b">
        <f>ISBLANK(AG26)</f>
        <v>1</v>
      </c>
      <c r="CP16" s="14" t="b">
        <f>ISBLANK(AJ26)</f>
        <v>1</v>
      </c>
      <c r="CQ16" s="14" t="b">
        <f>ISBLANK(AL26)</f>
        <v>1</v>
      </c>
      <c r="CR16" s="14" t="b">
        <f>ISBLANK(AO26)</f>
        <v>1</v>
      </c>
      <c r="CS16" s="14" t="b">
        <f>ISBLANK(AQ26)</f>
        <v>1</v>
      </c>
      <c r="CT16" s="14" t="b">
        <f>ISBLANK(AT26)</f>
        <v>1</v>
      </c>
      <c r="CU16" s="14"/>
      <c r="CV16" s="14"/>
      <c r="CW16" s="14"/>
      <c r="CX16" s="14"/>
      <c r="CY16" s="13"/>
      <c r="DA16" s="13"/>
    </row>
    <row r="17" spans="1:105" ht="14.25" customHeight="1" thickBot="1">
      <c r="A17" s="266"/>
      <c r="B17" s="230"/>
      <c r="C17" s="231"/>
      <c r="D17" s="231"/>
      <c r="E17" s="231"/>
      <c r="F17" s="231"/>
      <c r="G17" s="238"/>
      <c r="H17" s="288" t="str">
        <f>IF(AND(CE30,CF30),IF(H16&gt;K16,"○",IF(H16=K16,"△","●")),"")</f>
        <v/>
      </c>
      <c r="I17" s="289"/>
      <c r="J17" s="289"/>
      <c r="K17" s="289"/>
      <c r="L17" s="289"/>
      <c r="M17" s="276"/>
      <c r="N17" s="277"/>
      <c r="O17" s="277"/>
      <c r="P17" s="277"/>
      <c r="Q17" s="278"/>
      <c r="R17" s="290" t="str">
        <f>IF(AND(CI11,CJ11),"",IF(R16&gt;U16,"○",IF(R16=U16,"△","●")))</f>
        <v/>
      </c>
      <c r="S17" s="289"/>
      <c r="T17" s="289"/>
      <c r="U17" s="289"/>
      <c r="V17" s="291"/>
      <c r="W17" s="290" t="str">
        <f>IF(AND(CK11,CL11),"",IF(W16&gt;Z16,"○",IF(W16=Z16,"△","●")))</f>
        <v/>
      </c>
      <c r="X17" s="289"/>
      <c r="Y17" s="289"/>
      <c r="Z17" s="289"/>
      <c r="AA17" s="291"/>
      <c r="AB17" s="290" t="str">
        <f>IF(AND(CM11,CN11),"",IF(AB16&gt;AE16,"○",IF(AB16=AE16,"△","●")))</f>
        <v/>
      </c>
      <c r="AC17" s="289"/>
      <c r="AD17" s="289"/>
      <c r="AE17" s="289"/>
      <c r="AF17" s="291"/>
      <c r="AG17" s="290" t="str">
        <f>IF(AND(CO11,CP11),"",IF(AG16&gt;AJ16,"○",IF(AG16=AJ16,"△","●")))</f>
        <v/>
      </c>
      <c r="AH17" s="289"/>
      <c r="AI17" s="289"/>
      <c r="AJ17" s="289"/>
      <c r="AK17" s="291"/>
      <c r="AL17" s="290" t="str">
        <f>IF(AND(CQ11,CR11),"",IF(AL16&gt;AO16,"○",IF(AL16=AO16,"△","●")))</f>
        <v/>
      </c>
      <c r="AM17" s="289"/>
      <c r="AN17" s="289"/>
      <c r="AO17" s="289"/>
      <c r="AP17" s="291"/>
      <c r="AQ17" s="290" t="str">
        <f>IF(AND(CS11,CT11),"",IF(AQ16&gt;AT16,"○",IF(AQ16=AT16,"△","●")))</f>
        <v/>
      </c>
      <c r="AR17" s="289"/>
      <c r="AS17" s="289"/>
      <c r="AT17" s="289"/>
      <c r="AU17" s="291"/>
      <c r="AV17" s="282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53"/>
      <c r="BI17" s="254"/>
      <c r="BJ17" s="255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59"/>
      <c r="BX17" s="260"/>
      <c r="BY17" s="261"/>
      <c r="BZ17" s="13"/>
      <c r="CA17" s="13"/>
      <c r="CB17" s="13"/>
      <c r="CC17" s="13"/>
      <c r="CD17" s="217"/>
      <c r="CE17" s="14" t="b">
        <f>ISBLANK(H28)</f>
        <v>1</v>
      </c>
      <c r="CF17" s="14" t="b">
        <f>ISBLANK(K28)</f>
        <v>1</v>
      </c>
      <c r="CG17" s="14" t="b">
        <f>ISBLANK(M28)</f>
        <v>1</v>
      </c>
      <c r="CH17" s="14" t="b">
        <f>ISBLANK(P28)</f>
        <v>1</v>
      </c>
      <c r="CI17" s="14" t="b">
        <f>ISBLANK(R28)</f>
        <v>1</v>
      </c>
      <c r="CJ17" s="14" t="b">
        <f>ISBLANK(U28)</f>
        <v>1</v>
      </c>
      <c r="CK17" s="14" t="b">
        <f>ISBLANK(W28)</f>
        <v>1</v>
      </c>
      <c r="CL17" s="14" t="b">
        <f>ISBLANK(Z28)</f>
        <v>1</v>
      </c>
      <c r="CM17" s="14"/>
      <c r="CN17" s="14"/>
      <c r="CO17" s="14" t="b">
        <f>ISBLANK(AG28)</f>
        <v>1</v>
      </c>
      <c r="CP17" s="14" t="b">
        <f>ISBLANK(AJ28)</f>
        <v>1</v>
      </c>
      <c r="CQ17" s="14" t="b">
        <f>ISBLANK(AL28)</f>
        <v>1</v>
      </c>
      <c r="CR17" s="14" t="b">
        <f>ISBLANK(AO28)</f>
        <v>1</v>
      </c>
      <c r="CS17" s="14" t="b">
        <f>ISBLANK(AQ28)</f>
        <v>1</v>
      </c>
      <c r="CT17" s="14" t="b">
        <f>ISBLANK(AT28)</f>
        <v>1</v>
      </c>
      <c r="CU17" s="14"/>
      <c r="CV17" s="14"/>
      <c r="CW17" s="14"/>
      <c r="CX17" s="14"/>
      <c r="CY17" s="13"/>
      <c r="DA17" s="13"/>
    </row>
    <row r="18" spans="1:105" ht="14.25" customHeight="1" thickTop="1">
      <c r="A18" s="225">
        <v>3</v>
      </c>
      <c r="B18" s="267" t="s">
        <v>43</v>
      </c>
      <c r="C18" s="268"/>
      <c r="D18" s="268"/>
      <c r="E18" s="268"/>
      <c r="F18" s="268"/>
      <c r="G18" s="232" t="s">
        <v>27</v>
      </c>
      <c r="H18" s="203"/>
      <c r="I18" s="203"/>
      <c r="J18" s="26" t="s">
        <v>38</v>
      </c>
      <c r="K18" s="203"/>
      <c r="L18" s="203"/>
      <c r="M18" s="286"/>
      <c r="N18" s="270"/>
      <c r="O18" s="28" t="s">
        <v>38</v>
      </c>
      <c r="P18" s="270"/>
      <c r="Q18" s="287"/>
      <c r="R18" s="234"/>
      <c r="S18" s="234"/>
      <c r="T18" s="234"/>
      <c r="U18" s="234"/>
      <c r="V18" s="234"/>
      <c r="W18" s="235"/>
      <c r="X18" s="203"/>
      <c r="Y18" s="26" t="s">
        <v>38</v>
      </c>
      <c r="Z18" s="203"/>
      <c r="AA18" s="236"/>
      <c r="AB18" s="235"/>
      <c r="AC18" s="203"/>
      <c r="AD18" s="26" t="s">
        <v>38</v>
      </c>
      <c r="AE18" s="203"/>
      <c r="AF18" s="236"/>
      <c r="AG18" s="235"/>
      <c r="AH18" s="203"/>
      <c r="AI18" s="26" t="s">
        <v>38</v>
      </c>
      <c r="AJ18" s="203"/>
      <c r="AK18" s="236"/>
      <c r="AL18" s="235"/>
      <c r="AM18" s="203"/>
      <c r="AN18" s="26" t="s">
        <v>38</v>
      </c>
      <c r="AO18" s="203"/>
      <c r="AP18" s="236"/>
      <c r="AQ18" s="235"/>
      <c r="AR18" s="203"/>
      <c r="AS18" s="26" t="s">
        <v>38</v>
      </c>
      <c r="AT18" s="203"/>
      <c r="AU18" s="236"/>
      <c r="AV18" s="242">
        <f>COUNTIF(H19:AU19,"○")</f>
        <v>0</v>
      </c>
      <c r="AW18" s="239"/>
      <c r="AX18" s="280">
        <f>SUM(AV18:AW21)</f>
        <v>0</v>
      </c>
      <c r="AY18" s="280"/>
      <c r="AZ18" s="239">
        <f>COUNTIF(H19:AU19,"△")</f>
        <v>0</v>
      </c>
      <c r="BA18" s="239"/>
      <c r="BB18" s="280">
        <f>SUM(AZ18:BA21)</f>
        <v>0</v>
      </c>
      <c r="BC18" s="280"/>
      <c r="BD18" s="239">
        <f>COUNTIF(H19:AU19,"●")</f>
        <v>0</v>
      </c>
      <c r="BE18" s="239"/>
      <c r="BF18" s="280">
        <f>SUM(BD18:BE21)</f>
        <v>0</v>
      </c>
      <c r="BG18" s="280"/>
      <c r="BH18" s="283">
        <f>SUM(AX18*3,BB18)</f>
        <v>0</v>
      </c>
      <c r="BI18" s="284"/>
      <c r="BJ18" s="285"/>
      <c r="BK18" s="239">
        <f>SUM(M18,W18,AG18,AL18,AQ18,AB18,H18)</f>
        <v>0</v>
      </c>
      <c r="BL18" s="239"/>
      <c r="BM18" s="280">
        <f>SUM(BK18:BL21)</f>
        <v>0</v>
      </c>
      <c r="BN18" s="280"/>
      <c r="BO18" s="239">
        <f>SUM(AE18,Z18,AJ18,AO18,AT18,P18,K18)</f>
        <v>0</v>
      </c>
      <c r="BP18" s="239"/>
      <c r="BQ18" s="280">
        <f>SUM(BO18:BP21)</f>
        <v>0</v>
      </c>
      <c r="BR18" s="280"/>
      <c r="BS18" s="239">
        <f>BK18-BO18</f>
        <v>0</v>
      </c>
      <c r="BT18" s="239"/>
      <c r="BU18" s="280">
        <f>BM18-BQ18</f>
        <v>0</v>
      </c>
      <c r="BV18" s="280"/>
      <c r="BW18" s="292">
        <f>RANK(DA10,$DA$8:$DA$17)</f>
        <v>1</v>
      </c>
      <c r="BX18" s="293"/>
      <c r="BY18" s="294"/>
      <c r="BZ18" s="13"/>
      <c r="CA18" s="13"/>
      <c r="CB18" s="13"/>
      <c r="CC18" s="13"/>
      <c r="CD18" s="217">
        <v>6</v>
      </c>
      <c r="CE18" s="14" t="b">
        <f>ISBLANK(H30)</f>
        <v>1</v>
      </c>
      <c r="CF18" s="14" t="b">
        <f>ISBLANK(K30)</f>
        <v>1</v>
      </c>
      <c r="CG18" s="14" t="b">
        <f>ISBLANK(M30)</f>
        <v>1</v>
      </c>
      <c r="CH18" s="14" t="b">
        <f>ISBLANK(P30)</f>
        <v>1</v>
      </c>
      <c r="CI18" s="14" t="b">
        <f>ISBLANK(R30)</f>
        <v>1</v>
      </c>
      <c r="CJ18" s="14" t="b">
        <f>ISBLANK(U30)</f>
        <v>1</v>
      </c>
      <c r="CK18" s="14" t="b">
        <f>ISBLANK(W30)</f>
        <v>1</v>
      </c>
      <c r="CL18" s="14" t="b">
        <f>ISBLANK(Z30)</f>
        <v>1</v>
      </c>
      <c r="CM18" s="14" t="b">
        <f>ISBLANK(AB30)</f>
        <v>1</v>
      </c>
      <c r="CN18" s="14" t="b">
        <f>ISBLANK(AE30)</f>
        <v>1</v>
      </c>
      <c r="CO18" s="14"/>
      <c r="CP18" s="14"/>
      <c r="CQ18" s="14" t="b">
        <f>ISBLANK(AL30)</f>
        <v>1</v>
      </c>
      <c r="CR18" s="14" t="b">
        <f>ISBLANK(AO30)</f>
        <v>1</v>
      </c>
      <c r="CS18" s="14" t="b">
        <f>ISBLANK(AQ30)</f>
        <v>1</v>
      </c>
      <c r="CT18" s="14" t="b">
        <f>ISBLANK(AT30)</f>
        <v>1</v>
      </c>
      <c r="CU18" s="14"/>
      <c r="CV18" s="14"/>
      <c r="CW18" s="14"/>
      <c r="CX18" s="14"/>
      <c r="CY18" s="13"/>
      <c r="DA18" s="13"/>
    </row>
    <row r="19" spans="1:105" ht="13.5" customHeight="1">
      <c r="A19" s="225"/>
      <c r="B19" s="228"/>
      <c r="C19" s="229"/>
      <c r="D19" s="229"/>
      <c r="E19" s="229"/>
      <c r="F19" s="229"/>
      <c r="G19" s="233"/>
      <c r="H19" s="295" t="str">
        <f>IF(AND(CE31,CF31),IF(H18&gt;K18,"○",IF(H18=K18,"△",IF(H18&lt;K18,"●"))),"")</f>
        <v/>
      </c>
      <c r="I19" s="245"/>
      <c r="J19" s="245"/>
      <c r="K19" s="245"/>
      <c r="L19" s="245"/>
      <c r="M19" s="244" t="str">
        <f>IF(AND(CG31,CH31),IF(M18&gt;P18,"○",IF(M18=P18,"△",IF(M18&lt;P18,"●"))),"")</f>
        <v/>
      </c>
      <c r="N19" s="245"/>
      <c r="O19" s="245"/>
      <c r="P19" s="245"/>
      <c r="Q19" s="246"/>
      <c r="R19" s="234"/>
      <c r="S19" s="234"/>
      <c r="T19" s="234"/>
      <c r="U19" s="234"/>
      <c r="V19" s="234"/>
      <c r="W19" s="244" t="str">
        <f>IF(AND(CK12,CL12),"",IF(W18&gt;Z18,"○",IF(W18=Z18,"△","●")))</f>
        <v/>
      </c>
      <c r="X19" s="245"/>
      <c r="Y19" s="245"/>
      <c r="Z19" s="245"/>
      <c r="AA19" s="246"/>
      <c r="AB19" s="244" t="str">
        <f>IF(AND(CM12,CN12),"",IF(AB18&gt;AE18,"○",IF(AB18=AE18,"△","●")))</f>
        <v/>
      </c>
      <c r="AC19" s="245"/>
      <c r="AD19" s="245"/>
      <c r="AE19" s="245"/>
      <c r="AF19" s="246"/>
      <c r="AG19" s="244" t="str">
        <f>IF(AND(CO12,CP12),"",IF(AG18&gt;AJ18,"○",IF(AG18=AJ18,"△","●")))</f>
        <v/>
      </c>
      <c r="AH19" s="245"/>
      <c r="AI19" s="245"/>
      <c r="AJ19" s="245"/>
      <c r="AK19" s="246"/>
      <c r="AL19" s="244" t="str">
        <f>IF(AND(CQ12,CR12),"",IF(AL18&gt;AO18,"○",IF(AL18=AO18,"△","●")))</f>
        <v/>
      </c>
      <c r="AM19" s="245"/>
      <c r="AN19" s="245"/>
      <c r="AO19" s="245"/>
      <c r="AP19" s="246"/>
      <c r="AQ19" s="244" t="str">
        <f>IF(AND(CS12,CT12),"",IF(AQ18&gt;AT18,"○",IF(AQ18=AT18,"△","●")))</f>
        <v/>
      </c>
      <c r="AR19" s="245"/>
      <c r="AS19" s="245"/>
      <c r="AT19" s="245"/>
      <c r="AU19" s="246"/>
      <c r="AV19" s="243"/>
      <c r="AW19" s="240"/>
      <c r="AX19" s="239"/>
      <c r="AY19" s="239"/>
      <c r="AZ19" s="240"/>
      <c r="BA19" s="240"/>
      <c r="BB19" s="239"/>
      <c r="BC19" s="239"/>
      <c r="BD19" s="240"/>
      <c r="BE19" s="240"/>
      <c r="BF19" s="239"/>
      <c r="BG19" s="239"/>
      <c r="BH19" s="250"/>
      <c r="BI19" s="251"/>
      <c r="BJ19" s="252"/>
      <c r="BK19" s="240"/>
      <c r="BL19" s="240"/>
      <c r="BM19" s="239"/>
      <c r="BN19" s="239"/>
      <c r="BO19" s="240"/>
      <c r="BP19" s="240"/>
      <c r="BQ19" s="239"/>
      <c r="BR19" s="239"/>
      <c r="BS19" s="240"/>
      <c r="BT19" s="240"/>
      <c r="BU19" s="239"/>
      <c r="BV19" s="239"/>
      <c r="BW19" s="259"/>
      <c r="BX19" s="260"/>
      <c r="BY19" s="261"/>
      <c r="BZ19" s="13"/>
      <c r="CA19" s="13"/>
      <c r="CB19" s="13"/>
      <c r="CC19" s="13"/>
      <c r="CD19" s="217"/>
      <c r="CE19" s="14" t="b">
        <f>ISBLANK(H32)</f>
        <v>1</v>
      </c>
      <c r="CF19" s="14" t="b">
        <f>ISBLANK(K32)</f>
        <v>1</v>
      </c>
      <c r="CG19" s="14" t="b">
        <f>ISBLANK(M32)</f>
        <v>1</v>
      </c>
      <c r="CH19" s="14" t="b">
        <f>ISBLANK(P32)</f>
        <v>1</v>
      </c>
      <c r="CI19" s="14" t="b">
        <f>ISBLANK(R32)</f>
        <v>1</v>
      </c>
      <c r="CJ19" s="14" t="b">
        <f>ISBLANK(U32)</f>
        <v>1</v>
      </c>
      <c r="CK19" s="14" t="b">
        <f>ISBLANK(W32)</f>
        <v>1</v>
      </c>
      <c r="CL19" s="14" t="b">
        <f>ISBLANK(Z32)</f>
        <v>1</v>
      </c>
      <c r="CM19" s="14" t="b">
        <f>ISBLANK(AB32)</f>
        <v>1</v>
      </c>
      <c r="CN19" s="14" t="b">
        <f>ISBLANK(AE32)</f>
        <v>1</v>
      </c>
      <c r="CO19" s="14"/>
      <c r="CP19" s="14"/>
      <c r="CQ19" s="14" t="b">
        <f>ISBLANK(AL32)</f>
        <v>1</v>
      </c>
      <c r="CR19" s="14" t="b">
        <f>ISBLANK(AO32)</f>
        <v>1</v>
      </c>
      <c r="CS19" s="14" t="b">
        <f>ISBLANK(AQ32)</f>
        <v>1</v>
      </c>
      <c r="CT19" s="14" t="b">
        <f>ISBLANK(AT32)</f>
        <v>1</v>
      </c>
      <c r="CU19" s="14"/>
      <c r="CV19" s="14"/>
      <c r="CW19" s="14"/>
      <c r="CX19" s="14"/>
      <c r="CY19" s="13"/>
      <c r="DA19" s="13"/>
    </row>
    <row r="20" spans="1:105" ht="13.5" customHeight="1">
      <c r="A20" s="225"/>
      <c r="B20" s="228"/>
      <c r="C20" s="229"/>
      <c r="D20" s="229"/>
      <c r="E20" s="229"/>
      <c r="F20" s="229"/>
      <c r="G20" s="237" t="s">
        <v>28</v>
      </c>
      <c r="H20" s="296"/>
      <c r="I20" s="297"/>
      <c r="J20" s="26" t="s">
        <v>39</v>
      </c>
      <c r="K20" s="297"/>
      <c r="L20" s="297"/>
      <c r="M20" s="235"/>
      <c r="N20" s="203"/>
      <c r="O20" s="26" t="s">
        <v>39</v>
      </c>
      <c r="P20" s="203"/>
      <c r="Q20" s="236"/>
      <c r="R20" s="234"/>
      <c r="S20" s="234"/>
      <c r="T20" s="234"/>
      <c r="U20" s="234"/>
      <c r="V20" s="234"/>
      <c r="W20" s="235"/>
      <c r="X20" s="203"/>
      <c r="Y20" s="26" t="s">
        <v>39</v>
      </c>
      <c r="Z20" s="203"/>
      <c r="AA20" s="236"/>
      <c r="AB20" s="235"/>
      <c r="AC20" s="203"/>
      <c r="AD20" s="26" t="s">
        <v>39</v>
      </c>
      <c r="AE20" s="203"/>
      <c r="AF20" s="236"/>
      <c r="AG20" s="235"/>
      <c r="AH20" s="203"/>
      <c r="AI20" s="26" t="s">
        <v>39</v>
      </c>
      <c r="AJ20" s="203"/>
      <c r="AK20" s="236"/>
      <c r="AL20" s="235"/>
      <c r="AM20" s="203"/>
      <c r="AN20" s="26" t="s">
        <v>39</v>
      </c>
      <c r="AO20" s="203"/>
      <c r="AP20" s="236"/>
      <c r="AQ20" s="235"/>
      <c r="AR20" s="203"/>
      <c r="AS20" s="26" t="s">
        <v>39</v>
      </c>
      <c r="AT20" s="203"/>
      <c r="AU20" s="236"/>
      <c r="AV20" s="242">
        <f>COUNTIF(H21:AU21,"○")</f>
        <v>0</v>
      </c>
      <c r="AW20" s="239"/>
      <c r="AX20" s="239"/>
      <c r="AY20" s="239"/>
      <c r="AZ20" s="239">
        <f>COUNTIF(H21:AU21,"△")</f>
        <v>0</v>
      </c>
      <c r="BA20" s="239"/>
      <c r="BB20" s="239"/>
      <c r="BC20" s="239"/>
      <c r="BD20" s="239">
        <f>COUNTIF(H21:AU21,"●")</f>
        <v>0</v>
      </c>
      <c r="BE20" s="239"/>
      <c r="BF20" s="239"/>
      <c r="BG20" s="239"/>
      <c r="BH20" s="250"/>
      <c r="BI20" s="251"/>
      <c r="BJ20" s="252"/>
      <c r="BK20" s="239">
        <f>SUM(AB20,W20,AG20,AL20,AQ20,M20,H20)</f>
        <v>0</v>
      </c>
      <c r="BL20" s="239"/>
      <c r="BM20" s="239"/>
      <c r="BN20" s="239"/>
      <c r="BO20" s="239">
        <f>SUM(AE20,Z20,AJ20,AO20,AT20,P20,K20)</f>
        <v>0</v>
      </c>
      <c r="BP20" s="239"/>
      <c r="BQ20" s="239"/>
      <c r="BR20" s="239"/>
      <c r="BS20" s="239">
        <f>BK20-BO20</f>
        <v>0</v>
      </c>
      <c r="BT20" s="239"/>
      <c r="BU20" s="239"/>
      <c r="BV20" s="239"/>
      <c r="BW20" s="259"/>
      <c r="BX20" s="260"/>
      <c r="BY20" s="261"/>
      <c r="BZ20" s="13"/>
      <c r="CA20" s="13"/>
      <c r="CB20" s="13"/>
      <c r="CC20" s="13"/>
      <c r="CD20" s="217">
        <v>7</v>
      </c>
      <c r="CE20" s="14" t="b">
        <f>ISBLANK(H34)</f>
        <v>1</v>
      </c>
      <c r="CF20" s="14" t="b">
        <f>ISBLANK(K34)</f>
        <v>1</v>
      </c>
      <c r="CG20" s="14" t="b">
        <f>ISBLANK(M34)</f>
        <v>1</v>
      </c>
      <c r="CH20" s="14" t="b">
        <f>ISBLANK(P34)</f>
        <v>1</v>
      </c>
      <c r="CI20" s="14" t="b">
        <f>ISBLANK(R34)</f>
        <v>1</v>
      </c>
      <c r="CJ20" s="14" t="b">
        <f>ISBLANK(U34)</f>
        <v>1</v>
      </c>
      <c r="CK20" s="14" t="b">
        <f>ISBLANK(W34)</f>
        <v>1</v>
      </c>
      <c r="CL20" s="14" t="b">
        <f>ISBLANK(Z34)</f>
        <v>1</v>
      </c>
      <c r="CM20" s="14" t="b">
        <f>ISBLANK(AB34)</f>
        <v>1</v>
      </c>
      <c r="CN20" s="14" t="b">
        <f>ISBLANK(AE34)</f>
        <v>1</v>
      </c>
      <c r="CO20" s="14" t="b">
        <f>ISBLANK(AG34)</f>
        <v>1</v>
      </c>
      <c r="CP20" s="14" t="b">
        <f>ISBLANK(AJ34)</f>
        <v>1</v>
      </c>
      <c r="CQ20" s="14"/>
      <c r="CR20" s="14"/>
      <c r="CS20" s="14" t="b">
        <f>ISBLANK(AQ34)</f>
        <v>1</v>
      </c>
      <c r="CT20" s="14" t="b">
        <f>ISBLANK(AT34)</f>
        <v>1</v>
      </c>
      <c r="CU20" s="14"/>
      <c r="CV20" s="14"/>
      <c r="CW20" s="14"/>
      <c r="CX20" s="14"/>
      <c r="CY20" s="13"/>
      <c r="DA20" s="13"/>
    </row>
    <row r="21" spans="1:105" ht="14.25" customHeight="1" thickBot="1">
      <c r="A21" s="225"/>
      <c r="B21" s="230"/>
      <c r="C21" s="231"/>
      <c r="D21" s="231"/>
      <c r="E21" s="231"/>
      <c r="F21" s="231"/>
      <c r="G21" s="238"/>
      <c r="H21" s="288" t="str">
        <f>IF(AND(CE32,CF32),IF(H20&gt;K20,"○",IF(H20=K20,"△","●")),"")</f>
        <v/>
      </c>
      <c r="I21" s="289"/>
      <c r="J21" s="289"/>
      <c r="K21" s="289"/>
      <c r="L21" s="289"/>
      <c r="M21" s="290" t="str">
        <f>IF(AND(CG32,CH32),IF(M20&gt;P20,"○",IF(M20=P20,"△","●")),"")</f>
        <v/>
      </c>
      <c r="N21" s="289"/>
      <c r="O21" s="289"/>
      <c r="P21" s="289"/>
      <c r="Q21" s="291"/>
      <c r="R21" s="234"/>
      <c r="S21" s="234"/>
      <c r="T21" s="234"/>
      <c r="U21" s="234"/>
      <c r="V21" s="234"/>
      <c r="W21" s="235" t="str">
        <f>IF(AND(CK13,CL13),"",IF(W20&gt;Z20,"○",IF(W20=Z20,"△","●")))</f>
        <v/>
      </c>
      <c r="X21" s="203"/>
      <c r="Y21" s="203"/>
      <c r="Z21" s="203"/>
      <c r="AA21" s="236"/>
      <c r="AB21" s="235" t="str">
        <f>IF(AND(CM13,CN13),"",IF(AB20&gt;AE20,"○",IF(AB20=AE20,"△","●")))</f>
        <v/>
      </c>
      <c r="AC21" s="203"/>
      <c r="AD21" s="203"/>
      <c r="AE21" s="203"/>
      <c r="AF21" s="236"/>
      <c r="AG21" s="235" t="str">
        <f>IF(AND(CO13,CP13),"",IF(AG20&gt;AJ20,"○",IF(AG20=AJ20,"△","●")))</f>
        <v/>
      </c>
      <c r="AH21" s="203"/>
      <c r="AI21" s="203"/>
      <c r="AJ21" s="203"/>
      <c r="AK21" s="236"/>
      <c r="AL21" s="235" t="str">
        <f>IF(AND(CQ13,CR13),"",IF(AL20&gt;AO20,"○",IF(AL20=AO20,"△","●")))</f>
        <v/>
      </c>
      <c r="AM21" s="203"/>
      <c r="AN21" s="203"/>
      <c r="AO21" s="203"/>
      <c r="AP21" s="236"/>
      <c r="AQ21" s="235" t="str">
        <f>IF(AND(CS13,CT13),"",IF(AQ20&gt;AT20,"○",IF(AQ20=AT20,"△","●")))</f>
        <v/>
      </c>
      <c r="AR21" s="203"/>
      <c r="AS21" s="203"/>
      <c r="AT21" s="203"/>
      <c r="AU21" s="236"/>
      <c r="AV21" s="242"/>
      <c r="AW21" s="239"/>
      <c r="AX21" s="241"/>
      <c r="AY21" s="241"/>
      <c r="AZ21" s="239"/>
      <c r="BA21" s="239"/>
      <c r="BB21" s="241"/>
      <c r="BC21" s="241"/>
      <c r="BD21" s="239"/>
      <c r="BE21" s="239"/>
      <c r="BF21" s="241"/>
      <c r="BG21" s="241"/>
      <c r="BH21" s="253"/>
      <c r="BI21" s="254"/>
      <c r="BJ21" s="255"/>
      <c r="BK21" s="239"/>
      <c r="BL21" s="239"/>
      <c r="BM21" s="241"/>
      <c r="BN21" s="241"/>
      <c r="BO21" s="239"/>
      <c r="BP21" s="239"/>
      <c r="BQ21" s="241"/>
      <c r="BR21" s="241"/>
      <c r="BS21" s="239"/>
      <c r="BT21" s="239"/>
      <c r="BU21" s="241"/>
      <c r="BV21" s="241"/>
      <c r="BW21" s="259"/>
      <c r="BX21" s="260"/>
      <c r="BY21" s="261"/>
      <c r="BZ21" s="13"/>
      <c r="CA21" s="13"/>
      <c r="CB21" s="13"/>
      <c r="CC21" s="13"/>
      <c r="CD21" s="217"/>
      <c r="CE21" s="14" t="b">
        <f>ISBLANK(H36)</f>
        <v>1</v>
      </c>
      <c r="CF21" s="14" t="b">
        <f>ISBLANK(K36)</f>
        <v>1</v>
      </c>
      <c r="CG21" s="14" t="b">
        <f>ISBLANK(M36)</f>
        <v>1</v>
      </c>
      <c r="CH21" s="14" t="b">
        <f>ISBLANK(P36)</f>
        <v>1</v>
      </c>
      <c r="CI21" s="14" t="b">
        <f>ISBLANK(R36)</f>
        <v>1</v>
      </c>
      <c r="CJ21" s="14" t="b">
        <f>ISBLANK(U36)</f>
        <v>1</v>
      </c>
      <c r="CK21" s="14" t="b">
        <f>ISBLANK(W36)</f>
        <v>1</v>
      </c>
      <c r="CL21" s="14" t="b">
        <f>ISBLANK(Z36)</f>
        <v>1</v>
      </c>
      <c r="CM21" s="14" t="b">
        <f>ISBLANK(AB36)</f>
        <v>1</v>
      </c>
      <c r="CN21" s="14" t="b">
        <f>ISBLANK(AE36)</f>
        <v>1</v>
      </c>
      <c r="CO21" s="14" t="b">
        <f>ISBLANK(AG36)</f>
        <v>1</v>
      </c>
      <c r="CP21" s="14" t="b">
        <f>ISBLANK(AJ36)</f>
        <v>1</v>
      </c>
      <c r="CQ21" s="14"/>
      <c r="CR21" s="14"/>
      <c r="CS21" s="14" t="b">
        <f>ISBLANK(AQ36)</f>
        <v>1</v>
      </c>
      <c r="CT21" s="14" t="b">
        <f>ISBLANK(AT36)</f>
        <v>1</v>
      </c>
      <c r="CU21" s="14"/>
      <c r="CV21" s="14"/>
      <c r="CW21" s="14"/>
      <c r="CX21" s="14"/>
      <c r="CY21" s="13"/>
      <c r="DA21" s="13"/>
    </row>
    <row r="22" spans="1:105" ht="14.25" customHeight="1" thickTop="1">
      <c r="A22" s="265">
        <v>4</v>
      </c>
      <c r="B22" s="267" t="s">
        <v>44</v>
      </c>
      <c r="C22" s="268"/>
      <c r="D22" s="268"/>
      <c r="E22" s="268"/>
      <c r="F22" s="268"/>
      <c r="G22" s="232" t="s">
        <v>27</v>
      </c>
      <c r="H22" s="269"/>
      <c r="I22" s="270"/>
      <c r="J22" s="28" t="s">
        <v>38</v>
      </c>
      <c r="K22" s="270"/>
      <c r="L22" s="270"/>
      <c r="M22" s="286"/>
      <c r="N22" s="270"/>
      <c r="O22" s="28" t="s">
        <v>40</v>
      </c>
      <c r="P22" s="270"/>
      <c r="Q22" s="287"/>
      <c r="R22" s="286"/>
      <c r="S22" s="270"/>
      <c r="T22" s="28" t="s">
        <v>38</v>
      </c>
      <c r="U22" s="270"/>
      <c r="V22" s="287"/>
      <c r="W22" s="272"/>
      <c r="X22" s="272"/>
      <c r="Y22" s="272"/>
      <c r="Z22" s="272"/>
      <c r="AA22" s="273"/>
      <c r="AB22" s="286"/>
      <c r="AC22" s="270"/>
      <c r="AD22" s="28" t="s">
        <v>38</v>
      </c>
      <c r="AE22" s="270"/>
      <c r="AF22" s="287"/>
      <c r="AG22" s="286"/>
      <c r="AH22" s="270"/>
      <c r="AI22" s="28" t="s">
        <v>38</v>
      </c>
      <c r="AJ22" s="270"/>
      <c r="AK22" s="287"/>
      <c r="AL22" s="286"/>
      <c r="AM22" s="270"/>
      <c r="AN22" s="28" t="s">
        <v>38</v>
      </c>
      <c r="AO22" s="270"/>
      <c r="AP22" s="287"/>
      <c r="AQ22" s="286"/>
      <c r="AR22" s="270"/>
      <c r="AS22" s="28" t="s">
        <v>38</v>
      </c>
      <c r="AT22" s="270"/>
      <c r="AU22" s="287"/>
      <c r="AV22" s="281">
        <f>COUNTIF(H23:AU23,"○")</f>
        <v>0</v>
      </c>
      <c r="AW22" s="280"/>
      <c r="AX22" s="280">
        <f>SUM(AV22:AW25)</f>
        <v>0</v>
      </c>
      <c r="AY22" s="280"/>
      <c r="AZ22" s="280">
        <f>COUNTIF(H23:AU23,"△")</f>
        <v>0</v>
      </c>
      <c r="BA22" s="280"/>
      <c r="BB22" s="280">
        <f>SUM(AZ22:BA25)</f>
        <v>0</v>
      </c>
      <c r="BC22" s="280"/>
      <c r="BD22" s="280">
        <f>COUNTIF(H23:AU23,"●")</f>
        <v>0</v>
      </c>
      <c r="BE22" s="280"/>
      <c r="BF22" s="280">
        <f>SUM(BD22:BE25)</f>
        <v>0</v>
      </c>
      <c r="BG22" s="280"/>
      <c r="BH22" s="283">
        <f>SUM(AX22*3,BB22)</f>
        <v>0</v>
      </c>
      <c r="BI22" s="284"/>
      <c r="BJ22" s="285"/>
      <c r="BK22" s="280">
        <f>SUM(R22,AG22,AB22,AL22,AQ22,M22,H22)</f>
        <v>0</v>
      </c>
      <c r="BL22" s="280"/>
      <c r="BM22" s="280">
        <f>SUM(BK22:BL25)</f>
        <v>0</v>
      </c>
      <c r="BN22" s="280"/>
      <c r="BO22" s="280">
        <f>SUM(U22,AJ22,AE22,AO22,AT22,P22,K22)</f>
        <v>0</v>
      </c>
      <c r="BP22" s="280"/>
      <c r="BQ22" s="280">
        <f>SUM(BO22:BP25)</f>
        <v>0</v>
      </c>
      <c r="BR22" s="280"/>
      <c r="BS22" s="280">
        <f>BK22-BO22</f>
        <v>0</v>
      </c>
      <c r="BT22" s="280"/>
      <c r="BU22" s="280">
        <f>BM22-BQ22</f>
        <v>0</v>
      </c>
      <c r="BV22" s="280"/>
      <c r="BW22" s="292">
        <f>RANK(DA11,$DA$8:$DA$17)</f>
        <v>1</v>
      </c>
      <c r="BX22" s="293"/>
      <c r="BY22" s="294"/>
      <c r="BZ22" s="13"/>
      <c r="CA22" s="13"/>
      <c r="CB22" s="13"/>
      <c r="CC22" s="13"/>
      <c r="CD22" s="217">
        <v>8</v>
      </c>
      <c r="CE22" s="14" t="b">
        <f>ISBLANK(H38)</f>
        <v>1</v>
      </c>
      <c r="CF22" s="14" t="b">
        <f>ISBLANK(K38)</f>
        <v>1</v>
      </c>
      <c r="CG22" s="14" t="b">
        <f>ISBLANK(M38)</f>
        <v>1</v>
      </c>
      <c r="CH22" s="14" t="b">
        <f>ISBLANK(P38)</f>
        <v>1</v>
      </c>
      <c r="CI22" s="14" t="b">
        <f>ISBLANK(R38)</f>
        <v>1</v>
      </c>
      <c r="CJ22" s="14" t="b">
        <f>ISBLANK(U38)</f>
        <v>1</v>
      </c>
      <c r="CK22" s="14" t="b">
        <f>ISBLANK(W38)</f>
        <v>1</v>
      </c>
      <c r="CL22" s="14" t="b">
        <f>ISBLANK(Z38)</f>
        <v>1</v>
      </c>
      <c r="CM22" s="14" t="b">
        <f>ISBLANK(AB38)</f>
        <v>1</v>
      </c>
      <c r="CN22" s="14" t="b">
        <f>ISBLANK(AE38)</f>
        <v>1</v>
      </c>
      <c r="CO22" s="14" t="b">
        <f>ISBLANK(AG38)</f>
        <v>1</v>
      </c>
      <c r="CP22" s="14" t="b">
        <f>ISBLANK(AJ38)</f>
        <v>1</v>
      </c>
      <c r="CQ22" s="14" t="b">
        <f>ISBLANK(AL38)</f>
        <v>1</v>
      </c>
      <c r="CR22" s="14" t="b">
        <f>ISBLANK(AO38)</f>
        <v>1</v>
      </c>
      <c r="CS22" s="14"/>
      <c r="CT22" s="14"/>
      <c r="CU22" s="14"/>
      <c r="CV22" s="14"/>
      <c r="CW22" s="14"/>
      <c r="CX22" s="14"/>
      <c r="CY22" s="13"/>
      <c r="DA22" s="13"/>
    </row>
    <row r="23" spans="1:105" ht="13.5" customHeight="1">
      <c r="A23" s="225"/>
      <c r="B23" s="228"/>
      <c r="C23" s="229"/>
      <c r="D23" s="229"/>
      <c r="E23" s="229"/>
      <c r="F23" s="229"/>
      <c r="G23" s="233"/>
      <c r="H23" s="295" t="str">
        <f>IF(AND(CE33,CF33),IF(H22&gt;K22,"○",IF(H22=K22,"△",IF(H22&lt;K22,"●"))),"")</f>
        <v/>
      </c>
      <c r="I23" s="245"/>
      <c r="J23" s="245"/>
      <c r="K23" s="245"/>
      <c r="L23" s="245"/>
      <c r="M23" s="244" t="str">
        <f>IF(AND(CG33,CH33),IF(M22&gt;P22,"○",IF(M22=P22,"△",IF(M22&lt;P22,"●"))),"")</f>
        <v/>
      </c>
      <c r="N23" s="245"/>
      <c r="O23" s="245"/>
      <c r="P23" s="245"/>
      <c r="Q23" s="246"/>
      <c r="R23" s="244" t="str">
        <f>IF(AND(CI33,CJ33),IF(R22&gt;U22,"○",IF(R22=U22,"△",IF(R22&lt;U22,"●"))),"")</f>
        <v/>
      </c>
      <c r="S23" s="245"/>
      <c r="T23" s="245"/>
      <c r="U23" s="245"/>
      <c r="V23" s="246"/>
      <c r="W23" s="234"/>
      <c r="X23" s="234"/>
      <c r="Y23" s="234"/>
      <c r="Z23" s="234"/>
      <c r="AA23" s="275"/>
      <c r="AB23" s="244" t="str">
        <f>IF(AND(CM14,CN14),"",IF(AB22&gt;AE22,"○",IF(AB22=AE22,"△","●")))</f>
        <v/>
      </c>
      <c r="AC23" s="245"/>
      <c r="AD23" s="245"/>
      <c r="AE23" s="245"/>
      <c r="AF23" s="246"/>
      <c r="AG23" s="244" t="str">
        <f>IF(AND(CO14,CP14),"",IF(AG22&gt;AJ22,"○",IF(AG22=AJ22,"△","●")))</f>
        <v/>
      </c>
      <c r="AH23" s="245"/>
      <c r="AI23" s="245"/>
      <c r="AJ23" s="245"/>
      <c r="AK23" s="246"/>
      <c r="AL23" s="244" t="str">
        <f>IF(AND(CQ14,CR14),"",IF(AL22&gt;AO22,"○",IF(AL22=AO22,"△","●")))</f>
        <v/>
      </c>
      <c r="AM23" s="245"/>
      <c r="AN23" s="245"/>
      <c r="AO23" s="245"/>
      <c r="AP23" s="246"/>
      <c r="AQ23" s="244" t="str">
        <f>IF(AND(CS14,CT14),"",IF(AQ22&gt;AT22,"○",IF(AQ22=AT22,"△","●")))</f>
        <v/>
      </c>
      <c r="AR23" s="245"/>
      <c r="AS23" s="245"/>
      <c r="AT23" s="245"/>
      <c r="AU23" s="246"/>
      <c r="AV23" s="243"/>
      <c r="AW23" s="240"/>
      <c r="AX23" s="239"/>
      <c r="AY23" s="239"/>
      <c r="AZ23" s="240"/>
      <c r="BA23" s="240"/>
      <c r="BB23" s="239"/>
      <c r="BC23" s="239"/>
      <c r="BD23" s="240"/>
      <c r="BE23" s="240"/>
      <c r="BF23" s="239"/>
      <c r="BG23" s="239"/>
      <c r="BH23" s="250"/>
      <c r="BI23" s="251"/>
      <c r="BJ23" s="252"/>
      <c r="BK23" s="240"/>
      <c r="BL23" s="240"/>
      <c r="BM23" s="239"/>
      <c r="BN23" s="239"/>
      <c r="BO23" s="240"/>
      <c r="BP23" s="240"/>
      <c r="BQ23" s="239"/>
      <c r="BR23" s="239"/>
      <c r="BS23" s="240"/>
      <c r="BT23" s="240"/>
      <c r="BU23" s="239"/>
      <c r="BV23" s="239"/>
      <c r="BW23" s="259"/>
      <c r="BX23" s="260"/>
      <c r="BY23" s="261"/>
      <c r="BZ23" s="13"/>
      <c r="CA23" s="13"/>
      <c r="CB23" s="13"/>
      <c r="CC23" s="13"/>
      <c r="CD23" s="217"/>
      <c r="CE23" s="14" t="b">
        <f>ISBLANK(H40)</f>
        <v>1</v>
      </c>
      <c r="CF23" s="14" t="b">
        <f>ISBLANK(K40)</f>
        <v>1</v>
      </c>
      <c r="CG23" s="14" t="b">
        <f>ISBLANK(M40)</f>
        <v>1</v>
      </c>
      <c r="CH23" s="14" t="b">
        <f>ISBLANK(P40)</f>
        <v>1</v>
      </c>
      <c r="CI23" s="14" t="b">
        <f>ISBLANK(R40)</f>
        <v>1</v>
      </c>
      <c r="CJ23" s="14" t="b">
        <f>ISBLANK(U40)</f>
        <v>1</v>
      </c>
      <c r="CK23" s="14" t="b">
        <f>ISBLANK(W40)</f>
        <v>1</v>
      </c>
      <c r="CL23" s="14" t="b">
        <f>ISBLANK(Z40)</f>
        <v>1</v>
      </c>
      <c r="CM23" s="14" t="b">
        <f>ISBLANK(AB40)</f>
        <v>1</v>
      </c>
      <c r="CN23" s="14" t="b">
        <f>ISBLANK(AE40)</f>
        <v>1</v>
      </c>
      <c r="CO23" s="14" t="b">
        <f>ISBLANK(AG40)</f>
        <v>1</v>
      </c>
      <c r="CP23" s="14" t="b">
        <f>ISBLANK(AJ40)</f>
        <v>1</v>
      </c>
      <c r="CQ23" s="14" t="b">
        <f>ISBLANK(AL40)</f>
        <v>1</v>
      </c>
      <c r="CR23" s="14" t="b">
        <f>ISBLANK(AO40)</f>
        <v>1</v>
      </c>
      <c r="CS23" s="14"/>
      <c r="CT23" s="14"/>
      <c r="CU23" s="14"/>
      <c r="CV23" s="14"/>
      <c r="CW23" s="14"/>
      <c r="CX23" s="14"/>
      <c r="CY23" s="13"/>
      <c r="DA23" s="13"/>
    </row>
    <row r="24" spans="1:105" ht="13.5" customHeight="1">
      <c r="A24" s="225"/>
      <c r="B24" s="228"/>
      <c r="C24" s="229"/>
      <c r="D24" s="229"/>
      <c r="E24" s="229"/>
      <c r="F24" s="229"/>
      <c r="G24" s="237" t="s">
        <v>28</v>
      </c>
      <c r="H24" s="296"/>
      <c r="I24" s="297"/>
      <c r="J24" s="26" t="s">
        <v>39</v>
      </c>
      <c r="K24" s="297"/>
      <c r="L24" s="297"/>
      <c r="M24" s="235"/>
      <c r="N24" s="203"/>
      <c r="O24" s="26" t="s">
        <v>39</v>
      </c>
      <c r="P24" s="203"/>
      <c r="Q24" s="236"/>
      <c r="R24" s="235"/>
      <c r="S24" s="203"/>
      <c r="T24" s="26" t="s">
        <v>39</v>
      </c>
      <c r="U24" s="203"/>
      <c r="V24" s="236"/>
      <c r="W24" s="234"/>
      <c r="X24" s="234"/>
      <c r="Y24" s="234"/>
      <c r="Z24" s="234"/>
      <c r="AA24" s="275"/>
      <c r="AB24" s="235"/>
      <c r="AC24" s="203"/>
      <c r="AD24" s="26" t="s">
        <v>39</v>
      </c>
      <c r="AE24" s="203"/>
      <c r="AF24" s="236"/>
      <c r="AG24" s="235"/>
      <c r="AH24" s="203"/>
      <c r="AI24" s="26" t="s">
        <v>39</v>
      </c>
      <c r="AJ24" s="203"/>
      <c r="AK24" s="236"/>
      <c r="AL24" s="235"/>
      <c r="AM24" s="203"/>
      <c r="AN24" s="26" t="s">
        <v>39</v>
      </c>
      <c r="AO24" s="203"/>
      <c r="AP24" s="236"/>
      <c r="AQ24" s="235"/>
      <c r="AR24" s="203"/>
      <c r="AS24" s="26" t="s">
        <v>39</v>
      </c>
      <c r="AT24" s="203"/>
      <c r="AU24" s="236"/>
      <c r="AV24" s="242">
        <f>COUNTIF(H25:AU25,"○")</f>
        <v>0</v>
      </c>
      <c r="AW24" s="239"/>
      <c r="AX24" s="239"/>
      <c r="AY24" s="239"/>
      <c r="AZ24" s="239">
        <f>COUNTIF(H25:AU25,"△")</f>
        <v>0</v>
      </c>
      <c r="BA24" s="239"/>
      <c r="BB24" s="239"/>
      <c r="BC24" s="239"/>
      <c r="BD24" s="239">
        <f>COUNTIF(H25:AU25,"●")</f>
        <v>0</v>
      </c>
      <c r="BE24" s="239"/>
      <c r="BF24" s="239"/>
      <c r="BG24" s="239"/>
      <c r="BH24" s="250"/>
      <c r="BI24" s="251"/>
      <c r="BJ24" s="252"/>
      <c r="BK24" s="239">
        <f>SUM(R24,AG24,AB24,AL24,AQ24,M24,H24)</f>
        <v>0</v>
      </c>
      <c r="BL24" s="239"/>
      <c r="BM24" s="239"/>
      <c r="BN24" s="239"/>
      <c r="BO24" s="239">
        <f>SUM(U24,AJ24,AE24,AO24,AT24,P24,K24)</f>
        <v>0</v>
      </c>
      <c r="BP24" s="239"/>
      <c r="BQ24" s="239"/>
      <c r="BR24" s="239"/>
      <c r="BS24" s="239">
        <f>BK24-BO24</f>
        <v>0</v>
      </c>
      <c r="BT24" s="239"/>
      <c r="BU24" s="239"/>
      <c r="BV24" s="239"/>
      <c r="BW24" s="259"/>
      <c r="BX24" s="260"/>
      <c r="BY24" s="261"/>
      <c r="BZ24" s="13"/>
      <c r="CA24" s="13"/>
      <c r="CB24" s="13"/>
      <c r="CC24" s="13"/>
      <c r="CD24" s="217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3"/>
      <c r="DA24" s="13"/>
    </row>
    <row r="25" spans="1:105" ht="14.25" customHeight="1" thickBot="1">
      <c r="A25" s="266"/>
      <c r="B25" s="230"/>
      <c r="C25" s="231"/>
      <c r="D25" s="231"/>
      <c r="E25" s="231"/>
      <c r="F25" s="231"/>
      <c r="G25" s="238"/>
      <c r="H25" s="288" t="str">
        <f>IF(AND(CE34,CF34),IF(H24&gt;K24,"○",IF(H24=K24,"△","●")),"")</f>
        <v/>
      </c>
      <c r="I25" s="289"/>
      <c r="J25" s="289"/>
      <c r="K25" s="289"/>
      <c r="L25" s="289"/>
      <c r="M25" s="290" t="str">
        <f>IF(AND(CG34,CH34),IF(M24&gt;P24,"○",IF(M24=P24,"△","●")),"")</f>
        <v/>
      </c>
      <c r="N25" s="289"/>
      <c r="O25" s="289"/>
      <c r="P25" s="289"/>
      <c r="Q25" s="291"/>
      <c r="R25" s="290" t="str">
        <f>IF(AND(CI34,CJ34),IF(R24&gt;U24,"○",IF(R24=U24,"△","●")),"")</f>
        <v/>
      </c>
      <c r="S25" s="289"/>
      <c r="T25" s="289"/>
      <c r="U25" s="289"/>
      <c r="V25" s="291"/>
      <c r="W25" s="277"/>
      <c r="X25" s="277"/>
      <c r="Y25" s="277"/>
      <c r="Z25" s="277"/>
      <c r="AA25" s="278"/>
      <c r="AB25" s="290" t="str">
        <f>IF(AND(CM15,CN15),"",IF(AB24&gt;AE24,"○",IF(AB24=AE24,"△","●")))</f>
        <v/>
      </c>
      <c r="AC25" s="289"/>
      <c r="AD25" s="289"/>
      <c r="AE25" s="289"/>
      <c r="AF25" s="291"/>
      <c r="AG25" s="290" t="str">
        <f>IF(AND(CO15,CP15),"",IF(AG24&gt;AJ24,"○",IF(AG24=AJ24,"△","●")))</f>
        <v/>
      </c>
      <c r="AH25" s="289"/>
      <c r="AI25" s="289"/>
      <c r="AJ25" s="289"/>
      <c r="AK25" s="291"/>
      <c r="AL25" s="290" t="str">
        <f>IF(AND(CQ15,CR15),"",IF(AL24&gt;AO24,"○",IF(AL24=AO24,"△","●")))</f>
        <v/>
      </c>
      <c r="AM25" s="289"/>
      <c r="AN25" s="289"/>
      <c r="AO25" s="289"/>
      <c r="AP25" s="291"/>
      <c r="AQ25" s="290" t="str">
        <f>IF(AND(CS15,CT15),"",IF(AQ24&gt;AT24,"○",IF(AQ24=AT24,"△","●")))</f>
        <v/>
      </c>
      <c r="AR25" s="289"/>
      <c r="AS25" s="289"/>
      <c r="AT25" s="289"/>
      <c r="AU25" s="291"/>
      <c r="AV25" s="282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53"/>
      <c r="BI25" s="254"/>
      <c r="BJ25" s="255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59"/>
      <c r="BX25" s="260"/>
      <c r="BY25" s="261"/>
      <c r="BZ25" s="13"/>
      <c r="CA25" s="13"/>
      <c r="CB25" s="13"/>
      <c r="CC25" s="13"/>
      <c r="CD25" s="217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3"/>
      <c r="DA25" s="13"/>
    </row>
    <row r="26" spans="1:105" ht="14.25" customHeight="1" thickTop="1">
      <c r="A26" s="225">
        <v>5</v>
      </c>
      <c r="B26" s="267" t="s">
        <v>45</v>
      </c>
      <c r="C26" s="268"/>
      <c r="D26" s="268"/>
      <c r="E26" s="268"/>
      <c r="F26" s="268"/>
      <c r="G26" s="232" t="s">
        <v>27</v>
      </c>
      <c r="H26" s="203"/>
      <c r="I26" s="203"/>
      <c r="J26" s="26" t="s">
        <v>38</v>
      </c>
      <c r="K26" s="203"/>
      <c r="L26" s="203"/>
      <c r="M26" s="235"/>
      <c r="N26" s="203"/>
      <c r="O26" s="26" t="s">
        <v>38</v>
      </c>
      <c r="P26" s="203"/>
      <c r="Q26" s="236"/>
      <c r="R26" s="235"/>
      <c r="S26" s="203"/>
      <c r="T26" s="26" t="s">
        <v>38</v>
      </c>
      <c r="U26" s="203"/>
      <c r="V26" s="236"/>
      <c r="W26" s="286"/>
      <c r="X26" s="270"/>
      <c r="Y26" s="28" t="s">
        <v>38</v>
      </c>
      <c r="Z26" s="270"/>
      <c r="AA26" s="287"/>
      <c r="AB26" s="234"/>
      <c r="AC26" s="234"/>
      <c r="AD26" s="234"/>
      <c r="AE26" s="234"/>
      <c r="AF26" s="234"/>
      <c r="AG26" s="235"/>
      <c r="AH26" s="203"/>
      <c r="AI26" s="26" t="s">
        <v>38</v>
      </c>
      <c r="AJ26" s="203"/>
      <c r="AK26" s="236"/>
      <c r="AL26" s="235"/>
      <c r="AM26" s="203"/>
      <c r="AN26" s="26" t="s">
        <v>38</v>
      </c>
      <c r="AO26" s="203"/>
      <c r="AP26" s="236"/>
      <c r="AQ26" s="235"/>
      <c r="AR26" s="203"/>
      <c r="AS26" s="26" t="s">
        <v>38</v>
      </c>
      <c r="AT26" s="203"/>
      <c r="AU26" s="236"/>
      <c r="AV26" s="242">
        <f>COUNTIF(H27:AU27,"○")</f>
        <v>0</v>
      </c>
      <c r="AW26" s="239"/>
      <c r="AX26" s="280">
        <f>SUM(AV26:AW29)</f>
        <v>0</v>
      </c>
      <c r="AY26" s="280"/>
      <c r="AZ26" s="239">
        <f>COUNTIF(H27:AU27,"△")</f>
        <v>0</v>
      </c>
      <c r="BA26" s="239"/>
      <c r="BB26" s="280">
        <f>SUM(AZ26:BA29)</f>
        <v>0</v>
      </c>
      <c r="BC26" s="280"/>
      <c r="BD26" s="239">
        <f>COUNTIF(H27:AU27,"●")</f>
        <v>0</v>
      </c>
      <c r="BE26" s="239"/>
      <c r="BF26" s="280">
        <f>SUM(BD26:BE29)</f>
        <v>0</v>
      </c>
      <c r="BG26" s="280"/>
      <c r="BH26" s="283">
        <f>SUM(AX26*3,BB26)</f>
        <v>0</v>
      </c>
      <c r="BI26" s="284"/>
      <c r="BJ26" s="285"/>
      <c r="BK26" s="239">
        <f>SUM(R26,W26,AL26,AG26,AQ26,M26,H26)</f>
        <v>0</v>
      </c>
      <c r="BL26" s="239"/>
      <c r="BM26" s="280">
        <f>SUM(BK26:BL29)</f>
        <v>0</v>
      </c>
      <c r="BN26" s="280"/>
      <c r="BO26" s="239">
        <f>SUM(U26,Z26,AO26,AJ26,AT26,P26,K26)</f>
        <v>0</v>
      </c>
      <c r="BP26" s="239"/>
      <c r="BQ26" s="280">
        <f>SUM(BO26:BP29)</f>
        <v>0</v>
      </c>
      <c r="BR26" s="280"/>
      <c r="BS26" s="239">
        <f>BK26-BO26</f>
        <v>0</v>
      </c>
      <c r="BT26" s="239"/>
      <c r="BU26" s="280">
        <f>BM26-BQ26</f>
        <v>0</v>
      </c>
      <c r="BV26" s="280"/>
      <c r="BW26" s="292">
        <f>RANK(DA12,$DA$8:$DA$17)</f>
        <v>1</v>
      </c>
      <c r="BX26" s="293"/>
      <c r="BY26" s="294"/>
      <c r="BZ26" s="13"/>
      <c r="CA26" s="13"/>
      <c r="CB26" s="13"/>
      <c r="CC26" s="13"/>
      <c r="CD26" s="217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3"/>
      <c r="DA26" s="13"/>
    </row>
    <row r="27" spans="1:105" ht="13.5" customHeight="1">
      <c r="A27" s="225"/>
      <c r="B27" s="228"/>
      <c r="C27" s="229"/>
      <c r="D27" s="229"/>
      <c r="E27" s="229"/>
      <c r="F27" s="229"/>
      <c r="G27" s="233"/>
      <c r="H27" s="295" t="str">
        <f>IF(AND(CE35,CF35),IF(H26&gt;K26,"○",IF(H26=K26,"△",IF(H26&lt;K26,"●"))),"")</f>
        <v/>
      </c>
      <c r="I27" s="245"/>
      <c r="J27" s="245"/>
      <c r="K27" s="245"/>
      <c r="L27" s="245"/>
      <c r="M27" s="244" t="str">
        <f>IF(AND(CG35,CH35),IF(M26&gt;P26,"○",IF(M26=P26,"△",IF(M26&lt;P26,"●"))),"")</f>
        <v/>
      </c>
      <c r="N27" s="245"/>
      <c r="O27" s="245"/>
      <c r="P27" s="245"/>
      <c r="Q27" s="246"/>
      <c r="R27" s="244" t="str">
        <f>IF(AND(CI35,CJ35),IF(R26&gt;U26,"○",IF(R26=U26,"△",IF(R26&lt;U26,"●"))),"")</f>
        <v/>
      </c>
      <c r="S27" s="245"/>
      <c r="T27" s="245"/>
      <c r="U27" s="245"/>
      <c r="V27" s="246"/>
      <c r="W27" s="244" t="str">
        <f>IF(AND(CK35,CL35),IF(W26&gt;Z26,"○",IF(W26=Z26,"△",IF(W26&lt;Z26,"●"))),"")</f>
        <v/>
      </c>
      <c r="X27" s="245"/>
      <c r="Y27" s="245"/>
      <c r="Z27" s="245"/>
      <c r="AA27" s="246"/>
      <c r="AB27" s="234"/>
      <c r="AC27" s="234"/>
      <c r="AD27" s="234"/>
      <c r="AE27" s="234"/>
      <c r="AF27" s="234"/>
      <c r="AG27" s="244" t="str">
        <f>IF(AND(CO16,CP16),"",IF(AG26&gt;AJ26,"○",IF(AG26=AJ26,"△","●")))</f>
        <v/>
      </c>
      <c r="AH27" s="245"/>
      <c r="AI27" s="245"/>
      <c r="AJ27" s="245"/>
      <c r="AK27" s="246"/>
      <c r="AL27" s="244" t="str">
        <f>IF(AND(CQ16,CR16),"",IF(AL26&gt;AO26,"○",IF(AL26=AO26,"△","●")))</f>
        <v/>
      </c>
      <c r="AM27" s="245"/>
      <c r="AN27" s="245"/>
      <c r="AO27" s="245"/>
      <c r="AP27" s="246"/>
      <c r="AQ27" s="244" t="str">
        <f>IF(AND(CS16,CT16),"",IF(AQ26&gt;AT26,"○",IF(AQ26=AT26,"△","●")))</f>
        <v/>
      </c>
      <c r="AR27" s="245"/>
      <c r="AS27" s="245"/>
      <c r="AT27" s="245"/>
      <c r="AU27" s="246"/>
      <c r="AV27" s="243"/>
      <c r="AW27" s="240"/>
      <c r="AX27" s="239"/>
      <c r="AY27" s="239"/>
      <c r="AZ27" s="240"/>
      <c r="BA27" s="240"/>
      <c r="BB27" s="239"/>
      <c r="BC27" s="239"/>
      <c r="BD27" s="240"/>
      <c r="BE27" s="240"/>
      <c r="BF27" s="239"/>
      <c r="BG27" s="239"/>
      <c r="BH27" s="250"/>
      <c r="BI27" s="251"/>
      <c r="BJ27" s="252"/>
      <c r="BK27" s="240"/>
      <c r="BL27" s="240"/>
      <c r="BM27" s="239"/>
      <c r="BN27" s="239"/>
      <c r="BO27" s="240"/>
      <c r="BP27" s="240"/>
      <c r="BQ27" s="239"/>
      <c r="BR27" s="239"/>
      <c r="BS27" s="240"/>
      <c r="BT27" s="240"/>
      <c r="BU27" s="239"/>
      <c r="BV27" s="239"/>
      <c r="BW27" s="259"/>
      <c r="BX27" s="260"/>
      <c r="BY27" s="261"/>
      <c r="BZ27" s="13"/>
      <c r="CA27" s="13"/>
      <c r="CB27" s="13"/>
      <c r="CC27" s="13"/>
      <c r="CD27" s="217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3"/>
      <c r="DA27" s="13"/>
    </row>
    <row r="28" spans="1:105" ht="13.5" customHeight="1">
      <c r="A28" s="225"/>
      <c r="B28" s="228"/>
      <c r="C28" s="229"/>
      <c r="D28" s="229"/>
      <c r="E28" s="229"/>
      <c r="F28" s="229"/>
      <c r="G28" s="237" t="s">
        <v>28</v>
      </c>
      <c r="H28" s="296"/>
      <c r="I28" s="297"/>
      <c r="J28" s="26" t="s">
        <v>39</v>
      </c>
      <c r="K28" s="297"/>
      <c r="L28" s="297"/>
      <c r="M28" s="235"/>
      <c r="N28" s="203"/>
      <c r="O28" s="26" t="s">
        <v>39</v>
      </c>
      <c r="P28" s="203"/>
      <c r="Q28" s="236"/>
      <c r="R28" s="235"/>
      <c r="S28" s="203"/>
      <c r="T28" s="26" t="s">
        <v>39</v>
      </c>
      <c r="U28" s="203"/>
      <c r="V28" s="236"/>
      <c r="W28" s="235"/>
      <c r="X28" s="203"/>
      <c r="Y28" s="26" t="s">
        <v>39</v>
      </c>
      <c r="Z28" s="203"/>
      <c r="AA28" s="236"/>
      <c r="AB28" s="234"/>
      <c r="AC28" s="234"/>
      <c r="AD28" s="234"/>
      <c r="AE28" s="234"/>
      <c r="AF28" s="234"/>
      <c r="AG28" s="235"/>
      <c r="AH28" s="203"/>
      <c r="AI28" s="26" t="s">
        <v>39</v>
      </c>
      <c r="AJ28" s="203"/>
      <c r="AK28" s="236"/>
      <c r="AL28" s="235"/>
      <c r="AM28" s="203"/>
      <c r="AN28" s="26" t="s">
        <v>39</v>
      </c>
      <c r="AO28" s="203"/>
      <c r="AP28" s="236"/>
      <c r="AQ28" s="235"/>
      <c r="AR28" s="203"/>
      <c r="AS28" s="26" t="s">
        <v>39</v>
      </c>
      <c r="AT28" s="203"/>
      <c r="AU28" s="236"/>
      <c r="AV28" s="242">
        <f>COUNTIF(H29:AU29,"○")</f>
        <v>0</v>
      </c>
      <c r="AW28" s="239"/>
      <c r="AX28" s="239"/>
      <c r="AY28" s="239"/>
      <c r="AZ28" s="239">
        <f>COUNTIF(H29:AU29,"△")</f>
        <v>0</v>
      </c>
      <c r="BA28" s="239"/>
      <c r="BB28" s="239"/>
      <c r="BC28" s="239"/>
      <c r="BD28" s="239">
        <f>COUNTIF(H29:AU29,"●")</f>
        <v>0</v>
      </c>
      <c r="BE28" s="239"/>
      <c r="BF28" s="239"/>
      <c r="BG28" s="239"/>
      <c r="BH28" s="250"/>
      <c r="BI28" s="251"/>
      <c r="BJ28" s="252"/>
      <c r="BK28" s="239">
        <f>SUM(R28,W28,AL28,AG28,AQ28,M28,H28)</f>
        <v>0</v>
      </c>
      <c r="BL28" s="239"/>
      <c r="BM28" s="239"/>
      <c r="BN28" s="239"/>
      <c r="BO28" s="239">
        <f>SUM(U28,Z28,AO28,AJ28,AT28,P28,K28)</f>
        <v>0</v>
      </c>
      <c r="BP28" s="239"/>
      <c r="BQ28" s="239"/>
      <c r="BR28" s="239"/>
      <c r="BS28" s="239">
        <f>BK28-BO28</f>
        <v>0</v>
      </c>
      <c r="BT28" s="239"/>
      <c r="BU28" s="239"/>
      <c r="BV28" s="239"/>
      <c r="BW28" s="259"/>
      <c r="BX28" s="260"/>
      <c r="BY28" s="261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DA28" s="13"/>
    </row>
    <row r="29" spans="1:105" ht="14.25" customHeight="1" thickBot="1">
      <c r="A29" s="225"/>
      <c r="B29" s="230"/>
      <c r="C29" s="231"/>
      <c r="D29" s="231"/>
      <c r="E29" s="231"/>
      <c r="F29" s="231"/>
      <c r="G29" s="238"/>
      <c r="H29" s="288" t="str">
        <f>IF(AND(CE36,CF36),IF(H28&gt;K28,"○",IF(H28=K28,"△","●")),"")</f>
        <v/>
      </c>
      <c r="I29" s="289"/>
      <c r="J29" s="289"/>
      <c r="K29" s="289"/>
      <c r="L29" s="289"/>
      <c r="M29" s="290" t="str">
        <f>IF(AND(CG36,CH36),IF(M28&gt;P28,"○",IF(M28=P28,"△","●")),"")</f>
        <v/>
      </c>
      <c r="N29" s="289"/>
      <c r="O29" s="289"/>
      <c r="P29" s="289"/>
      <c r="Q29" s="291"/>
      <c r="R29" s="290" t="str">
        <f>IF(AND(CI36,CJ36),IF(R28&gt;U28,"○",IF(R28=U28,"△","●")),"")</f>
        <v/>
      </c>
      <c r="S29" s="289"/>
      <c r="T29" s="289"/>
      <c r="U29" s="289"/>
      <c r="V29" s="291"/>
      <c r="W29" s="290" t="str">
        <f>IF(AND(CK36,CL36),IF(W28&gt;Z28,"○",IF(W28=Z28,"△","●")),"")</f>
        <v/>
      </c>
      <c r="X29" s="289"/>
      <c r="Y29" s="289"/>
      <c r="Z29" s="289"/>
      <c r="AA29" s="291"/>
      <c r="AB29" s="234"/>
      <c r="AC29" s="234"/>
      <c r="AD29" s="234"/>
      <c r="AE29" s="234"/>
      <c r="AF29" s="234"/>
      <c r="AG29" s="235" t="str">
        <f>IF(AND(CO17,CP17),"",IF(AG28&gt;AJ28,"○",IF(AG28=AJ28,"△","●")))</f>
        <v/>
      </c>
      <c r="AH29" s="203"/>
      <c r="AI29" s="203"/>
      <c r="AJ29" s="203"/>
      <c r="AK29" s="236"/>
      <c r="AL29" s="235" t="str">
        <f>IF(AND(CQ17,CR17),"",IF(AL28&gt;AO28,"○",IF(AL28=AO28,"△","●")))</f>
        <v/>
      </c>
      <c r="AM29" s="203"/>
      <c r="AN29" s="203"/>
      <c r="AO29" s="203"/>
      <c r="AP29" s="236"/>
      <c r="AQ29" s="235" t="str">
        <f>IF(AND(CS17,CT17),"",IF(AQ28&gt;AT28,"○",IF(AQ28=AT28,"△","●")))</f>
        <v/>
      </c>
      <c r="AR29" s="203"/>
      <c r="AS29" s="203"/>
      <c r="AT29" s="203"/>
      <c r="AU29" s="236"/>
      <c r="AV29" s="242"/>
      <c r="AW29" s="239"/>
      <c r="AX29" s="241"/>
      <c r="AY29" s="241"/>
      <c r="AZ29" s="239"/>
      <c r="BA29" s="239"/>
      <c r="BB29" s="241"/>
      <c r="BC29" s="241"/>
      <c r="BD29" s="239"/>
      <c r="BE29" s="239"/>
      <c r="BF29" s="241"/>
      <c r="BG29" s="241"/>
      <c r="BH29" s="253"/>
      <c r="BI29" s="254"/>
      <c r="BJ29" s="255"/>
      <c r="BK29" s="239"/>
      <c r="BL29" s="239"/>
      <c r="BM29" s="241"/>
      <c r="BN29" s="241"/>
      <c r="BO29" s="239"/>
      <c r="BP29" s="239"/>
      <c r="BQ29" s="241"/>
      <c r="BR29" s="241"/>
      <c r="BS29" s="239"/>
      <c r="BT29" s="239"/>
      <c r="BU29" s="241"/>
      <c r="BV29" s="241"/>
      <c r="BW29" s="259"/>
      <c r="BX29" s="260"/>
      <c r="BY29" s="261"/>
      <c r="BZ29" s="13"/>
      <c r="CA29" s="13"/>
      <c r="CB29" s="13"/>
      <c r="CC29" s="13"/>
      <c r="CD29" s="217">
        <v>2</v>
      </c>
      <c r="CE29" s="14" t="b">
        <f>ISNUMBER(H14)</f>
        <v>0</v>
      </c>
      <c r="CF29" s="14" t="b">
        <f>ISNUMBER(K14)</f>
        <v>0</v>
      </c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3"/>
      <c r="CX29" s="13"/>
      <c r="CY29" s="13"/>
      <c r="DA29" s="13"/>
    </row>
    <row r="30" spans="1:105" ht="14.25" customHeight="1" thickTop="1">
      <c r="A30" s="265">
        <v>6</v>
      </c>
      <c r="B30" s="267" t="s">
        <v>46</v>
      </c>
      <c r="C30" s="268"/>
      <c r="D30" s="268"/>
      <c r="E30" s="268"/>
      <c r="F30" s="268"/>
      <c r="G30" s="232" t="s">
        <v>27</v>
      </c>
      <c r="H30" s="269"/>
      <c r="I30" s="270"/>
      <c r="J30" s="28" t="s">
        <v>38</v>
      </c>
      <c r="K30" s="270"/>
      <c r="L30" s="270"/>
      <c r="M30" s="286"/>
      <c r="N30" s="270"/>
      <c r="O30" s="28" t="s">
        <v>38</v>
      </c>
      <c r="P30" s="270"/>
      <c r="Q30" s="287"/>
      <c r="R30" s="286"/>
      <c r="S30" s="270"/>
      <c r="T30" s="28" t="s">
        <v>38</v>
      </c>
      <c r="U30" s="270"/>
      <c r="V30" s="287"/>
      <c r="W30" s="286"/>
      <c r="X30" s="270"/>
      <c r="Y30" s="28" t="s">
        <v>38</v>
      </c>
      <c r="Z30" s="270"/>
      <c r="AA30" s="287"/>
      <c r="AB30" s="286"/>
      <c r="AC30" s="270"/>
      <c r="AD30" s="28" t="s">
        <v>38</v>
      </c>
      <c r="AE30" s="270"/>
      <c r="AF30" s="287"/>
      <c r="AG30" s="272"/>
      <c r="AH30" s="272"/>
      <c r="AI30" s="272"/>
      <c r="AJ30" s="272"/>
      <c r="AK30" s="273"/>
      <c r="AL30" s="286"/>
      <c r="AM30" s="270"/>
      <c r="AN30" s="28" t="s">
        <v>38</v>
      </c>
      <c r="AO30" s="270"/>
      <c r="AP30" s="287"/>
      <c r="AQ30" s="286"/>
      <c r="AR30" s="270"/>
      <c r="AS30" s="28" t="s">
        <v>38</v>
      </c>
      <c r="AT30" s="270"/>
      <c r="AU30" s="287"/>
      <c r="AV30" s="281">
        <f>COUNTIF(H31:AU31,"○")</f>
        <v>0</v>
      </c>
      <c r="AW30" s="280"/>
      <c r="AX30" s="280">
        <f>SUM(AV30:AW33)</f>
        <v>0</v>
      </c>
      <c r="AY30" s="280"/>
      <c r="AZ30" s="280">
        <f>COUNTIF(H31:AU31,"△")</f>
        <v>0</v>
      </c>
      <c r="BA30" s="280"/>
      <c r="BB30" s="280">
        <f>SUM(AZ30:BA33)</f>
        <v>0</v>
      </c>
      <c r="BC30" s="280"/>
      <c r="BD30" s="280">
        <f>COUNTIF(H31:AU31,"●")</f>
        <v>0</v>
      </c>
      <c r="BE30" s="280"/>
      <c r="BF30" s="280">
        <f>SUM(BD30:BE33)</f>
        <v>0</v>
      </c>
      <c r="BG30" s="280"/>
      <c r="BH30" s="283">
        <f>SUM(AX30*3,BB30)</f>
        <v>0</v>
      </c>
      <c r="BI30" s="284"/>
      <c r="BJ30" s="285"/>
      <c r="BK30" s="280">
        <f>SUM(R30,W30,AB30,AQ30,AL30,M30,H30)</f>
        <v>0</v>
      </c>
      <c r="BL30" s="280"/>
      <c r="BM30" s="280">
        <f>SUM(BK30:BL33)</f>
        <v>0</v>
      </c>
      <c r="BN30" s="280"/>
      <c r="BO30" s="280">
        <f>SUM(U30,Z30,AE30,AT30,AO30,P30,K30)</f>
        <v>0</v>
      </c>
      <c r="BP30" s="280"/>
      <c r="BQ30" s="280">
        <f>SUM(BO30:BP33)</f>
        <v>0</v>
      </c>
      <c r="BR30" s="280"/>
      <c r="BS30" s="280">
        <f>BK30-BO30</f>
        <v>0</v>
      </c>
      <c r="BT30" s="280"/>
      <c r="BU30" s="280">
        <f>BM30-BQ30</f>
        <v>0</v>
      </c>
      <c r="BV30" s="280"/>
      <c r="BW30" s="292">
        <f>RANK(DA13,$DA$8:$DA$17)</f>
        <v>1</v>
      </c>
      <c r="BX30" s="293"/>
      <c r="BY30" s="294"/>
      <c r="BZ30" s="13"/>
      <c r="CA30" s="13"/>
      <c r="CB30" s="13"/>
      <c r="CC30" s="13"/>
      <c r="CD30" s="217"/>
      <c r="CE30" s="14" t="b">
        <f>ISNUMBER(H16)</f>
        <v>0</v>
      </c>
      <c r="CF30" s="14" t="b">
        <f>ISNUMBER(K16)</f>
        <v>0</v>
      </c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3"/>
      <c r="CX30" s="13"/>
      <c r="CY30" s="13"/>
      <c r="DA30" s="13"/>
    </row>
    <row r="31" spans="1:105" ht="13.5" customHeight="1">
      <c r="A31" s="225"/>
      <c r="B31" s="228"/>
      <c r="C31" s="229"/>
      <c r="D31" s="229"/>
      <c r="E31" s="229"/>
      <c r="F31" s="229"/>
      <c r="G31" s="233"/>
      <c r="H31" s="295" t="str">
        <f>IF(AND(CE37,CF37),IF(H30&gt;K30,"○",IF(H30=K30,"△",IF(H30&lt;K30,"●"))),"")</f>
        <v/>
      </c>
      <c r="I31" s="245"/>
      <c r="J31" s="245"/>
      <c r="K31" s="245"/>
      <c r="L31" s="245"/>
      <c r="M31" s="244" t="str">
        <f>IF(AND(CG37,CH37),IF(M30&gt;P30,"○",IF(M30=P30,"△",IF(M30&lt;P30,"●"))),"")</f>
        <v/>
      </c>
      <c r="N31" s="245"/>
      <c r="O31" s="245"/>
      <c r="P31" s="245"/>
      <c r="Q31" s="246"/>
      <c r="R31" s="244" t="str">
        <f>IF(AND(CI37,CJ37),IF(R30&gt;U30,"○",IF(R30=U30,"△",IF(R30&lt;U30,"●"))),"")</f>
        <v/>
      </c>
      <c r="S31" s="245"/>
      <c r="T31" s="245"/>
      <c r="U31" s="245"/>
      <c r="V31" s="246"/>
      <c r="W31" s="244" t="str">
        <f>IF(AND(CK37,CL37),IF(W30&gt;Z30,"○",IF(W30=Z30,"△",IF(W30&lt;Z30,"●"))),"")</f>
        <v/>
      </c>
      <c r="X31" s="245"/>
      <c r="Y31" s="245"/>
      <c r="Z31" s="245"/>
      <c r="AA31" s="246"/>
      <c r="AB31" s="244" t="str">
        <f>IF(AND(CM37,CN37),IF(AB30&gt;AE30,"○",IF(AB30=AE30,"△",IF(AB30&lt;AE30,"●"))),"")</f>
        <v/>
      </c>
      <c r="AC31" s="245"/>
      <c r="AD31" s="245"/>
      <c r="AE31" s="245"/>
      <c r="AF31" s="246"/>
      <c r="AG31" s="234"/>
      <c r="AH31" s="234"/>
      <c r="AI31" s="234"/>
      <c r="AJ31" s="234"/>
      <c r="AK31" s="275"/>
      <c r="AL31" s="244" t="str">
        <f>IF(AND(CQ18,CR18),"",IF(AL30&gt;AO30,"○",IF(AL30=AO30,"△","●")))</f>
        <v/>
      </c>
      <c r="AM31" s="245"/>
      <c r="AN31" s="245"/>
      <c r="AO31" s="245"/>
      <c r="AP31" s="246"/>
      <c r="AQ31" s="244" t="str">
        <f>IF(AND(CS18,CT18),"",IF(AQ30&gt;AT30,"○",IF(AQ30=AT30,"△","●")))</f>
        <v/>
      </c>
      <c r="AR31" s="245"/>
      <c r="AS31" s="245"/>
      <c r="AT31" s="245"/>
      <c r="AU31" s="246"/>
      <c r="AV31" s="243"/>
      <c r="AW31" s="240"/>
      <c r="AX31" s="239"/>
      <c r="AY31" s="239"/>
      <c r="AZ31" s="240"/>
      <c r="BA31" s="240"/>
      <c r="BB31" s="239"/>
      <c r="BC31" s="239"/>
      <c r="BD31" s="240"/>
      <c r="BE31" s="240"/>
      <c r="BF31" s="239"/>
      <c r="BG31" s="239"/>
      <c r="BH31" s="250"/>
      <c r="BI31" s="251"/>
      <c r="BJ31" s="252"/>
      <c r="BK31" s="240"/>
      <c r="BL31" s="240"/>
      <c r="BM31" s="239"/>
      <c r="BN31" s="239"/>
      <c r="BO31" s="240"/>
      <c r="BP31" s="240"/>
      <c r="BQ31" s="239"/>
      <c r="BR31" s="239"/>
      <c r="BS31" s="240"/>
      <c r="BT31" s="240"/>
      <c r="BU31" s="239"/>
      <c r="BV31" s="239"/>
      <c r="BW31" s="259"/>
      <c r="BX31" s="260"/>
      <c r="BY31" s="261"/>
      <c r="BZ31" s="13"/>
      <c r="CA31" s="13"/>
      <c r="CB31" s="13"/>
      <c r="CC31" s="13"/>
      <c r="CD31" s="217">
        <v>3</v>
      </c>
      <c r="CE31" s="14" t="b">
        <f>ISNUMBER(H18)</f>
        <v>0</v>
      </c>
      <c r="CF31" s="14" t="b">
        <f>ISNUMBER(K18)</f>
        <v>0</v>
      </c>
      <c r="CG31" s="14" t="b">
        <f>ISNUMBER(M18)</f>
        <v>0</v>
      </c>
      <c r="CH31" s="14" t="b">
        <f>ISNUMBER(P18)</f>
        <v>0</v>
      </c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3"/>
      <c r="CX31" s="13"/>
      <c r="CY31" s="13"/>
      <c r="DA31" s="13"/>
    </row>
    <row r="32" spans="1:105" ht="13.5" customHeight="1">
      <c r="A32" s="225"/>
      <c r="B32" s="228"/>
      <c r="C32" s="229"/>
      <c r="D32" s="229"/>
      <c r="E32" s="229"/>
      <c r="F32" s="229"/>
      <c r="G32" s="237" t="s">
        <v>28</v>
      </c>
      <c r="H32" s="296"/>
      <c r="I32" s="297"/>
      <c r="J32" s="26" t="s">
        <v>39</v>
      </c>
      <c r="K32" s="297"/>
      <c r="L32" s="297"/>
      <c r="M32" s="235"/>
      <c r="N32" s="203"/>
      <c r="O32" s="26" t="s">
        <v>39</v>
      </c>
      <c r="P32" s="203"/>
      <c r="Q32" s="236"/>
      <c r="R32" s="235"/>
      <c r="S32" s="203"/>
      <c r="T32" s="26" t="s">
        <v>39</v>
      </c>
      <c r="U32" s="203"/>
      <c r="V32" s="236"/>
      <c r="W32" s="235"/>
      <c r="X32" s="203"/>
      <c r="Y32" s="26" t="s">
        <v>39</v>
      </c>
      <c r="Z32" s="203"/>
      <c r="AA32" s="236"/>
      <c r="AB32" s="235"/>
      <c r="AC32" s="203"/>
      <c r="AD32" s="26" t="s">
        <v>39</v>
      </c>
      <c r="AE32" s="203"/>
      <c r="AF32" s="236"/>
      <c r="AG32" s="234"/>
      <c r="AH32" s="234"/>
      <c r="AI32" s="234"/>
      <c r="AJ32" s="234"/>
      <c r="AK32" s="275"/>
      <c r="AL32" s="235"/>
      <c r="AM32" s="203"/>
      <c r="AN32" s="26" t="s">
        <v>39</v>
      </c>
      <c r="AO32" s="203"/>
      <c r="AP32" s="236"/>
      <c r="AQ32" s="235"/>
      <c r="AR32" s="203"/>
      <c r="AS32" s="26" t="s">
        <v>39</v>
      </c>
      <c r="AT32" s="203"/>
      <c r="AU32" s="236"/>
      <c r="AV32" s="242">
        <f>COUNTIF(H33:AU33,"○")</f>
        <v>0</v>
      </c>
      <c r="AW32" s="239"/>
      <c r="AX32" s="239"/>
      <c r="AY32" s="239"/>
      <c r="AZ32" s="239">
        <f>COUNTIF(H33:AU33,"△")</f>
        <v>0</v>
      </c>
      <c r="BA32" s="239"/>
      <c r="BB32" s="239"/>
      <c r="BC32" s="239"/>
      <c r="BD32" s="239">
        <f>COUNTIF(H33:AU33,"●")</f>
        <v>0</v>
      </c>
      <c r="BE32" s="239"/>
      <c r="BF32" s="239"/>
      <c r="BG32" s="239"/>
      <c r="BH32" s="250"/>
      <c r="BI32" s="251"/>
      <c r="BJ32" s="252"/>
      <c r="BK32" s="239">
        <f>SUM(R32,W32,AB32,AQ32,AL32,M32,H32)</f>
        <v>0</v>
      </c>
      <c r="BL32" s="239"/>
      <c r="BM32" s="239"/>
      <c r="BN32" s="239"/>
      <c r="BO32" s="239">
        <f>SUM(U32,Z32,AE32,AT32,AO32,P32,K32)</f>
        <v>0</v>
      </c>
      <c r="BP32" s="239"/>
      <c r="BQ32" s="239"/>
      <c r="BR32" s="239"/>
      <c r="BS32" s="239">
        <f>BK32-BO32</f>
        <v>0</v>
      </c>
      <c r="BT32" s="239"/>
      <c r="BU32" s="239"/>
      <c r="BV32" s="239"/>
      <c r="BW32" s="259"/>
      <c r="BX32" s="260"/>
      <c r="BY32" s="261"/>
      <c r="BZ32" s="13"/>
      <c r="CA32" s="13"/>
      <c r="CB32" s="13"/>
      <c r="CC32" s="13"/>
      <c r="CD32" s="217"/>
      <c r="CE32" s="14" t="b">
        <f>ISNUMBER(H20)</f>
        <v>0</v>
      </c>
      <c r="CF32" s="14" t="b">
        <f>ISNUMBER(K20)</f>
        <v>0</v>
      </c>
      <c r="CG32" s="14" t="b">
        <f>ISNUMBER(M20)</f>
        <v>0</v>
      </c>
      <c r="CH32" s="14" t="b">
        <f>ISNUMBER(P20)</f>
        <v>0</v>
      </c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3"/>
      <c r="CX32" s="13"/>
      <c r="CY32" s="13"/>
      <c r="DA32" s="13"/>
    </row>
    <row r="33" spans="1:105" ht="14.25" customHeight="1" thickBot="1">
      <c r="A33" s="266"/>
      <c r="B33" s="230"/>
      <c r="C33" s="231"/>
      <c r="D33" s="231"/>
      <c r="E33" s="231"/>
      <c r="F33" s="231"/>
      <c r="G33" s="238"/>
      <c r="H33" s="288" t="str">
        <f>IF(AND(CE38,CF38),IF(H32&gt;K32,"○",IF(H32=K32,"△","●")),"")</f>
        <v/>
      </c>
      <c r="I33" s="289"/>
      <c r="J33" s="289"/>
      <c r="K33" s="289"/>
      <c r="L33" s="289"/>
      <c r="M33" s="290" t="str">
        <f>IF(AND(CG38,CH38),IF(M32&gt;P32,"○",IF(M32=P32,"△","●")),"")</f>
        <v/>
      </c>
      <c r="N33" s="289"/>
      <c r="O33" s="289"/>
      <c r="P33" s="289"/>
      <c r="Q33" s="291"/>
      <c r="R33" s="235" t="str">
        <f>IF(AND(CI38,CJ38),IF(R32&gt;U32,"○",IF(R32=U32,"△",IF(R32&lt;U32,"●"))),"")</f>
        <v/>
      </c>
      <c r="S33" s="203"/>
      <c r="T33" s="203"/>
      <c r="U33" s="203"/>
      <c r="V33" s="236"/>
      <c r="W33" s="290" t="str">
        <f>IF(AND(CK38,CL38),IF(W32&gt;Z32,"○",IF(W32=Z32,"△","●")),"")</f>
        <v/>
      </c>
      <c r="X33" s="289"/>
      <c r="Y33" s="289"/>
      <c r="Z33" s="289"/>
      <c r="AA33" s="291"/>
      <c r="AB33" s="290" t="str">
        <f>IF(AND(CM38,CN38),IF(AB32&gt;AE32,"○",IF(AB32=AE32,"△","●")),"")</f>
        <v/>
      </c>
      <c r="AC33" s="289"/>
      <c r="AD33" s="289"/>
      <c r="AE33" s="289"/>
      <c r="AF33" s="291"/>
      <c r="AG33" s="277"/>
      <c r="AH33" s="277"/>
      <c r="AI33" s="277"/>
      <c r="AJ33" s="277"/>
      <c r="AK33" s="278"/>
      <c r="AL33" s="290" t="str">
        <f>IF(AND(CQ19,CR19),"",IF(AL32&gt;AO32,"○",IF(AL32=AO32,"△","●")))</f>
        <v/>
      </c>
      <c r="AM33" s="289"/>
      <c r="AN33" s="289"/>
      <c r="AO33" s="289"/>
      <c r="AP33" s="291"/>
      <c r="AQ33" s="290" t="str">
        <f>IF(AND(CS19,CT19),"",IF(AQ32&gt;AT32,"○",IF(AQ32=AT32,"△","●")))</f>
        <v/>
      </c>
      <c r="AR33" s="289"/>
      <c r="AS33" s="289"/>
      <c r="AT33" s="289"/>
      <c r="AU33" s="291"/>
      <c r="AV33" s="282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53"/>
      <c r="BI33" s="254"/>
      <c r="BJ33" s="255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59"/>
      <c r="BX33" s="260"/>
      <c r="BY33" s="261"/>
      <c r="BZ33" s="13"/>
      <c r="CA33" s="13"/>
      <c r="CB33" s="13"/>
      <c r="CC33" s="13"/>
      <c r="CD33" s="217">
        <v>4</v>
      </c>
      <c r="CE33" s="14" t="b">
        <f>ISNUMBER(H22)</f>
        <v>0</v>
      </c>
      <c r="CF33" s="14" t="b">
        <f>ISNUMBER(K22)</f>
        <v>0</v>
      </c>
      <c r="CG33" s="14" t="b">
        <f>ISNUMBER(M22)</f>
        <v>0</v>
      </c>
      <c r="CH33" s="14" t="b">
        <f>ISNUMBER(P22)</f>
        <v>0</v>
      </c>
      <c r="CI33" s="14" t="b">
        <f>ISNUMBER(R22)</f>
        <v>0</v>
      </c>
      <c r="CJ33" s="14" t="b">
        <f>ISNUMBER(U22)</f>
        <v>0</v>
      </c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3"/>
      <c r="CX33" s="13"/>
      <c r="CY33" s="13"/>
      <c r="DA33" s="13"/>
    </row>
    <row r="34" spans="1:105" ht="14.25" customHeight="1" thickTop="1">
      <c r="A34" s="225">
        <v>7</v>
      </c>
      <c r="B34" s="267" t="s">
        <v>47</v>
      </c>
      <c r="C34" s="268"/>
      <c r="D34" s="268"/>
      <c r="E34" s="268"/>
      <c r="F34" s="268"/>
      <c r="G34" s="232" t="s">
        <v>27</v>
      </c>
      <c r="H34" s="203"/>
      <c r="I34" s="203"/>
      <c r="J34" s="26" t="s">
        <v>38</v>
      </c>
      <c r="K34" s="203"/>
      <c r="L34" s="203"/>
      <c r="M34" s="235"/>
      <c r="N34" s="203"/>
      <c r="O34" s="26" t="s">
        <v>38</v>
      </c>
      <c r="P34" s="203"/>
      <c r="Q34" s="236"/>
      <c r="R34" s="286"/>
      <c r="S34" s="270"/>
      <c r="T34" s="28" t="s">
        <v>38</v>
      </c>
      <c r="U34" s="270"/>
      <c r="V34" s="287"/>
      <c r="W34" s="235"/>
      <c r="X34" s="203"/>
      <c r="Y34" s="26" t="s">
        <v>38</v>
      </c>
      <c r="Z34" s="203"/>
      <c r="AA34" s="236"/>
      <c r="AB34" s="235"/>
      <c r="AC34" s="203"/>
      <c r="AD34" s="26" t="s">
        <v>38</v>
      </c>
      <c r="AE34" s="203"/>
      <c r="AF34" s="236"/>
      <c r="AG34" s="286"/>
      <c r="AH34" s="270"/>
      <c r="AI34" s="28" t="s">
        <v>38</v>
      </c>
      <c r="AJ34" s="270"/>
      <c r="AK34" s="287"/>
      <c r="AL34" s="234"/>
      <c r="AM34" s="234"/>
      <c r="AN34" s="234"/>
      <c r="AO34" s="234"/>
      <c r="AP34" s="234"/>
      <c r="AQ34" s="235"/>
      <c r="AR34" s="203"/>
      <c r="AS34" s="26" t="s">
        <v>38</v>
      </c>
      <c r="AT34" s="203"/>
      <c r="AU34" s="236"/>
      <c r="AV34" s="281">
        <f>COUNTIF(H35:AU35,"○")</f>
        <v>0</v>
      </c>
      <c r="AW34" s="280"/>
      <c r="AX34" s="280">
        <f>SUM(AV34:AW37)</f>
        <v>0</v>
      </c>
      <c r="AY34" s="280"/>
      <c r="AZ34" s="280">
        <f>COUNTIF(H35:AU35,"△")</f>
        <v>0</v>
      </c>
      <c r="BA34" s="280"/>
      <c r="BB34" s="280">
        <f>SUM(AZ34:BA37)</f>
        <v>0</v>
      </c>
      <c r="BC34" s="280"/>
      <c r="BD34" s="280">
        <f>COUNTIF(H35:AU35,"●")</f>
        <v>0</v>
      </c>
      <c r="BE34" s="280"/>
      <c r="BF34" s="280">
        <f>SUM(BD34:BE37)</f>
        <v>0</v>
      </c>
      <c r="BG34" s="280"/>
      <c r="BH34" s="283">
        <f>SUM(AX34*3,BB34)</f>
        <v>0</v>
      </c>
      <c r="BI34" s="284"/>
      <c r="BJ34" s="285"/>
      <c r="BK34" s="280">
        <f>SUM(R34,W34,AB34,AG34,AQ34,M34,H34)</f>
        <v>0</v>
      </c>
      <c r="BL34" s="280"/>
      <c r="BM34" s="280">
        <f>SUM(BK34:BL37)</f>
        <v>0</v>
      </c>
      <c r="BN34" s="280"/>
      <c r="BO34" s="280">
        <f>SUM(U34,Z34,AE34,AJ34,AT34,P34,K34)</f>
        <v>0</v>
      </c>
      <c r="BP34" s="280"/>
      <c r="BQ34" s="280">
        <f>SUM(BO34:BP37)</f>
        <v>0</v>
      </c>
      <c r="BR34" s="280"/>
      <c r="BS34" s="280">
        <f>BK34-BO34</f>
        <v>0</v>
      </c>
      <c r="BT34" s="280"/>
      <c r="BU34" s="280">
        <f>BM34-BQ34</f>
        <v>0</v>
      </c>
      <c r="BV34" s="280"/>
      <c r="BW34" s="292">
        <f>RANK(DA14,$DA$8:$DA$17)</f>
        <v>1</v>
      </c>
      <c r="BX34" s="293"/>
      <c r="BY34" s="294"/>
      <c r="BZ34" s="13"/>
      <c r="CA34" s="13"/>
      <c r="CB34" s="13"/>
      <c r="CC34" s="13"/>
      <c r="CD34" s="217"/>
      <c r="CE34" s="14" t="b">
        <f>ISNUMBER(H24)</f>
        <v>0</v>
      </c>
      <c r="CF34" s="14" t="b">
        <f>ISNUMBER(K24)</f>
        <v>0</v>
      </c>
      <c r="CG34" s="14" t="b">
        <f>ISNUMBER(M24)</f>
        <v>0</v>
      </c>
      <c r="CH34" s="14" t="b">
        <f>ISNUMBER(P24)</f>
        <v>0</v>
      </c>
      <c r="CI34" s="14" t="b">
        <f>ISNUMBER(R24)</f>
        <v>0</v>
      </c>
      <c r="CJ34" s="14" t="b">
        <f>ISNUMBER(U24)</f>
        <v>0</v>
      </c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3"/>
      <c r="CX34" s="13"/>
      <c r="CY34" s="13"/>
      <c r="DA34" s="13"/>
    </row>
    <row r="35" spans="1:105" ht="13.5" customHeight="1">
      <c r="A35" s="225"/>
      <c r="B35" s="228"/>
      <c r="C35" s="229"/>
      <c r="D35" s="229"/>
      <c r="E35" s="229"/>
      <c r="F35" s="229"/>
      <c r="G35" s="233"/>
      <c r="H35" s="295" t="str">
        <f>IF(AND(CE39,CF39),IF(H34&gt;K34,"○",IF(H34=K34,"△","●")),"")</f>
        <v/>
      </c>
      <c r="I35" s="245"/>
      <c r="J35" s="245"/>
      <c r="K35" s="245"/>
      <c r="L35" s="246"/>
      <c r="M35" s="244" t="str">
        <f>IF(AND(CG39,CH39),IF(M34&gt;P34,"○",IF(M34=P34,"△",IF(M34&lt;P34,"●"))),"")</f>
        <v/>
      </c>
      <c r="N35" s="245"/>
      <c r="O35" s="245"/>
      <c r="P35" s="245"/>
      <c r="Q35" s="245"/>
      <c r="R35" s="244" t="str">
        <f>IF(AND(CI39,CJ39),IF(R34&gt;U34,"○",IF(R34=U34,"△","●")),"")</f>
        <v/>
      </c>
      <c r="S35" s="245"/>
      <c r="T35" s="245"/>
      <c r="U35" s="245"/>
      <c r="V35" s="246"/>
      <c r="W35" s="244" t="str">
        <f>IF(AND(CK41,CL41),IF(W34&gt;Z34,"○",IF(W34=Z34,"△",IF(W34&lt;Z34,"●"))),"")</f>
        <v/>
      </c>
      <c r="X35" s="245"/>
      <c r="Y35" s="245"/>
      <c r="Z35" s="245"/>
      <c r="AA35" s="246"/>
      <c r="AB35" s="244" t="str">
        <f>IF(AND(CM39,CN39),IF(AB34&gt;AE34,"○",IF(AB34=AE34,"△",IF(AB34&lt;AE34,"●"))),"")</f>
        <v/>
      </c>
      <c r="AC35" s="245"/>
      <c r="AD35" s="245"/>
      <c r="AE35" s="245"/>
      <c r="AF35" s="246"/>
      <c r="AG35" s="244" t="str">
        <f>IF(AND(CO39,CP39),IF(AG34&gt;AJ34,"○",IF(AG34=AJ34,"△",IF(AG34&lt;AJ34,"●"))),"")</f>
        <v/>
      </c>
      <c r="AH35" s="245"/>
      <c r="AI35" s="245"/>
      <c r="AJ35" s="245"/>
      <c r="AK35" s="246"/>
      <c r="AL35" s="234"/>
      <c r="AM35" s="234"/>
      <c r="AN35" s="234"/>
      <c r="AO35" s="234"/>
      <c r="AP35" s="234"/>
      <c r="AQ35" s="244" t="str">
        <f>IF(AND(CS20,CT20),"",IF(AQ34&gt;AT34,"○",IF(AQ34=AT34,"△","●")))</f>
        <v/>
      </c>
      <c r="AR35" s="245"/>
      <c r="AS35" s="245"/>
      <c r="AT35" s="245"/>
      <c r="AU35" s="246"/>
      <c r="AV35" s="243"/>
      <c r="AW35" s="240"/>
      <c r="AX35" s="239"/>
      <c r="AY35" s="239"/>
      <c r="AZ35" s="240"/>
      <c r="BA35" s="240"/>
      <c r="BB35" s="239"/>
      <c r="BC35" s="239"/>
      <c r="BD35" s="240"/>
      <c r="BE35" s="240"/>
      <c r="BF35" s="239"/>
      <c r="BG35" s="239"/>
      <c r="BH35" s="250"/>
      <c r="BI35" s="251"/>
      <c r="BJ35" s="252"/>
      <c r="BK35" s="240"/>
      <c r="BL35" s="240"/>
      <c r="BM35" s="239"/>
      <c r="BN35" s="239"/>
      <c r="BO35" s="240"/>
      <c r="BP35" s="240"/>
      <c r="BQ35" s="239"/>
      <c r="BR35" s="239"/>
      <c r="BS35" s="240"/>
      <c r="BT35" s="240"/>
      <c r="BU35" s="239"/>
      <c r="BV35" s="239"/>
      <c r="BW35" s="259"/>
      <c r="BX35" s="260"/>
      <c r="BY35" s="261"/>
      <c r="BZ35" s="13"/>
      <c r="CA35" s="13"/>
      <c r="CB35" s="13"/>
      <c r="CC35" s="13"/>
      <c r="CD35" s="217">
        <v>5</v>
      </c>
      <c r="CE35" s="14" t="b">
        <f>ISNUMBER(H26)</f>
        <v>0</v>
      </c>
      <c r="CF35" s="14" t="b">
        <f>ISNUMBER(K26)</f>
        <v>0</v>
      </c>
      <c r="CG35" s="14" t="b">
        <f>ISNUMBER(M26)</f>
        <v>0</v>
      </c>
      <c r="CH35" s="14" t="b">
        <f>ISNUMBER(P26)</f>
        <v>0</v>
      </c>
      <c r="CI35" s="14" t="b">
        <f>ISNUMBER(R26)</f>
        <v>0</v>
      </c>
      <c r="CJ35" s="14" t="b">
        <f>ISNUMBER(U26)</f>
        <v>0</v>
      </c>
      <c r="CK35" s="14" t="b">
        <f>ISNUMBER(W26)</f>
        <v>0</v>
      </c>
      <c r="CL35" s="14" t="b">
        <f>ISNUMBER(Z26)</f>
        <v>0</v>
      </c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3"/>
      <c r="CX35" s="13"/>
      <c r="CY35" s="13"/>
      <c r="DA35" s="13"/>
    </row>
    <row r="36" spans="1:105" ht="13.5" customHeight="1">
      <c r="A36" s="225"/>
      <c r="B36" s="228"/>
      <c r="C36" s="229"/>
      <c r="D36" s="229"/>
      <c r="E36" s="229"/>
      <c r="F36" s="229"/>
      <c r="G36" s="237" t="s">
        <v>28</v>
      </c>
      <c r="H36" s="279"/>
      <c r="I36" s="203"/>
      <c r="J36" s="26" t="s">
        <v>39</v>
      </c>
      <c r="K36" s="203"/>
      <c r="L36" s="203"/>
      <c r="M36" s="235"/>
      <c r="N36" s="203"/>
      <c r="O36" s="26" t="s">
        <v>39</v>
      </c>
      <c r="P36" s="203"/>
      <c r="Q36" s="236"/>
      <c r="R36" s="235"/>
      <c r="S36" s="203"/>
      <c r="T36" s="26" t="s">
        <v>39</v>
      </c>
      <c r="U36" s="203"/>
      <c r="V36" s="236"/>
      <c r="W36" s="235"/>
      <c r="X36" s="203"/>
      <c r="Y36" s="26" t="s">
        <v>39</v>
      </c>
      <c r="Z36" s="203"/>
      <c r="AA36" s="236"/>
      <c r="AB36" s="235"/>
      <c r="AC36" s="203"/>
      <c r="AD36" s="26" t="s">
        <v>39</v>
      </c>
      <c r="AE36" s="203"/>
      <c r="AF36" s="236"/>
      <c r="AG36" s="235"/>
      <c r="AH36" s="203"/>
      <c r="AI36" s="26" t="s">
        <v>39</v>
      </c>
      <c r="AJ36" s="203"/>
      <c r="AK36" s="236"/>
      <c r="AL36" s="234"/>
      <c r="AM36" s="234"/>
      <c r="AN36" s="234"/>
      <c r="AO36" s="234"/>
      <c r="AP36" s="234"/>
      <c r="AQ36" s="235"/>
      <c r="AR36" s="203"/>
      <c r="AS36" s="26" t="s">
        <v>39</v>
      </c>
      <c r="AT36" s="203"/>
      <c r="AU36" s="236"/>
      <c r="AV36" s="242">
        <f>COUNTIF(H37:AU37,"○")</f>
        <v>0</v>
      </c>
      <c r="AW36" s="239"/>
      <c r="AX36" s="239"/>
      <c r="AY36" s="239"/>
      <c r="AZ36" s="239">
        <f>COUNTIF(H37:AU37,"△")</f>
        <v>0</v>
      </c>
      <c r="BA36" s="239"/>
      <c r="BB36" s="239"/>
      <c r="BC36" s="239"/>
      <c r="BD36" s="239">
        <f>COUNTIF(H37:AU37,"●")</f>
        <v>0</v>
      </c>
      <c r="BE36" s="239"/>
      <c r="BF36" s="239"/>
      <c r="BG36" s="239"/>
      <c r="BH36" s="250"/>
      <c r="BI36" s="251"/>
      <c r="BJ36" s="252"/>
      <c r="BK36" s="239">
        <f>SUM(R36,W36,AB36,AG36,AQ36,M36,H36)</f>
        <v>0</v>
      </c>
      <c r="BL36" s="239"/>
      <c r="BM36" s="239"/>
      <c r="BN36" s="239"/>
      <c r="BO36" s="239">
        <f>SUM(U36,Z36,AE36,AJ36,AT36,P36,K36)</f>
        <v>0</v>
      </c>
      <c r="BP36" s="239"/>
      <c r="BQ36" s="239"/>
      <c r="BR36" s="239"/>
      <c r="BS36" s="239">
        <f>BK36-BO36</f>
        <v>0</v>
      </c>
      <c r="BT36" s="239"/>
      <c r="BU36" s="239"/>
      <c r="BV36" s="239"/>
      <c r="BW36" s="259"/>
      <c r="BX36" s="260"/>
      <c r="BY36" s="261"/>
      <c r="BZ36" s="13"/>
      <c r="CA36" s="13"/>
      <c r="CB36" s="13"/>
      <c r="CC36" s="13"/>
      <c r="CD36" s="217"/>
      <c r="CE36" s="14" t="b">
        <f>ISNUMBER(H28)</f>
        <v>0</v>
      </c>
      <c r="CF36" s="14" t="b">
        <f>ISNUMBER(K28)</f>
        <v>0</v>
      </c>
      <c r="CG36" s="14" t="b">
        <f>ISNUMBER(M28)</f>
        <v>0</v>
      </c>
      <c r="CH36" s="14" t="b">
        <f>ISNUMBER(P28)</f>
        <v>0</v>
      </c>
      <c r="CI36" s="14" t="b">
        <f>ISNUMBER(R28)</f>
        <v>0</v>
      </c>
      <c r="CJ36" s="14" t="b">
        <f>ISNUMBER(U28)</f>
        <v>0</v>
      </c>
      <c r="CK36" s="14" t="b">
        <f>ISNUMBER(W28)</f>
        <v>0</v>
      </c>
      <c r="CL36" s="14" t="b">
        <f>ISNUMBER(Z28)</f>
        <v>0</v>
      </c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3"/>
      <c r="CX36" s="13"/>
      <c r="CY36" s="13"/>
      <c r="DA36" s="13"/>
    </row>
    <row r="37" spans="1:105" ht="14.25" customHeight="1" thickBot="1">
      <c r="A37" s="225"/>
      <c r="B37" s="230"/>
      <c r="C37" s="231"/>
      <c r="D37" s="231"/>
      <c r="E37" s="231"/>
      <c r="F37" s="231"/>
      <c r="G37" s="238"/>
      <c r="H37" s="279" t="str">
        <f>IF(AND(CE40,CF40),IF(H36&gt;K36,"○",IF(H36=K36,"△","●")),"")</f>
        <v/>
      </c>
      <c r="I37" s="203"/>
      <c r="J37" s="203"/>
      <c r="K37" s="203"/>
      <c r="L37" s="203"/>
      <c r="M37" s="290" t="str">
        <f>IF(AND(CG40,CH40),IF(M36&gt;P36,"○",IF(M36=P36,"△","●")),"")</f>
        <v/>
      </c>
      <c r="N37" s="289"/>
      <c r="O37" s="289"/>
      <c r="P37" s="289"/>
      <c r="Q37" s="291"/>
      <c r="R37" s="290" t="str">
        <f>IF(AND(CI40,CJ40),IF(R36&gt;U36,"○",IF(R36=U36,"△","●")),"")</f>
        <v/>
      </c>
      <c r="S37" s="289"/>
      <c r="T37" s="289"/>
      <c r="U37" s="289"/>
      <c r="V37" s="291"/>
      <c r="W37" s="290" t="str">
        <f>IF(AND(CK40,CL40),IF(W36&gt;Z36,"○",IF(W36=Z36,"△","●")),"")</f>
        <v/>
      </c>
      <c r="X37" s="289"/>
      <c r="Y37" s="289"/>
      <c r="Z37" s="289"/>
      <c r="AA37" s="291"/>
      <c r="AB37" s="290" t="str">
        <f>IF(AND(CM40,CN40),IF(AB36&gt;AE36,"○",IF(AB36=AE36,"△","●")),"")</f>
        <v/>
      </c>
      <c r="AC37" s="289"/>
      <c r="AD37" s="289"/>
      <c r="AE37" s="289"/>
      <c r="AF37" s="291"/>
      <c r="AG37" s="290" t="str">
        <f>IF(AND(CO40,CP40),IF(AG36&gt;AJ36,"○",IF(AG36=AJ36,"△","●")),"")</f>
        <v/>
      </c>
      <c r="AH37" s="289"/>
      <c r="AI37" s="289"/>
      <c r="AJ37" s="289"/>
      <c r="AK37" s="291"/>
      <c r="AL37" s="234"/>
      <c r="AM37" s="234"/>
      <c r="AN37" s="234"/>
      <c r="AO37" s="234"/>
      <c r="AP37" s="234"/>
      <c r="AQ37" s="235" t="str">
        <f>IF(AND(CS21,CT21),"",IF(AQ36&gt;AT36,"○",IF(AQ36=AT36,"△","●")))</f>
        <v/>
      </c>
      <c r="AR37" s="203"/>
      <c r="AS37" s="203"/>
      <c r="AT37" s="203"/>
      <c r="AU37" s="236"/>
      <c r="AV37" s="282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53"/>
      <c r="BI37" s="254"/>
      <c r="BJ37" s="255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59"/>
      <c r="BX37" s="260"/>
      <c r="BY37" s="261"/>
      <c r="BZ37" s="13"/>
      <c r="CA37" s="13"/>
      <c r="CB37" s="13"/>
      <c r="CC37" s="13"/>
      <c r="CD37" s="217">
        <v>6</v>
      </c>
      <c r="CE37" s="14" t="b">
        <f>ISNUMBER(H30)</f>
        <v>0</v>
      </c>
      <c r="CF37" s="14" t="b">
        <f>ISNUMBER(K30)</f>
        <v>0</v>
      </c>
      <c r="CG37" s="14" t="b">
        <f>ISNUMBER(M30)</f>
        <v>0</v>
      </c>
      <c r="CH37" s="14" t="b">
        <f>ISNUMBER(P30)</f>
        <v>0</v>
      </c>
      <c r="CI37" s="14" t="b">
        <f>ISNUMBER(R30)</f>
        <v>0</v>
      </c>
      <c r="CJ37" s="14" t="b">
        <f>ISNUMBER(U30)</f>
        <v>0</v>
      </c>
      <c r="CK37" s="14" t="b">
        <f>ISNUMBER(W30)</f>
        <v>0</v>
      </c>
      <c r="CL37" s="14" t="b">
        <f>ISNUMBER(Z30)</f>
        <v>0</v>
      </c>
      <c r="CM37" s="14" t="b">
        <f>ISNUMBER(AB30)</f>
        <v>0</v>
      </c>
      <c r="CN37" s="14" t="b">
        <f>ISNUMBER(AE30)</f>
        <v>0</v>
      </c>
      <c r="CO37" s="14"/>
      <c r="CP37" s="14"/>
      <c r="CQ37" s="14"/>
      <c r="CR37" s="14"/>
      <c r="CS37" s="14"/>
      <c r="CT37" s="14"/>
      <c r="CU37" s="14"/>
      <c r="CV37" s="14"/>
      <c r="CW37" s="13"/>
      <c r="CX37" s="13"/>
      <c r="CY37" s="13"/>
      <c r="DA37" s="13"/>
    </row>
    <row r="38" spans="1:105" ht="14.25" customHeight="1" thickTop="1">
      <c r="A38" s="265">
        <v>8</v>
      </c>
      <c r="B38" s="267" t="s">
        <v>48</v>
      </c>
      <c r="C38" s="268"/>
      <c r="D38" s="268"/>
      <c r="E38" s="268"/>
      <c r="F38" s="268"/>
      <c r="G38" s="232" t="s">
        <v>27</v>
      </c>
      <c r="H38" s="269"/>
      <c r="I38" s="270"/>
      <c r="J38" s="28" t="s">
        <v>38</v>
      </c>
      <c r="K38" s="270"/>
      <c r="L38" s="270"/>
      <c r="M38" s="286"/>
      <c r="N38" s="270"/>
      <c r="O38" s="28" t="s">
        <v>38</v>
      </c>
      <c r="P38" s="270"/>
      <c r="Q38" s="287"/>
      <c r="R38" s="286"/>
      <c r="S38" s="270"/>
      <c r="T38" s="28" t="s">
        <v>38</v>
      </c>
      <c r="U38" s="270"/>
      <c r="V38" s="287"/>
      <c r="W38" s="286"/>
      <c r="X38" s="270"/>
      <c r="Y38" s="28" t="s">
        <v>38</v>
      </c>
      <c r="Z38" s="270"/>
      <c r="AA38" s="287"/>
      <c r="AB38" s="286"/>
      <c r="AC38" s="270"/>
      <c r="AD38" s="28" t="s">
        <v>38</v>
      </c>
      <c r="AE38" s="270"/>
      <c r="AF38" s="287"/>
      <c r="AG38" s="286"/>
      <c r="AH38" s="270"/>
      <c r="AI38" s="28" t="s">
        <v>38</v>
      </c>
      <c r="AJ38" s="270"/>
      <c r="AK38" s="287"/>
      <c r="AL38" s="286"/>
      <c r="AM38" s="270"/>
      <c r="AN38" s="28" t="s">
        <v>38</v>
      </c>
      <c r="AO38" s="270"/>
      <c r="AP38" s="287"/>
      <c r="AQ38" s="272"/>
      <c r="AR38" s="272"/>
      <c r="AS38" s="272"/>
      <c r="AT38" s="272"/>
      <c r="AU38" s="273"/>
      <c r="AV38" s="281">
        <f>COUNTIF(H39:AU39,"○")</f>
        <v>0</v>
      </c>
      <c r="AW38" s="280"/>
      <c r="AX38" s="280">
        <f>SUM(AV38:AW41)</f>
        <v>0</v>
      </c>
      <c r="AY38" s="280"/>
      <c r="AZ38" s="280">
        <f>COUNTIF(H39:AU39,"△")</f>
        <v>0</v>
      </c>
      <c r="BA38" s="280"/>
      <c r="BB38" s="280">
        <f>SUM(AZ38:BA41)</f>
        <v>0</v>
      </c>
      <c r="BC38" s="280"/>
      <c r="BD38" s="280">
        <f>COUNTIF(H39:AU39,"●")</f>
        <v>0</v>
      </c>
      <c r="BE38" s="280"/>
      <c r="BF38" s="280">
        <f>SUM(BD38:BE41)</f>
        <v>0</v>
      </c>
      <c r="BG38" s="280"/>
      <c r="BH38" s="283">
        <f>SUM(AX38*3,BB38)</f>
        <v>0</v>
      </c>
      <c r="BI38" s="284"/>
      <c r="BJ38" s="285"/>
      <c r="BK38" s="280">
        <f>SUM(R38,W38,AB38,AG38,AL38,M38,H38)</f>
        <v>0</v>
      </c>
      <c r="BL38" s="280"/>
      <c r="BM38" s="280">
        <f>SUM(BK38:BL41)</f>
        <v>0</v>
      </c>
      <c r="BN38" s="280"/>
      <c r="BO38" s="280">
        <f>SUM(U38,Z38,AE38,AJ38,AO38,P38,K38)</f>
        <v>0</v>
      </c>
      <c r="BP38" s="280"/>
      <c r="BQ38" s="280">
        <f>SUM(BO38:BP41)</f>
        <v>0</v>
      </c>
      <c r="BR38" s="280"/>
      <c r="BS38" s="280">
        <f>BK38-BO38</f>
        <v>0</v>
      </c>
      <c r="BT38" s="280"/>
      <c r="BU38" s="280">
        <f>BM38-BQ38</f>
        <v>0</v>
      </c>
      <c r="BV38" s="280"/>
      <c r="BW38" s="292">
        <f>RANK(DA15,$DA$8:$DA$17)</f>
        <v>1</v>
      </c>
      <c r="BX38" s="293"/>
      <c r="BY38" s="294"/>
      <c r="BZ38" s="13"/>
      <c r="CA38" s="13"/>
      <c r="CB38" s="13"/>
      <c r="CC38" s="13"/>
      <c r="CD38" s="217"/>
      <c r="CE38" s="14" t="b">
        <f>ISNUMBER(H32)</f>
        <v>0</v>
      </c>
      <c r="CF38" s="14" t="b">
        <f>ISNUMBER(K32)</f>
        <v>0</v>
      </c>
      <c r="CG38" s="14" t="b">
        <f>ISNUMBER(M32)</f>
        <v>0</v>
      </c>
      <c r="CH38" s="14" t="b">
        <f>ISNUMBER(P32)</f>
        <v>0</v>
      </c>
      <c r="CI38" s="14" t="b">
        <f>ISNUMBER(R32)</f>
        <v>0</v>
      </c>
      <c r="CJ38" s="14" t="b">
        <f>ISNUMBER(U32)</f>
        <v>0</v>
      </c>
      <c r="CK38" s="14" t="b">
        <f>ISNUMBER(W32)</f>
        <v>0</v>
      </c>
      <c r="CL38" s="14" t="b">
        <f>ISNUMBER(Z32)</f>
        <v>0</v>
      </c>
      <c r="CM38" s="14" t="b">
        <f>ISNUMBER(AB32)</f>
        <v>0</v>
      </c>
      <c r="CN38" s="14" t="b">
        <f>ISNUMBER(AE32)</f>
        <v>0</v>
      </c>
      <c r="CO38" s="14"/>
      <c r="CP38" s="14"/>
      <c r="CQ38" s="14"/>
      <c r="CR38" s="14"/>
      <c r="CS38" s="14"/>
      <c r="CT38" s="14"/>
      <c r="CU38" s="14"/>
      <c r="CV38" s="14"/>
      <c r="CW38" s="13"/>
      <c r="CX38" s="13"/>
      <c r="CY38" s="13"/>
      <c r="DA38" s="13"/>
    </row>
    <row r="39" spans="1:105" ht="13.5" customHeight="1">
      <c r="A39" s="225"/>
      <c r="B39" s="228"/>
      <c r="C39" s="229"/>
      <c r="D39" s="229"/>
      <c r="E39" s="229"/>
      <c r="F39" s="229"/>
      <c r="G39" s="233"/>
      <c r="H39" s="279" t="str">
        <f>IF(AND(CE41,CF41),IF(H38&gt;K38,"○",IF(H38=K38,"△","●")),"")</f>
        <v/>
      </c>
      <c r="I39" s="203"/>
      <c r="J39" s="203"/>
      <c r="K39" s="203"/>
      <c r="L39" s="203"/>
      <c r="M39" s="244" t="str">
        <f>IF(AND(CG41,CH41),IF(M38&gt;P38,"○",IF(M38=P38,"△",IF(M38&lt;P38,"●"))),"")</f>
        <v/>
      </c>
      <c r="N39" s="245"/>
      <c r="O39" s="245"/>
      <c r="P39" s="245"/>
      <c r="Q39" s="246"/>
      <c r="R39" s="244" t="str">
        <f>IF(AND(CI41,CJ41),IF(R38&gt;U38,"○",IF(R38=U38,"△",IF(R38&lt;U38,"●"))),"")</f>
        <v/>
      </c>
      <c r="S39" s="245"/>
      <c r="T39" s="245"/>
      <c r="U39" s="245"/>
      <c r="V39" s="246"/>
      <c r="W39" s="244" t="str">
        <f>IF(AND(CK41,CL41),IF(W38&gt;Z38,"○",IF(W38=Z38,"△",IF(W38&lt;Z38,"●"))),"")</f>
        <v/>
      </c>
      <c r="X39" s="245"/>
      <c r="Y39" s="245"/>
      <c r="Z39" s="245"/>
      <c r="AA39" s="246"/>
      <c r="AB39" s="244" t="str">
        <f>IF(AND(CM41,CN41),IF(AB38&gt;AE38,"○",IF(AB38=AE38,"△",IF(AB38&lt;AE38,"●"))),"")</f>
        <v/>
      </c>
      <c r="AC39" s="245"/>
      <c r="AD39" s="245"/>
      <c r="AE39" s="245"/>
      <c r="AF39" s="246"/>
      <c r="AG39" s="244" t="str">
        <f>IF(AND(CO41,CP41),IF(AG38&gt;AJ38,"○",IF(AG38=AJ38,"△",IF(AG38&lt;AJ38,"●"))),"")</f>
        <v/>
      </c>
      <c r="AH39" s="245"/>
      <c r="AI39" s="245"/>
      <c r="AJ39" s="245"/>
      <c r="AK39" s="246"/>
      <c r="AL39" s="244" t="str">
        <f>IF(AND(CQ41,CR41),IF(AL38&gt;AO38,"○",IF(AL38=AO38,"△",IF(AL38&lt;AO38,"●"))),"")</f>
        <v/>
      </c>
      <c r="AM39" s="245"/>
      <c r="AN39" s="245"/>
      <c r="AO39" s="245"/>
      <c r="AP39" s="246"/>
      <c r="AQ39" s="234"/>
      <c r="AR39" s="234"/>
      <c r="AS39" s="234"/>
      <c r="AT39" s="234"/>
      <c r="AU39" s="275"/>
      <c r="AV39" s="243"/>
      <c r="AW39" s="240"/>
      <c r="AX39" s="239"/>
      <c r="AY39" s="239"/>
      <c r="AZ39" s="240"/>
      <c r="BA39" s="240"/>
      <c r="BB39" s="239"/>
      <c r="BC39" s="239"/>
      <c r="BD39" s="240"/>
      <c r="BE39" s="240"/>
      <c r="BF39" s="239"/>
      <c r="BG39" s="239"/>
      <c r="BH39" s="250"/>
      <c r="BI39" s="251"/>
      <c r="BJ39" s="252"/>
      <c r="BK39" s="240"/>
      <c r="BL39" s="240"/>
      <c r="BM39" s="239"/>
      <c r="BN39" s="239"/>
      <c r="BO39" s="240"/>
      <c r="BP39" s="240"/>
      <c r="BQ39" s="239"/>
      <c r="BR39" s="239"/>
      <c r="BS39" s="240"/>
      <c r="BT39" s="240"/>
      <c r="BU39" s="239"/>
      <c r="BV39" s="239"/>
      <c r="BW39" s="259"/>
      <c r="BX39" s="260"/>
      <c r="BY39" s="261"/>
      <c r="BZ39" s="13"/>
      <c r="CA39" s="13"/>
      <c r="CB39" s="13"/>
      <c r="CC39" s="13"/>
      <c r="CD39" s="217">
        <v>7</v>
      </c>
      <c r="CE39" s="14" t="b">
        <f>ISNUMBER(H34)</f>
        <v>0</v>
      </c>
      <c r="CF39" s="14" t="b">
        <f>ISNUMBER(K34)</f>
        <v>0</v>
      </c>
      <c r="CG39" s="14" t="b">
        <f>ISNUMBER(M34)</f>
        <v>0</v>
      </c>
      <c r="CH39" s="14" t="b">
        <f>ISNUMBER(P34)</f>
        <v>0</v>
      </c>
      <c r="CI39" s="14" t="b">
        <f>ISNUMBER(R34)</f>
        <v>0</v>
      </c>
      <c r="CJ39" s="14" t="b">
        <f>ISNUMBER(U34)</f>
        <v>0</v>
      </c>
      <c r="CK39" s="14" t="b">
        <f>ISNUMBER(W34)</f>
        <v>0</v>
      </c>
      <c r="CL39" s="14" t="b">
        <f>ISNUMBER(Z34)</f>
        <v>0</v>
      </c>
      <c r="CM39" s="14" t="b">
        <f>ISNUMBER(AB34)</f>
        <v>0</v>
      </c>
      <c r="CN39" s="14" t="b">
        <f>ISNUMBER(AE34)</f>
        <v>0</v>
      </c>
      <c r="CO39" s="14" t="b">
        <f>ISNUMBER(AG34)</f>
        <v>0</v>
      </c>
      <c r="CP39" s="14" t="b">
        <f>ISNUMBER(AJ34)</f>
        <v>0</v>
      </c>
      <c r="CQ39" s="14"/>
      <c r="CR39" s="14"/>
      <c r="CS39" s="14"/>
      <c r="CT39" s="14"/>
      <c r="CU39" s="14"/>
      <c r="CV39" s="14"/>
      <c r="CW39" s="13"/>
      <c r="CX39" s="13"/>
      <c r="CY39" s="13"/>
      <c r="DA39" s="13"/>
    </row>
    <row r="40" spans="1:105" ht="13.5" customHeight="1">
      <c r="A40" s="225"/>
      <c r="B40" s="228"/>
      <c r="C40" s="229"/>
      <c r="D40" s="229"/>
      <c r="E40" s="229"/>
      <c r="F40" s="229"/>
      <c r="G40" s="237" t="s">
        <v>28</v>
      </c>
      <c r="H40" s="298"/>
      <c r="I40" s="299"/>
      <c r="J40" s="27" t="s">
        <v>39</v>
      </c>
      <c r="K40" s="299"/>
      <c r="L40" s="300"/>
      <c r="M40" s="235"/>
      <c r="N40" s="203"/>
      <c r="O40" s="26" t="s">
        <v>39</v>
      </c>
      <c r="P40" s="203"/>
      <c r="Q40" s="236"/>
      <c r="R40" s="235"/>
      <c r="S40" s="203"/>
      <c r="T40" s="26" t="s">
        <v>39</v>
      </c>
      <c r="U40" s="203"/>
      <c r="V40" s="236"/>
      <c r="W40" s="235"/>
      <c r="X40" s="203"/>
      <c r="Y40" s="26" t="s">
        <v>39</v>
      </c>
      <c r="Z40" s="203"/>
      <c r="AA40" s="236"/>
      <c r="AB40" s="235"/>
      <c r="AC40" s="203"/>
      <c r="AD40" s="26" t="s">
        <v>39</v>
      </c>
      <c r="AE40" s="203"/>
      <c r="AF40" s="236"/>
      <c r="AG40" s="235"/>
      <c r="AH40" s="203"/>
      <c r="AI40" s="26" t="s">
        <v>39</v>
      </c>
      <c r="AJ40" s="203"/>
      <c r="AK40" s="236"/>
      <c r="AL40" s="235"/>
      <c r="AM40" s="203"/>
      <c r="AN40" s="26" t="s">
        <v>39</v>
      </c>
      <c r="AO40" s="203"/>
      <c r="AP40" s="236"/>
      <c r="AQ40" s="234"/>
      <c r="AR40" s="234"/>
      <c r="AS40" s="234"/>
      <c r="AT40" s="234"/>
      <c r="AU40" s="275"/>
      <c r="AV40" s="242">
        <f>COUNTIF(H41:AU41,"○")</f>
        <v>0</v>
      </c>
      <c r="AW40" s="239"/>
      <c r="AX40" s="239"/>
      <c r="AY40" s="239"/>
      <c r="AZ40" s="239">
        <f>COUNTIF(H41:AU41,"△")</f>
        <v>0</v>
      </c>
      <c r="BA40" s="239"/>
      <c r="BB40" s="239"/>
      <c r="BC40" s="239"/>
      <c r="BD40" s="239">
        <f>COUNTIF(H41:AU41,"●")</f>
        <v>0</v>
      </c>
      <c r="BE40" s="239"/>
      <c r="BF40" s="239"/>
      <c r="BG40" s="239"/>
      <c r="BH40" s="250"/>
      <c r="BI40" s="251"/>
      <c r="BJ40" s="252"/>
      <c r="BK40" s="239">
        <f>SUM(R40,W40,AB40,AG40,AL40,M40,H40)</f>
        <v>0</v>
      </c>
      <c r="BL40" s="239"/>
      <c r="BM40" s="239"/>
      <c r="BN40" s="239"/>
      <c r="BO40" s="239">
        <f>SUM(U40,Z40,AE40,AJ40,AO40,P40,K40)</f>
        <v>0</v>
      </c>
      <c r="BP40" s="239"/>
      <c r="BQ40" s="239"/>
      <c r="BR40" s="239"/>
      <c r="BS40" s="239">
        <f>BK40-BO40</f>
        <v>0</v>
      </c>
      <c r="BT40" s="239"/>
      <c r="BU40" s="239"/>
      <c r="BV40" s="239"/>
      <c r="BW40" s="259"/>
      <c r="BX40" s="260"/>
      <c r="BY40" s="261"/>
      <c r="BZ40" s="13"/>
      <c r="CA40" s="13"/>
      <c r="CB40" s="13"/>
      <c r="CC40" s="13"/>
      <c r="CD40" s="217"/>
      <c r="CE40" s="14" t="b">
        <f>ISNUMBER(H36)</f>
        <v>0</v>
      </c>
      <c r="CF40" s="14" t="b">
        <f>ISNUMBER(K36)</f>
        <v>0</v>
      </c>
      <c r="CG40" s="14" t="b">
        <f>ISNUMBER(M36)</f>
        <v>0</v>
      </c>
      <c r="CH40" s="14" t="b">
        <f>ISNUMBER(P36)</f>
        <v>0</v>
      </c>
      <c r="CI40" s="14" t="b">
        <f>ISNUMBER(R36)</f>
        <v>0</v>
      </c>
      <c r="CJ40" s="14" t="b">
        <f>ISNUMBER(U36)</f>
        <v>0</v>
      </c>
      <c r="CK40" s="14" t="b">
        <f>ISNUMBER(W36)</f>
        <v>0</v>
      </c>
      <c r="CL40" s="14" t="b">
        <f>ISNUMBER(Z36)</f>
        <v>0</v>
      </c>
      <c r="CM40" s="14" t="b">
        <f>ISNUMBER(AB36)</f>
        <v>0</v>
      </c>
      <c r="CN40" s="14" t="b">
        <f>ISNUMBER(AE36)</f>
        <v>0</v>
      </c>
      <c r="CO40" s="14" t="b">
        <f>ISNUMBER(AG36)</f>
        <v>0</v>
      </c>
      <c r="CP40" s="14" t="b">
        <f>ISNUMBER(AJ36)</f>
        <v>0</v>
      </c>
      <c r="CQ40" s="14"/>
      <c r="CR40" s="14"/>
      <c r="CS40" s="14"/>
      <c r="CT40" s="14"/>
      <c r="CU40" s="14"/>
      <c r="CV40" s="14"/>
      <c r="CW40" s="13"/>
      <c r="CX40" s="13"/>
      <c r="CY40" s="13"/>
      <c r="DA40" s="13"/>
    </row>
    <row r="41" spans="1:105" ht="14.25" customHeight="1" thickBot="1">
      <c r="A41" s="266"/>
      <c r="B41" s="230"/>
      <c r="C41" s="231"/>
      <c r="D41" s="231"/>
      <c r="E41" s="231"/>
      <c r="F41" s="231"/>
      <c r="G41" s="238"/>
      <c r="H41" s="288" t="str">
        <f>IF(AND(CE42,CF42),IF(H40&gt;K40,"○",IF(H40=K40,"△","●")),"")</f>
        <v/>
      </c>
      <c r="I41" s="289"/>
      <c r="J41" s="289"/>
      <c r="K41" s="289"/>
      <c r="L41" s="289"/>
      <c r="M41" s="290" t="str">
        <f>IF(AND(CG42,CH42),IF(M40&gt;P40,"○",IF(M40=P40,"△","●")),"")</f>
        <v/>
      </c>
      <c r="N41" s="289"/>
      <c r="O41" s="289"/>
      <c r="P41" s="289"/>
      <c r="Q41" s="291"/>
      <c r="R41" s="290" t="str">
        <f>IF(AND(CI42,CJ42),IF(R40&gt;U40,"○",IF(R40=U40,"△","●")),"")</f>
        <v/>
      </c>
      <c r="S41" s="289"/>
      <c r="T41" s="289"/>
      <c r="U41" s="289"/>
      <c r="V41" s="291"/>
      <c r="W41" s="290" t="str">
        <f>IF(AND(CK42,CL42),IF(W40&gt;Z40,"○",IF(W40=Z40,"△","●")),"")</f>
        <v/>
      </c>
      <c r="X41" s="289"/>
      <c r="Y41" s="289"/>
      <c r="Z41" s="289"/>
      <c r="AA41" s="291"/>
      <c r="AB41" s="290" t="str">
        <f>IF(AND(CM42,CN42),IF(AB40&gt;AE40,"○",IF(AB40=AE40,"△","●")),"")</f>
        <v/>
      </c>
      <c r="AC41" s="289"/>
      <c r="AD41" s="289"/>
      <c r="AE41" s="289"/>
      <c r="AF41" s="291"/>
      <c r="AG41" s="290" t="str">
        <f>IF(AND(CO42,CP42),IF(AG40&gt;AJ40,"○",IF(AG40=AJ40,"△","●")),"")</f>
        <v/>
      </c>
      <c r="AH41" s="289"/>
      <c r="AI41" s="289"/>
      <c r="AJ41" s="289"/>
      <c r="AK41" s="291"/>
      <c r="AL41" s="290" t="str">
        <f>IF(AND(CQ42,CR42),IF(AL40&gt;AO40,"○",IF(AL40=AO40,"△","●")),"")</f>
        <v/>
      </c>
      <c r="AM41" s="289"/>
      <c r="AN41" s="289"/>
      <c r="AO41" s="289"/>
      <c r="AP41" s="291"/>
      <c r="AQ41" s="277"/>
      <c r="AR41" s="277"/>
      <c r="AS41" s="277"/>
      <c r="AT41" s="277"/>
      <c r="AU41" s="278"/>
      <c r="AV41" s="282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53"/>
      <c r="BI41" s="254"/>
      <c r="BJ41" s="255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62"/>
      <c r="BX41" s="263"/>
      <c r="BY41" s="264"/>
      <c r="BZ41" s="13"/>
      <c r="CA41" s="13"/>
      <c r="CB41" s="13"/>
      <c r="CC41" s="13"/>
      <c r="CD41" s="217">
        <v>8</v>
      </c>
      <c r="CE41" s="14" t="b">
        <f>ISNUMBER(H38)</f>
        <v>0</v>
      </c>
      <c r="CF41" s="14" t="b">
        <f>ISNUMBER(K38)</f>
        <v>0</v>
      </c>
      <c r="CG41" s="14" t="b">
        <f>ISNUMBER(M38)</f>
        <v>0</v>
      </c>
      <c r="CH41" s="14" t="b">
        <f>ISNUMBER(P38)</f>
        <v>0</v>
      </c>
      <c r="CI41" s="14" t="b">
        <f>ISNUMBER(R38)</f>
        <v>0</v>
      </c>
      <c r="CJ41" s="14" t="b">
        <f>ISNUMBER(U38)</f>
        <v>0</v>
      </c>
      <c r="CK41" s="14" t="b">
        <f>ISNUMBER(W38)</f>
        <v>0</v>
      </c>
      <c r="CL41" s="14" t="b">
        <f>ISNUMBER(Z38)</f>
        <v>0</v>
      </c>
      <c r="CM41" s="14" t="b">
        <f>ISNUMBER(AB38)</f>
        <v>0</v>
      </c>
      <c r="CN41" s="14" t="b">
        <f>ISNUMBER(AE38)</f>
        <v>0</v>
      </c>
      <c r="CO41" s="14" t="b">
        <f>ISNUMBER(AG38)</f>
        <v>0</v>
      </c>
      <c r="CP41" s="14" t="b">
        <f>ISNUMBER(AJ38)</f>
        <v>0</v>
      </c>
      <c r="CQ41" s="14" t="b">
        <f>ISNUMBER(AL38)</f>
        <v>0</v>
      </c>
      <c r="CR41" s="14" t="b">
        <f>ISNUMBER(AO38)</f>
        <v>0</v>
      </c>
      <c r="CS41" s="14"/>
      <c r="CT41" s="14"/>
      <c r="CU41" s="14"/>
      <c r="CV41" s="14"/>
      <c r="CW41" s="13"/>
      <c r="CX41" s="13"/>
      <c r="CY41" s="13"/>
      <c r="DA41" s="13"/>
    </row>
    <row r="42" spans="1:10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5"/>
      <c r="AH42" s="15"/>
      <c r="AI42" s="15"/>
      <c r="AJ42" s="15"/>
      <c r="AK42" s="15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3"/>
      <c r="CA42" s="13"/>
      <c r="CB42" s="13"/>
      <c r="CC42" s="13"/>
      <c r="CD42" s="217"/>
      <c r="CE42" s="14" t="b">
        <f>ISNUMBER(H40)</f>
        <v>0</v>
      </c>
      <c r="CF42" s="14" t="b">
        <f>ISNUMBER(K40)</f>
        <v>0</v>
      </c>
      <c r="CG42" s="14" t="b">
        <f>ISNUMBER(M40)</f>
        <v>0</v>
      </c>
      <c r="CH42" s="14" t="b">
        <f>ISNUMBER(P40)</f>
        <v>0</v>
      </c>
      <c r="CI42" s="14" t="b">
        <f>ISNUMBER(R40)</f>
        <v>0</v>
      </c>
      <c r="CJ42" s="14" t="b">
        <f>ISNUMBER(U40)</f>
        <v>0</v>
      </c>
      <c r="CK42" s="14" t="b">
        <f>ISNUMBER(W40)</f>
        <v>0</v>
      </c>
      <c r="CL42" s="14" t="b">
        <f>ISNUMBER(Z40)</f>
        <v>0</v>
      </c>
      <c r="CM42" s="14" t="b">
        <f>ISNUMBER(AB40)</f>
        <v>0</v>
      </c>
      <c r="CN42" s="14" t="b">
        <f>ISNUMBER(AE40)</f>
        <v>0</v>
      </c>
      <c r="CO42" s="14" t="b">
        <f>ISNUMBER(AG40)</f>
        <v>0</v>
      </c>
      <c r="CP42" s="14" t="b">
        <f>ISNUMBER(AJ40)</f>
        <v>0</v>
      </c>
      <c r="CQ42" s="14" t="b">
        <f>ISNUMBER(AL40)</f>
        <v>0</v>
      </c>
      <c r="CR42" s="14" t="b">
        <f>ISNUMBER(AO40)</f>
        <v>0</v>
      </c>
      <c r="CS42" s="14"/>
      <c r="CT42" s="14"/>
      <c r="CU42" s="14"/>
      <c r="CV42" s="14"/>
      <c r="CW42" s="13"/>
      <c r="CX42" s="13"/>
      <c r="CY42" s="13"/>
    </row>
    <row r="43" spans="1:105" ht="15">
      <c r="H43" s="29"/>
      <c r="I43" s="29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29"/>
      <c r="AW43" s="29"/>
      <c r="AX43" s="29"/>
      <c r="AY43" s="29"/>
      <c r="AZ43" s="29"/>
      <c r="BA43" s="29"/>
      <c r="BB43" s="30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Z43" s="13"/>
      <c r="CA43" s="13"/>
      <c r="CB43" s="13"/>
      <c r="CC43" s="13"/>
      <c r="CD43" s="217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3"/>
      <c r="CX43" s="13"/>
      <c r="CY43" s="13"/>
    </row>
    <row r="44" spans="1:105" ht="15">
      <c r="H44" s="29"/>
      <c r="I44" s="2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Z44" s="13"/>
      <c r="CA44" s="13"/>
      <c r="CB44" s="13"/>
      <c r="CC44" s="13"/>
      <c r="CD44" s="217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3"/>
      <c r="CX44" s="13"/>
      <c r="CY44" s="13"/>
    </row>
    <row r="45" spans="1:105" ht="15">
      <c r="H45" s="29"/>
      <c r="I45" s="29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29"/>
      <c r="AW45" s="29"/>
      <c r="AX45" s="29"/>
      <c r="AY45" s="29"/>
      <c r="AZ45" s="29"/>
      <c r="BA45" s="29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29"/>
      <c r="BP45" s="29"/>
      <c r="BQ45" s="29"/>
      <c r="BR45" s="29"/>
    </row>
    <row r="46" spans="1:105" ht="15">
      <c r="H46" s="29"/>
      <c r="I46" s="29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29"/>
      <c r="AW46" s="29"/>
      <c r="AX46" s="29"/>
      <c r="AY46" s="29"/>
      <c r="AZ46" s="29"/>
      <c r="BA46" s="29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29"/>
      <c r="BP46" s="29"/>
      <c r="BQ46" s="29"/>
      <c r="BR46" s="29"/>
    </row>
    <row r="47" spans="1:105" ht="15">
      <c r="H47" s="29"/>
      <c r="I47" s="29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29"/>
      <c r="AW47" s="29"/>
      <c r="AX47" s="29"/>
      <c r="AY47" s="29"/>
      <c r="AZ47" s="29"/>
      <c r="BA47" s="29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29"/>
      <c r="BP47" s="29"/>
      <c r="BQ47" s="29"/>
      <c r="BR47" s="29"/>
    </row>
    <row r="48" spans="1:105" ht="15">
      <c r="H48" s="29"/>
      <c r="I48" s="29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29"/>
      <c r="AW48" s="29"/>
      <c r="AX48" s="29"/>
      <c r="AY48" s="29"/>
      <c r="AZ48" s="29"/>
      <c r="BA48" s="29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29"/>
      <c r="BP48" s="29"/>
      <c r="BQ48" s="29"/>
      <c r="BR48" s="29"/>
    </row>
    <row r="49" spans="8:70" ht="15">
      <c r="H49" s="29"/>
      <c r="I49" s="29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29"/>
      <c r="AW49" s="29"/>
      <c r="AX49" s="29"/>
      <c r="AY49" s="29"/>
      <c r="AZ49" s="29"/>
      <c r="BA49" s="29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29"/>
      <c r="BP49" s="29"/>
      <c r="BQ49" s="29"/>
      <c r="BR49" s="29"/>
    </row>
    <row r="50" spans="8:70" ht="15">
      <c r="H50" s="29"/>
      <c r="I50" s="29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29"/>
      <c r="AW50" s="29"/>
      <c r="AX50" s="29"/>
      <c r="AY50" s="29"/>
      <c r="AZ50" s="29"/>
      <c r="BA50" s="29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29"/>
      <c r="BP50" s="29"/>
      <c r="BQ50" s="29"/>
      <c r="BR50" s="29"/>
    </row>
    <row r="51" spans="8:70" ht="15">
      <c r="H51" s="29"/>
      <c r="I51" s="29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29"/>
      <c r="AW51" s="29"/>
      <c r="AX51" s="29"/>
      <c r="AY51" s="29"/>
      <c r="AZ51" s="29"/>
      <c r="BA51" s="29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29"/>
      <c r="BP51" s="29"/>
      <c r="BQ51" s="29"/>
      <c r="BR51" s="29"/>
    </row>
    <row r="52" spans="8:70" ht="15">
      <c r="H52" s="29"/>
      <c r="I52" s="29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29"/>
      <c r="AW52" s="29"/>
      <c r="AX52" s="29"/>
      <c r="AY52" s="29"/>
      <c r="AZ52" s="29"/>
      <c r="BA52" s="29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29"/>
      <c r="BP52" s="29"/>
      <c r="BQ52" s="29"/>
      <c r="BR52" s="29"/>
    </row>
    <row r="53" spans="8:70"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</row>
    <row r="54" spans="8:70"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</row>
  </sheetData>
  <mergeCells count="582">
    <mergeCell ref="CD43:CD44"/>
    <mergeCell ref="BO40:BP41"/>
    <mergeCell ref="BS40:BT41"/>
    <mergeCell ref="H41:L41"/>
    <mergeCell ref="M41:Q41"/>
    <mergeCell ref="R41:V41"/>
    <mergeCell ref="W41:AA41"/>
    <mergeCell ref="AB41:AF41"/>
    <mergeCell ref="AG41:AK41"/>
    <mergeCell ref="AL41:AP41"/>
    <mergeCell ref="W40:X40"/>
    <mergeCell ref="Z40:AA40"/>
    <mergeCell ref="AB40:AC40"/>
    <mergeCell ref="AE40:AF40"/>
    <mergeCell ref="AG40:AH40"/>
    <mergeCell ref="AJ40:AK40"/>
    <mergeCell ref="CD39:CD40"/>
    <mergeCell ref="BS38:BT39"/>
    <mergeCell ref="BU38:BV41"/>
    <mergeCell ref="BW38:BY41"/>
    <mergeCell ref="CD41:CD42"/>
    <mergeCell ref="AZ40:BA41"/>
    <mergeCell ref="AG39:AK39"/>
    <mergeCell ref="AL39:AP39"/>
    <mergeCell ref="G40:G41"/>
    <mergeCell ref="H40:I40"/>
    <mergeCell ref="K40:L40"/>
    <mergeCell ref="M40:N40"/>
    <mergeCell ref="P40:Q40"/>
    <mergeCell ref="R40:S40"/>
    <mergeCell ref="U40:V40"/>
    <mergeCell ref="BO38:BP39"/>
    <mergeCell ref="BQ38:BR41"/>
    <mergeCell ref="H39:L39"/>
    <mergeCell ref="M39:Q39"/>
    <mergeCell ref="R39:V39"/>
    <mergeCell ref="W39:AA39"/>
    <mergeCell ref="AB39:AF39"/>
    <mergeCell ref="BB38:BC41"/>
    <mergeCell ref="BD38:BE39"/>
    <mergeCell ref="BF38:BG41"/>
    <mergeCell ref="BH38:BJ41"/>
    <mergeCell ref="AV38:AW39"/>
    <mergeCell ref="AX38:AY41"/>
    <mergeCell ref="AZ38:BA39"/>
    <mergeCell ref="AL40:AM40"/>
    <mergeCell ref="AO40:AP40"/>
    <mergeCell ref="AV40:AW41"/>
    <mergeCell ref="CD37:CD38"/>
    <mergeCell ref="A38:A41"/>
    <mergeCell ref="B38:F41"/>
    <mergeCell ref="G38:G39"/>
    <mergeCell ref="H38:I38"/>
    <mergeCell ref="K38:L38"/>
    <mergeCell ref="M38:N38"/>
    <mergeCell ref="P38:Q38"/>
    <mergeCell ref="R38:S38"/>
    <mergeCell ref="U38:V38"/>
    <mergeCell ref="BO36:BP37"/>
    <mergeCell ref="BS36:BT37"/>
    <mergeCell ref="H37:L37"/>
    <mergeCell ref="M37:Q37"/>
    <mergeCell ref="R37:V37"/>
    <mergeCell ref="W37:AA37"/>
    <mergeCell ref="AB37:AF37"/>
    <mergeCell ref="AG37:AK37"/>
    <mergeCell ref="BK38:BL39"/>
    <mergeCell ref="BM38:BN41"/>
    <mergeCell ref="BD40:BE41"/>
    <mergeCell ref="BK40:BL41"/>
    <mergeCell ref="AL38:AM38"/>
    <mergeCell ref="AO38:AP38"/>
    <mergeCell ref="W36:X36"/>
    <mergeCell ref="Z36:AA36"/>
    <mergeCell ref="AB36:AC36"/>
    <mergeCell ref="AE36:AF36"/>
    <mergeCell ref="AG36:AH36"/>
    <mergeCell ref="AJ36:AK36"/>
    <mergeCell ref="AG35:AK35"/>
    <mergeCell ref="AQ35:AU35"/>
    <mergeCell ref="W38:X38"/>
    <mergeCell ref="Z38:AA38"/>
    <mergeCell ref="AB38:AC38"/>
    <mergeCell ref="AE38:AF38"/>
    <mergeCell ref="AG38:AH38"/>
    <mergeCell ref="AJ38:AK38"/>
    <mergeCell ref="AQ38:AU41"/>
    <mergeCell ref="CD35:CD36"/>
    <mergeCell ref="G36:G37"/>
    <mergeCell ref="H36:I36"/>
    <mergeCell ref="K36:L36"/>
    <mergeCell ref="M36:N36"/>
    <mergeCell ref="P36:Q36"/>
    <mergeCell ref="R36:S36"/>
    <mergeCell ref="U36:V36"/>
    <mergeCell ref="BO34:BP35"/>
    <mergeCell ref="BQ34:BR37"/>
    <mergeCell ref="BS34:BT35"/>
    <mergeCell ref="BU34:BV37"/>
    <mergeCell ref="BW34:BY37"/>
    <mergeCell ref="H35:L35"/>
    <mergeCell ref="M35:Q35"/>
    <mergeCell ref="R35:V35"/>
    <mergeCell ref="W35:AA35"/>
    <mergeCell ref="AB35:AF35"/>
    <mergeCell ref="BB34:BC37"/>
    <mergeCell ref="BD34:BE35"/>
    <mergeCell ref="BF34:BG37"/>
    <mergeCell ref="BH34:BJ37"/>
    <mergeCell ref="BK34:BL35"/>
    <mergeCell ref="BM34:BN37"/>
    <mergeCell ref="BD36:BE37"/>
    <mergeCell ref="BK36:BL37"/>
    <mergeCell ref="AL34:AP37"/>
    <mergeCell ref="AQ34:AR34"/>
    <mergeCell ref="AT34:AU34"/>
    <mergeCell ref="AV34:AW35"/>
    <mergeCell ref="AX34:AY37"/>
    <mergeCell ref="AZ34:BA35"/>
    <mergeCell ref="AQ36:AR36"/>
    <mergeCell ref="AT36:AU36"/>
    <mergeCell ref="AV36:AW37"/>
    <mergeCell ref="AZ36:BA37"/>
    <mergeCell ref="AQ37:AU37"/>
    <mergeCell ref="W34:X34"/>
    <mergeCell ref="Z34:AA34"/>
    <mergeCell ref="AB34:AC34"/>
    <mergeCell ref="AE34:AF34"/>
    <mergeCell ref="AG34:AH34"/>
    <mergeCell ref="AJ34:AK34"/>
    <mergeCell ref="CD33:CD34"/>
    <mergeCell ref="A34:A37"/>
    <mergeCell ref="B34:F37"/>
    <mergeCell ref="G34:G35"/>
    <mergeCell ref="H34:I34"/>
    <mergeCell ref="K34:L34"/>
    <mergeCell ref="M34:N34"/>
    <mergeCell ref="P34:Q34"/>
    <mergeCell ref="R34:S34"/>
    <mergeCell ref="U34:V34"/>
    <mergeCell ref="BO32:BP33"/>
    <mergeCell ref="BS32:BT33"/>
    <mergeCell ref="H33:L33"/>
    <mergeCell ref="M33:Q33"/>
    <mergeCell ref="R33:V33"/>
    <mergeCell ref="W33:AA33"/>
    <mergeCell ref="AB33:AF33"/>
    <mergeCell ref="AL33:AP33"/>
    <mergeCell ref="AQ33:AU33"/>
    <mergeCell ref="AQ32:AR32"/>
    <mergeCell ref="AT32:AU32"/>
    <mergeCell ref="AV32:AW33"/>
    <mergeCell ref="AZ32:BA33"/>
    <mergeCell ref="BD32:BE33"/>
    <mergeCell ref="BK32:BL33"/>
    <mergeCell ref="CD31:CD32"/>
    <mergeCell ref="G32:G33"/>
    <mergeCell ref="H32:I32"/>
    <mergeCell ref="K32:L32"/>
    <mergeCell ref="M32:N32"/>
    <mergeCell ref="P32:Q32"/>
    <mergeCell ref="R32:S32"/>
    <mergeCell ref="U32:V32"/>
    <mergeCell ref="W32:X32"/>
    <mergeCell ref="Z32:AA32"/>
    <mergeCell ref="BO30:BP31"/>
    <mergeCell ref="BQ30:BR33"/>
    <mergeCell ref="BS30:BT31"/>
    <mergeCell ref="BU30:BV33"/>
    <mergeCell ref="BW30:BY33"/>
    <mergeCell ref="H31:L31"/>
    <mergeCell ref="M31:Q31"/>
    <mergeCell ref="R31:V31"/>
    <mergeCell ref="W31:AA31"/>
    <mergeCell ref="AB31:AF31"/>
    <mergeCell ref="BB30:BC33"/>
    <mergeCell ref="BD30:BE31"/>
    <mergeCell ref="BF30:BG33"/>
    <mergeCell ref="BH30:BJ33"/>
    <mergeCell ref="BK30:BL31"/>
    <mergeCell ref="BM30:BN33"/>
    <mergeCell ref="AO30:AP30"/>
    <mergeCell ref="AQ30:AR30"/>
    <mergeCell ref="AT30:AU30"/>
    <mergeCell ref="AV30:AW31"/>
    <mergeCell ref="AX30:AY33"/>
    <mergeCell ref="AZ30:BA31"/>
    <mergeCell ref="AL31:AP31"/>
    <mergeCell ref="AQ31:AU31"/>
    <mergeCell ref="AL32:AM32"/>
    <mergeCell ref="AO32:AP32"/>
    <mergeCell ref="W30:X30"/>
    <mergeCell ref="Z30:AA30"/>
    <mergeCell ref="AB30:AC30"/>
    <mergeCell ref="AE30:AF30"/>
    <mergeCell ref="AG30:AK33"/>
    <mergeCell ref="AQ28:AR28"/>
    <mergeCell ref="AL30:AM30"/>
    <mergeCell ref="AB32:AC32"/>
    <mergeCell ref="AE32:AF32"/>
    <mergeCell ref="CD29:CD30"/>
    <mergeCell ref="A30:A33"/>
    <mergeCell ref="B30:F33"/>
    <mergeCell ref="G30:G31"/>
    <mergeCell ref="H30:I30"/>
    <mergeCell ref="K30:L30"/>
    <mergeCell ref="M30:N30"/>
    <mergeCell ref="P30:Q30"/>
    <mergeCell ref="R30:S30"/>
    <mergeCell ref="U30:V30"/>
    <mergeCell ref="H29:L29"/>
    <mergeCell ref="M29:Q29"/>
    <mergeCell ref="R29:V29"/>
    <mergeCell ref="W29:AA29"/>
    <mergeCell ref="AG29:AK29"/>
    <mergeCell ref="AL29:AP29"/>
    <mergeCell ref="BU26:BV29"/>
    <mergeCell ref="BW26:BY29"/>
    <mergeCell ref="CD26:CD27"/>
    <mergeCell ref="H27:L27"/>
    <mergeCell ref="AG27:AK27"/>
    <mergeCell ref="AL27:AP27"/>
    <mergeCell ref="AQ27:AU27"/>
    <mergeCell ref="BH26:BJ29"/>
    <mergeCell ref="BK26:BL27"/>
    <mergeCell ref="BM26:BN29"/>
    <mergeCell ref="BO26:BP27"/>
    <mergeCell ref="AG26:AH26"/>
    <mergeCell ref="AJ26:AK26"/>
    <mergeCell ref="AL26:AM26"/>
    <mergeCell ref="AO26:AP26"/>
    <mergeCell ref="AQ26:AR26"/>
    <mergeCell ref="AT26:AU26"/>
    <mergeCell ref="AT28:AU28"/>
    <mergeCell ref="AV28:AW29"/>
    <mergeCell ref="AZ28:BA29"/>
    <mergeCell ref="BD28:BE29"/>
    <mergeCell ref="BK28:BL29"/>
    <mergeCell ref="BO28:BP29"/>
    <mergeCell ref="AQ29:AU29"/>
    <mergeCell ref="AG28:AH28"/>
    <mergeCell ref="AJ28:AK28"/>
    <mergeCell ref="AL28:AM28"/>
    <mergeCell ref="AO28:AP28"/>
    <mergeCell ref="BQ26:BR29"/>
    <mergeCell ref="BS26:BT27"/>
    <mergeCell ref="BS28:BT29"/>
    <mergeCell ref="AV26:AW27"/>
    <mergeCell ref="AX26:AY29"/>
    <mergeCell ref="AZ26:BA27"/>
    <mergeCell ref="BB26:BC29"/>
    <mergeCell ref="BD26:BE27"/>
    <mergeCell ref="BF26:BG29"/>
    <mergeCell ref="P26:Q26"/>
    <mergeCell ref="R26:S26"/>
    <mergeCell ref="U26:V26"/>
    <mergeCell ref="W26:X26"/>
    <mergeCell ref="Z26:AA26"/>
    <mergeCell ref="AB26:AF29"/>
    <mergeCell ref="P28:Q28"/>
    <mergeCell ref="R28:S28"/>
    <mergeCell ref="U28:V28"/>
    <mergeCell ref="W28:X28"/>
    <mergeCell ref="R27:V27"/>
    <mergeCell ref="W27:AA27"/>
    <mergeCell ref="Z28:AA28"/>
    <mergeCell ref="M27:Q27"/>
    <mergeCell ref="A26:A29"/>
    <mergeCell ref="B26:F29"/>
    <mergeCell ref="G26:G27"/>
    <mergeCell ref="H26:I26"/>
    <mergeCell ref="K26:L26"/>
    <mergeCell ref="M26:N26"/>
    <mergeCell ref="G28:G29"/>
    <mergeCell ref="H28:I28"/>
    <mergeCell ref="K28:L28"/>
    <mergeCell ref="M28:N28"/>
    <mergeCell ref="CD24:CD25"/>
    <mergeCell ref="H25:L25"/>
    <mergeCell ref="M25:Q25"/>
    <mergeCell ref="R25:V25"/>
    <mergeCell ref="AB25:AF25"/>
    <mergeCell ref="AG25:AK25"/>
    <mergeCell ref="AL25:AP25"/>
    <mergeCell ref="AQ25:AU25"/>
    <mergeCell ref="AT24:AU24"/>
    <mergeCell ref="AV24:AW25"/>
    <mergeCell ref="AZ24:BA25"/>
    <mergeCell ref="BD24:BE25"/>
    <mergeCell ref="BK24:BL25"/>
    <mergeCell ref="BO24:BP25"/>
    <mergeCell ref="AE24:AF24"/>
    <mergeCell ref="AG24:AH24"/>
    <mergeCell ref="AJ24:AK24"/>
    <mergeCell ref="AL24:AM24"/>
    <mergeCell ref="AO24:AP24"/>
    <mergeCell ref="AQ24:AR24"/>
    <mergeCell ref="BU22:BV25"/>
    <mergeCell ref="BW22:BY25"/>
    <mergeCell ref="CD22:CD23"/>
    <mergeCell ref="H23:L23"/>
    <mergeCell ref="AG23:AK23"/>
    <mergeCell ref="AL23:AP23"/>
    <mergeCell ref="AQ23:AU23"/>
    <mergeCell ref="BH22:BJ25"/>
    <mergeCell ref="BK22:BL23"/>
    <mergeCell ref="BM22:BN25"/>
    <mergeCell ref="AG22:AH22"/>
    <mergeCell ref="AJ22:AK22"/>
    <mergeCell ref="AL22:AM22"/>
    <mergeCell ref="AO22:AP22"/>
    <mergeCell ref="AQ22:AR22"/>
    <mergeCell ref="AT22:AU22"/>
    <mergeCell ref="BO22:BP23"/>
    <mergeCell ref="BQ22:BR25"/>
    <mergeCell ref="BS22:BT23"/>
    <mergeCell ref="BS24:BT25"/>
    <mergeCell ref="AV22:AW23"/>
    <mergeCell ref="AX22:AY25"/>
    <mergeCell ref="AZ22:BA23"/>
    <mergeCell ref="BB22:BC25"/>
    <mergeCell ref="BD22:BE23"/>
    <mergeCell ref="BF22:BG25"/>
    <mergeCell ref="AB24:AC24"/>
    <mergeCell ref="A22:A25"/>
    <mergeCell ref="B22:F25"/>
    <mergeCell ref="G22:G23"/>
    <mergeCell ref="H22:I22"/>
    <mergeCell ref="K22:L22"/>
    <mergeCell ref="M22:N22"/>
    <mergeCell ref="G24:G25"/>
    <mergeCell ref="H24:I24"/>
    <mergeCell ref="K24:L24"/>
    <mergeCell ref="M24:N24"/>
    <mergeCell ref="M23:Q23"/>
    <mergeCell ref="R23:V23"/>
    <mergeCell ref="AB23:AF23"/>
    <mergeCell ref="P22:Q22"/>
    <mergeCell ref="R22:S22"/>
    <mergeCell ref="U22:V22"/>
    <mergeCell ref="W22:AA25"/>
    <mergeCell ref="AB22:AC22"/>
    <mergeCell ref="AE22:AF22"/>
    <mergeCell ref="P24:Q24"/>
    <mergeCell ref="R24:S24"/>
    <mergeCell ref="U24:V24"/>
    <mergeCell ref="CD20:CD21"/>
    <mergeCell ref="H21:L21"/>
    <mergeCell ref="M21:Q21"/>
    <mergeCell ref="W21:AA21"/>
    <mergeCell ref="AB21:AF21"/>
    <mergeCell ref="AG21:AK21"/>
    <mergeCell ref="AL21:AP21"/>
    <mergeCell ref="AQ21:AU21"/>
    <mergeCell ref="AT20:AU20"/>
    <mergeCell ref="AV20:AW21"/>
    <mergeCell ref="AZ20:BA21"/>
    <mergeCell ref="BD20:BE21"/>
    <mergeCell ref="BK20:BL21"/>
    <mergeCell ref="BO20:BP21"/>
    <mergeCell ref="AE20:AF20"/>
    <mergeCell ref="AG20:AH20"/>
    <mergeCell ref="AJ20:AK20"/>
    <mergeCell ref="AL20:AM20"/>
    <mergeCell ref="AO20:AP20"/>
    <mergeCell ref="AQ20:AR20"/>
    <mergeCell ref="BU18:BV21"/>
    <mergeCell ref="BW18:BY21"/>
    <mergeCell ref="CD18:CD19"/>
    <mergeCell ref="H19:L19"/>
    <mergeCell ref="AG19:AK19"/>
    <mergeCell ref="AL19:AP19"/>
    <mergeCell ref="AQ19:AU19"/>
    <mergeCell ref="BH18:BJ21"/>
    <mergeCell ref="BK18:BL19"/>
    <mergeCell ref="BM18:BN21"/>
    <mergeCell ref="AG18:AH18"/>
    <mergeCell ref="AJ18:AK18"/>
    <mergeCell ref="AL18:AM18"/>
    <mergeCell ref="AO18:AP18"/>
    <mergeCell ref="AQ18:AR18"/>
    <mergeCell ref="AT18:AU18"/>
    <mergeCell ref="BO18:BP19"/>
    <mergeCell ref="BQ18:BR21"/>
    <mergeCell ref="BS18:BT19"/>
    <mergeCell ref="BS20:BT21"/>
    <mergeCell ref="AV18:AW19"/>
    <mergeCell ref="AX18:AY21"/>
    <mergeCell ref="AZ18:BA19"/>
    <mergeCell ref="BB18:BC21"/>
    <mergeCell ref="BD18:BE19"/>
    <mergeCell ref="BF18:BG21"/>
    <mergeCell ref="AB20:AC20"/>
    <mergeCell ref="A18:A21"/>
    <mergeCell ref="B18:F21"/>
    <mergeCell ref="G18:G19"/>
    <mergeCell ref="H18:I18"/>
    <mergeCell ref="K18:L18"/>
    <mergeCell ref="M18:N18"/>
    <mergeCell ref="G20:G21"/>
    <mergeCell ref="H20:I20"/>
    <mergeCell ref="K20:L20"/>
    <mergeCell ref="M20:N20"/>
    <mergeCell ref="M19:Q19"/>
    <mergeCell ref="W19:AA19"/>
    <mergeCell ref="AB19:AF19"/>
    <mergeCell ref="P18:Q18"/>
    <mergeCell ref="R18:V21"/>
    <mergeCell ref="W18:X18"/>
    <mergeCell ref="Z18:AA18"/>
    <mergeCell ref="AB18:AC18"/>
    <mergeCell ref="AE18:AF18"/>
    <mergeCell ref="P20:Q20"/>
    <mergeCell ref="W20:X20"/>
    <mergeCell ref="Z20:AA20"/>
    <mergeCell ref="CD16:CD17"/>
    <mergeCell ref="H17:L17"/>
    <mergeCell ref="R17:V17"/>
    <mergeCell ref="W17:AA17"/>
    <mergeCell ref="AB17:AF17"/>
    <mergeCell ref="AG17:AK17"/>
    <mergeCell ref="AL17:AP17"/>
    <mergeCell ref="AQ17:AU17"/>
    <mergeCell ref="AG16:AH16"/>
    <mergeCell ref="AJ16:AK16"/>
    <mergeCell ref="AL16:AM16"/>
    <mergeCell ref="AO16:AP16"/>
    <mergeCell ref="AQ16:AR16"/>
    <mergeCell ref="AT16:AU16"/>
    <mergeCell ref="R16:S16"/>
    <mergeCell ref="U16:V16"/>
    <mergeCell ref="W16:X16"/>
    <mergeCell ref="Z16:AA16"/>
    <mergeCell ref="AB16:AC16"/>
    <mergeCell ref="AE16:AF16"/>
    <mergeCell ref="BU14:BV17"/>
    <mergeCell ref="BW14:BY17"/>
    <mergeCell ref="CD14:CD15"/>
    <mergeCell ref="H15:L15"/>
    <mergeCell ref="R15:V15"/>
    <mergeCell ref="W15:AA15"/>
    <mergeCell ref="AB15:AF15"/>
    <mergeCell ref="AG15:AK15"/>
    <mergeCell ref="AL15:AP15"/>
    <mergeCell ref="AQ15:AU15"/>
    <mergeCell ref="BH14:BJ17"/>
    <mergeCell ref="BK14:BL15"/>
    <mergeCell ref="BM14:BN17"/>
    <mergeCell ref="AG14:AH14"/>
    <mergeCell ref="AJ14:AK14"/>
    <mergeCell ref="AL14:AM14"/>
    <mergeCell ref="AO14:AP14"/>
    <mergeCell ref="AQ14:AR14"/>
    <mergeCell ref="AT14:AU14"/>
    <mergeCell ref="R14:S14"/>
    <mergeCell ref="U14:V14"/>
    <mergeCell ref="W14:X14"/>
    <mergeCell ref="Z14:AA14"/>
    <mergeCell ref="AB14:AC14"/>
    <mergeCell ref="AE14:AF14"/>
    <mergeCell ref="BO14:BP15"/>
    <mergeCell ref="BQ14:BR17"/>
    <mergeCell ref="BS14:BT15"/>
    <mergeCell ref="BK16:BL17"/>
    <mergeCell ref="BO16:BP17"/>
    <mergeCell ref="BS16:BT17"/>
    <mergeCell ref="AV14:AW15"/>
    <mergeCell ref="AX14:AY17"/>
    <mergeCell ref="AZ14:BA15"/>
    <mergeCell ref="BB14:BC17"/>
    <mergeCell ref="BD14:BE15"/>
    <mergeCell ref="BF14:BG17"/>
    <mergeCell ref="AV16:AW17"/>
    <mergeCell ref="AZ16:BA17"/>
    <mergeCell ref="BD16:BE17"/>
    <mergeCell ref="A14:A17"/>
    <mergeCell ref="B14:F17"/>
    <mergeCell ref="G14:G15"/>
    <mergeCell ref="H14:I14"/>
    <mergeCell ref="K14:L14"/>
    <mergeCell ref="M14:Q17"/>
    <mergeCell ref="G16:G17"/>
    <mergeCell ref="H16:I16"/>
    <mergeCell ref="K16:L16"/>
    <mergeCell ref="CD12:CD13"/>
    <mergeCell ref="M13:Q13"/>
    <mergeCell ref="R13:V13"/>
    <mergeCell ref="W13:AA13"/>
    <mergeCell ref="AB13:AF13"/>
    <mergeCell ref="AG13:AK13"/>
    <mergeCell ref="AL13:AP13"/>
    <mergeCell ref="AQ13:AU13"/>
    <mergeCell ref="AG12:AH12"/>
    <mergeCell ref="AJ12:AK12"/>
    <mergeCell ref="AL12:AM12"/>
    <mergeCell ref="AO12:AP12"/>
    <mergeCell ref="AQ12:AR12"/>
    <mergeCell ref="AT12:AU12"/>
    <mergeCell ref="R12:S12"/>
    <mergeCell ref="U12:V12"/>
    <mergeCell ref="W12:X12"/>
    <mergeCell ref="Z12:AA12"/>
    <mergeCell ref="AB12:AC12"/>
    <mergeCell ref="AE12:AF12"/>
    <mergeCell ref="BU10:BV13"/>
    <mergeCell ref="BW10:BY13"/>
    <mergeCell ref="CD10:CD11"/>
    <mergeCell ref="M11:Q11"/>
    <mergeCell ref="R11:V11"/>
    <mergeCell ref="W11:AA11"/>
    <mergeCell ref="AB11:AF11"/>
    <mergeCell ref="AG11:AK11"/>
    <mergeCell ref="AL11:AP11"/>
    <mergeCell ref="AQ11:AU11"/>
    <mergeCell ref="BH10:BJ13"/>
    <mergeCell ref="BK10:BL11"/>
    <mergeCell ref="BM10:BN13"/>
    <mergeCell ref="AG10:AH10"/>
    <mergeCell ref="AJ10:AK10"/>
    <mergeCell ref="AL10:AM10"/>
    <mergeCell ref="AO10:AP10"/>
    <mergeCell ref="AQ10:AR10"/>
    <mergeCell ref="AT10:AU10"/>
    <mergeCell ref="R10:S10"/>
    <mergeCell ref="U10:V10"/>
    <mergeCell ref="W10:X10"/>
    <mergeCell ref="Z10:AA10"/>
    <mergeCell ref="AB10:AC10"/>
    <mergeCell ref="AE10:AF10"/>
    <mergeCell ref="BO10:BP11"/>
    <mergeCell ref="BQ10:BR13"/>
    <mergeCell ref="BS10:BT11"/>
    <mergeCell ref="BK12:BL13"/>
    <mergeCell ref="BO12:BP13"/>
    <mergeCell ref="BS12:BT13"/>
    <mergeCell ref="AV10:AW11"/>
    <mergeCell ref="AX10:AY13"/>
    <mergeCell ref="AZ10:BA11"/>
    <mergeCell ref="BB10:BC13"/>
    <mergeCell ref="BD10:BE11"/>
    <mergeCell ref="BF10:BG13"/>
    <mergeCell ref="AV12:AW13"/>
    <mergeCell ref="AZ12:BA13"/>
    <mergeCell ref="BD12:BE13"/>
    <mergeCell ref="A10:A13"/>
    <mergeCell ref="B10:F13"/>
    <mergeCell ref="G10:G11"/>
    <mergeCell ref="H10:L13"/>
    <mergeCell ref="M10:N10"/>
    <mergeCell ref="P10:Q10"/>
    <mergeCell ref="G12:G13"/>
    <mergeCell ref="M12:N12"/>
    <mergeCell ref="P12:Q12"/>
    <mergeCell ref="CM7:CN7"/>
    <mergeCell ref="CO7:CP7"/>
    <mergeCell ref="CQ7:CR7"/>
    <mergeCell ref="CS7:CT7"/>
    <mergeCell ref="CU7:CV7"/>
    <mergeCell ref="CW7:CX7"/>
    <mergeCell ref="BS6:BV9"/>
    <mergeCell ref="BW6:BY9"/>
    <mergeCell ref="CE7:CF7"/>
    <mergeCell ref="CG7:CH7"/>
    <mergeCell ref="CI7:CJ7"/>
    <mergeCell ref="CK7:CL7"/>
    <mergeCell ref="CD8:CD9"/>
    <mergeCell ref="AV6:AY9"/>
    <mergeCell ref="AZ6:BC9"/>
    <mergeCell ref="BD6:BG9"/>
    <mergeCell ref="BH6:BJ9"/>
    <mergeCell ref="BK6:BN9"/>
    <mergeCell ref="BO6:BR9"/>
    <mergeCell ref="E2:BU4"/>
    <mergeCell ref="A6:G9"/>
    <mergeCell ref="H6:L9"/>
    <mergeCell ref="M6:Q9"/>
    <mergeCell ref="R6:V9"/>
    <mergeCell ref="W6:AA9"/>
    <mergeCell ref="AB6:AF9"/>
    <mergeCell ref="AG6:AK9"/>
    <mergeCell ref="AL6:AP9"/>
    <mergeCell ref="AQ6:AU9"/>
  </mergeCells>
  <phoneticPr fontId="2"/>
  <pageMargins left="0.7" right="0.7" top="0.75" bottom="0.75" header="0.3" footer="0.3"/>
  <pageSetup paperSize="9" scale="9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3"/>
  <sheetViews>
    <sheetView workbookViewId="0">
      <selection activeCell="E10" sqref="E10:F10"/>
    </sheetView>
  </sheetViews>
  <sheetFormatPr defaultRowHeight="13.2"/>
  <cols>
    <col min="1" max="1" width="4.33203125" customWidth="1"/>
    <col min="3" max="3" width="10" customWidth="1"/>
    <col min="4" max="4" width="20" customWidth="1"/>
    <col min="6" max="6" width="12.44140625" customWidth="1"/>
    <col min="8" max="8" width="4.33203125" customWidth="1"/>
    <col min="10" max="10" width="9.88671875" customWidth="1"/>
    <col min="11" max="11" width="20" customWidth="1"/>
    <col min="13" max="13" width="12.44140625" customWidth="1"/>
  </cols>
  <sheetData>
    <row r="1" spans="1:13" ht="21">
      <c r="A1" s="301" t="s">
        <v>61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>
      <c r="A2" s="32"/>
      <c r="B2" s="32"/>
      <c r="C2" s="32"/>
      <c r="D2" s="33"/>
      <c r="E2" s="33"/>
      <c r="F2" s="33"/>
      <c r="G2" s="33"/>
      <c r="H2" s="33"/>
      <c r="I2" s="32"/>
      <c r="J2" s="32"/>
      <c r="K2" s="33"/>
      <c r="L2" s="33"/>
      <c r="M2" s="33"/>
    </row>
    <row r="3" spans="1:13" ht="14.4">
      <c r="A3" s="302" t="s">
        <v>62</v>
      </c>
      <c r="B3" s="302"/>
      <c r="C3" s="302"/>
      <c r="D3" s="302"/>
      <c r="E3" s="302"/>
      <c r="F3" s="302"/>
      <c r="G3" s="34"/>
      <c r="H3" s="302" t="s">
        <v>63</v>
      </c>
      <c r="I3" s="302"/>
      <c r="J3" s="302"/>
      <c r="K3" s="302"/>
      <c r="L3" s="302"/>
      <c r="M3" s="302"/>
    </row>
    <row r="4" spans="1:13">
      <c r="A4" s="35" t="s">
        <v>64</v>
      </c>
      <c r="B4" s="35" t="s">
        <v>65</v>
      </c>
      <c r="C4" s="35" t="s">
        <v>66</v>
      </c>
      <c r="D4" s="35" t="s">
        <v>67</v>
      </c>
      <c r="E4" s="303" t="s">
        <v>68</v>
      </c>
      <c r="F4" s="304"/>
      <c r="G4" s="36"/>
      <c r="H4" s="35" t="s">
        <v>64</v>
      </c>
      <c r="I4" s="35" t="s">
        <v>65</v>
      </c>
      <c r="J4" s="35" t="s">
        <v>66</v>
      </c>
      <c r="K4" s="35" t="s">
        <v>67</v>
      </c>
      <c r="L4" s="303" t="s">
        <v>68</v>
      </c>
      <c r="M4" s="304"/>
    </row>
    <row r="5" spans="1:13">
      <c r="A5" s="37"/>
      <c r="B5" s="38"/>
      <c r="C5" s="37"/>
      <c r="D5" s="39"/>
      <c r="E5" s="305"/>
      <c r="F5" s="306"/>
      <c r="G5" s="40"/>
      <c r="H5" s="37"/>
      <c r="I5" s="38"/>
      <c r="J5" s="37"/>
      <c r="K5" s="39"/>
      <c r="L5" s="305"/>
      <c r="M5" s="306"/>
    </row>
    <row r="6" spans="1:13">
      <c r="A6" s="41"/>
      <c r="B6" s="42"/>
      <c r="C6" s="41"/>
      <c r="D6" s="43"/>
      <c r="E6" s="309"/>
      <c r="F6" s="310"/>
      <c r="G6" s="40"/>
      <c r="H6" s="37"/>
      <c r="I6" s="38"/>
      <c r="J6" s="37"/>
      <c r="K6" s="39"/>
      <c r="L6" s="305"/>
      <c r="M6" s="306"/>
    </row>
    <row r="7" spans="1:13">
      <c r="A7" s="37"/>
      <c r="B7" s="38"/>
      <c r="C7" s="37"/>
      <c r="D7" s="39"/>
      <c r="E7" s="305"/>
      <c r="F7" s="306"/>
      <c r="G7" s="40"/>
      <c r="H7" s="37"/>
      <c r="I7" s="38"/>
      <c r="J7" s="37"/>
      <c r="K7" s="39"/>
      <c r="L7" s="305"/>
      <c r="M7" s="306"/>
    </row>
    <row r="8" spans="1:13">
      <c r="A8" s="44"/>
      <c r="B8" s="44"/>
      <c r="C8" s="44"/>
      <c r="D8" s="45"/>
      <c r="E8" s="307"/>
      <c r="F8" s="308"/>
      <c r="G8" s="40"/>
      <c r="H8" s="37"/>
      <c r="I8" s="38"/>
      <c r="J8" s="37"/>
      <c r="K8" s="39"/>
      <c r="L8" s="305"/>
      <c r="M8" s="306"/>
    </row>
    <row r="9" spans="1:13">
      <c r="A9" s="44"/>
      <c r="B9" s="44"/>
      <c r="C9" s="44"/>
      <c r="D9" s="45"/>
      <c r="E9" s="307"/>
      <c r="F9" s="308"/>
      <c r="G9" s="40"/>
      <c r="H9" s="37"/>
      <c r="I9" s="38"/>
      <c r="J9" s="37"/>
      <c r="K9" s="39"/>
      <c r="L9" s="305"/>
      <c r="M9" s="306"/>
    </row>
    <row r="10" spans="1:13">
      <c r="A10" s="44"/>
      <c r="B10" s="44"/>
      <c r="C10" s="44"/>
      <c r="D10" s="45"/>
      <c r="E10" s="307"/>
      <c r="F10" s="308"/>
      <c r="G10" s="40"/>
      <c r="H10" s="37"/>
      <c r="I10" s="38"/>
      <c r="J10" s="37"/>
      <c r="K10" s="39"/>
      <c r="L10" s="305"/>
      <c r="M10" s="306"/>
    </row>
    <row r="11" spans="1:13">
      <c r="A11" s="44"/>
      <c r="B11" s="44"/>
      <c r="C11" s="44"/>
      <c r="D11" s="45"/>
      <c r="E11" s="307"/>
      <c r="F11" s="308"/>
      <c r="G11" s="40"/>
      <c r="H11" s="37"/>
      <c r="I11" s="38"/>
      <c r="J11" s="37"/>
      <c r="K11" s="39"/>
      <c r="L11" s="305"/>
      <c r="M11" s="306"/>
    </row>
    <row r="12" spans="1:13">
      <c r="A12" s="44"/>
      <c r="B12" s="44"/>
      <c r="C12" s="44"/>
      <c r="D12" s="45"/>
      <c r="E12" s="307"/>
      <c r="F12" s="308"/>
      <c r="G12" s="40"/>
      <c r="H12" s="37"/>
      <c r="I12" s="38"/>
      <c r="J12" s="37"/>
      <c r="K12" s="39"/>
      <c r="L12" s="305"/>
      <c r="M12" s="306"/>
    </row>
    <row r="13" spans="1:13">
      <c r="A13" s="44"/>
      <c r="B13" s="44"/>
      <c r="C13" s="44"/>
      <c r="D13" s="45"/>
      <c r="E13" s="307"/>
      <c r="F13" s="308"/>
      <c r="G13" s="40"/>
      <c r="H13" s="37"/>
      <c r="I13" s="38"/>
      <c r="J13" s="37"/>
      <c r="K13" s="39"/>
      <c r="L13" s="305"/>
      <c r="M13" s="306"/>
    </row>
    <row r="14" spans="1:13">
      <c r="A14" s="44"/>
      <c r="B14" s="44"/>
      <c r="C14" s="44"/>
      <c r="D14" s="45"/>
      <c r="E14" s="307"/>
      <c r="F14" s="308"/>
      <c r="G14" s="40"/>
      <c r="H14" s="44"/>
      <c r="I14" s="44"/>
      <c r="J14" s="44"/>
      <c r="K14" s="45"/>
      <c r="L14" s="307"/>
      <c r="M14" s="308"/>
    </row>
    <row r="15" spans="1:13">
      <c r="A15" s="44"/>
      <c r="B15" s="44"/>
      <c r="C15" s="44"/>
      <c r="D15" s="45"/>
      <c r="E15" s="307"/>
      <c r="F15" s="308"/>
      <c r="G15" s="40"/>
      <c r="H15" s="44"/>
      <c r="I15" s="44"/>
      <c r="J15" s="44"/>
      <c r="K15" s="45"/>
      <c r="L15" s="307"/>
      <c r="M15" s="308"/>
    </row>
    <row r="16" spans="1:13">
      <c r="A16" s="44"/>
      <c r="B16" s="44"/>
      <c r="C16" s="44"/>
      <c r="D16" s="45"/>
      <c r="E16" s="307"/>
      <c r="F16" s="308"/>
      <c r="G16" s="40"/>
      <c r="H16" s="44"/>
      <c r="I16" s="44"/>
      <c r="J16" s="44"/>
      <c r="K16" s="45"/>
      <c r="L16" s="307"/>
      <c r="M16" s="308"/>
    </row>
    <row r="17" spans="1:13">
      <c r="A17" s="44"/>
      <c r="B17" s="44"/>
      <c r="C17" s="44"/>
      <c r="D17" s="45"/>
      <c r="E17" s="307"/>
      <c r="F17" s="308"/>
      <c r="G17" s="40"/>
      <c r="H17" s="44"/>
      <c r="I17" s="44"/>
      <c r="J17" s="44"/>
      <c r="K17" s="45"/>
      <c r="L17" s="307"/>
      <c r="M17" s="308"/>
    </row>
    <row r="18" spans="1:13">
      <c r="A18" s="44"/>
      <c r="B18" s="44"/>
      <c r="C18" s="44"/>
      <c r="D18" s="45"/>
      <c r="E18" s="307"/>
      <c r="F18" s="308"/>
      <c r="G18" s="40"/>
      <c r="H18" s="44"/>
      <c r="I18" s="44"/>
      <c r="J18" s="44"/>
      <c r="K18" s="45"/>
      <c r="L18" s="307"/>
      <c r="M18" s="308"/>
    </row>
    <row r="19" spans="1:13">
      <c r="A19" s="44"/>
      <c r="B19" s="44"/>
      <c r="C19" s="44"/>
      <c r="D19" s="45"/>
      <c r="E19" s="307"/>
      <c r="F19" s="308"/>
      <c r="G19" s="40"/>
      <c r="H19" s="44"/>
      <c r="I19" s="44"/>
      <c r="J19" s="44"/>
      <c r="K19" s="45"/>
      <c r="L19" s="307"/>
      <c r="M19" s="308"/>
    </row>
    <row r="20" spans="1:13" ht="14.4">
      <c r="A20" s="302" t="s">
        <v>69</v>
      </c>
      <c r="B20" s="302"/>
      <c r="C20" s="302"/>
      <c r="D20" s="302"/>
      <c r="E20" s="302"/>
      <c r="F20" s="302"/>
      <c r="G20" s="46"/>
      <c r="H20" s="302" t="s">
        <v>70</v>
      </c>
      <c r="I20" s="302"/>
      <c r="J20" s="302"/>
      <c r="K20" s="302"/>
      <c r="L20" s="302"/>
      <c r="M20" s="302"/>
    </row>
    <row r="21" spans="1:13">
      <c r="A21" s="35" t="s">
        <v>64</v>
      </c>
      <c r="B21" s="35" t="s">
        <v>65</v>
      </c>
      <c r="C21" s="35" t="s">
        <v>66</v>
      </c>
      <c r="D21" s="35" t="s">
        <v>67</v>
      </c>
      <c r="E21" s="303" t="s">
        <v>68</v>
      </c>
      <c r="F21" s="304"/>
      <c r="G21" s="36"/>
      <c r="H21" s="35" t="s">
        <v>64</v>
      </c>
      <c r="I21" s="35" t="s">
        <v>65</v>
      </c>
      <c r="J21" s="35" t="s">
        <v>66</v>
      </c>
      <c r="K21" s="35" t="s">
        <v>67</v>
      </c>
      <c r="L21" s="303" t="s">
        <v>68</v>
      </c>
      <c r="M21" s="304"/>
    </row>
    <row r="22" spans="1:13">
      <c r="A22" s="37"/>
      <c r="B22" s="38"/>
      <c r="C22" s="37"/>
      <c r="D22" s="39"/>
      <c r="E22" s="305"/>
      <c r="F22" s="306"/>
      <c r="G22" s="40"/>
      <c r="H22" s="37"/>
      <c r="I22" s="38"/>
      <c r="J22" s="37"/>
      <c r="K22" s="39"/>
      <c r="L22" s="305"/>
      <c r="M22" s="306"/>
    </row>
    <row r="23" spans="1:13">
      <c r="A23" s="37"/>
      <c r="B23" s="38"/>
      <c r="C23" s="37"/>
      <c r="D23" s="39"/>
      <c r="E23" s="305"/>
      <c r="F23" s="306"/>
      <c r="G23" s="40"/>
      <c r="H23" s="37"/>
      <c r="I23" s="38"/>
      <c r="J23" s="37"/>
      <c r="K23" s="39"/>
      <c r="L23" s="305"/>
      <c r="M23" s="306"/>
    </row>
    <row r="24" spans="1:13">
      <c r="A24" s="37"/>
      <c r="B24" s="38"/>
      <c r="C24" s="37"/>
      <c r="D24" s="39"/>
      <c r="E24" s="305"/>
      <c r="F24" s="306"/>
      <c r="G24" s="40"/>
      <c r="H24" s="37"/>
      <c r="I24" s="38"/>
      <c r="J24" s="37"/>
      <c r="K24" s="39"/>
      <c r="L24" s="305"/>
      <c r="M24" s="306"/>
    </row>
    <row r="25" spans="1:13">
      <c r="A25" s="37"/>
      <c r="B25" s="38"/>
      <c r="C25" s="37"/>
      <c r="D25" s="39"/>
      <c r="E25" s="305"/>
      <c r="F25" s="306"/>
      <c r="G25" s="40"/>
      <c r="H25" s="37"/>
      <c r="I25" s="38"/>
      <c r="J25" s="37"/>
      <c r="K25" s="39"/>
      <c r="L25" s="305"/>
      <c r="M25" s="306"/>
    </row>
    <row r="26" spans="1:13">
      <c r="A26" s="37"/>
      <c r="B26" s="38"/>
      <c r="C26" s="37"/>
      <c r="D26" s="39"/>
      <c r="E26" s="305"/>
      <c r="F26" s="306"/>
      <c r="G26" s="40"/>
      <c r="H26" s="37"/>
      <c r="I26" s="38"/>
      <c r="J26" s="37"/>
      <c r="K26" s="39"/>
      <c r="L26" s="305"/>
      <c r="M26" s="306"/>
    </row>
    <row r="27" spans="1:13">
      <c r="A27" s="37"/>
      <c r="B27" s="38"/>
      <c r="C27" s="37"/>
      <c r="D27" s="39"/>
      <c r="E27" s="305"/>
      <c r="F27" s="306"/>
      <c r="G27" s="40"/>
      <c r="H27" s="37"/>
      <c r="I27" s="38"/>
      <c r="J27" s="37"/>
      <c r="K27" s="39"/>
      <c r="L27" s="305"/>
      <c r="M27" s="306"/>
    </row>
    <row r="28" spans="1:13">
      <c r="A28" s="37"/>
      <c r="B28" s="38"/>
      <c r="C28" s="37"/>
      <c r="D28" s="39"/>
      <c r="E28" s="305"/>
      <c r="F28" s="306"/>
      <c r="G28" s="40"/>
      <c r="H28" s="37"/>
      <c r="I28" s="38"/>
      <c r="J28" s="37"/>
      <c r="K28" s="39"/>
      <c r="L28" s="305"/>
      <c r="M28" s="306"/>
    </row>
    <row r="29" spans="1:13">
      <c r="A29" s="37"/>
      <c r="B29" s="38"/>
      <c r="C29" s="37"/>
      <c r="D29" s="39"/>
      <c r="E29" s="305"/>
      <c r="F29" s="306"/>
      <c r="G29" s="40"/>
      <c r="H29" s="37"/>
      <c r="I29" s="38"/>
      <c r="J29" s="37"/>
      <c r="K29" s="39"/>
      <c r="L29" s="305"/>
      <c r="M29" s="306"/>
    </row>
    <row r="30" spans="1:13">
      <c r="A30" s="37"/>
      <c r="B30" s="38"/>
      <c r="C30" s="37"/>
      <c r="D30" s="39"/>
      <c r="E30" s="305"/>
      <c r="F30" s="306"/>
      <c r="G30" s="40"/>
      <c r="H30" s="37"/>
      <c r="I30" s="38"/>
      <c r="J30" s="37"/>
      <c r="K30" s="39"/>
      <c r="L30" s="305"/>
      <c r="M30" s="306"/>
    </row>
    <row r="31" spans="1:13">
      <c r="A31" s="44"/>
      <c r="B31" s="44"/>
      <c r="C31" s="44"/>
      <c r="D31" s="45"/>
      <c r="E31" s="307"/>
      <c r="F31" s="308"/>
      <c r="G31" s="40"/>
      <c r="H31" s="44"/>
      <c r="I31" s="44"/>
      <c r="J31" s="44"/>
      <c r="K31" s="45"/>
      <c r="L31" s="307"/>
      <c r="M31" s="308"/>
    </row>
    <row r="32" spans="1:13">
      <c r="A32" s="44"/>
      <c r="B32" s="44"/>
      <c r="C32" s="44"/>
      <c r="D32" s="45"/>
      <c r="E32" s="307"/>
      <c r="F32" s="308"/>
      <c r="G32" s="40"/>
      <c r="H32" s="44"/>
      <c r="I32" s="44"/>
      <c r="J32" s="44"/>
      <c r="K32" s="45"/>
      <c r="L32" s="307"/>
      <c r="M32" s="308"/>
    </row>
    <row r="33" spans="1:13">
      <c r="A33" s="44"/>
      <c r="B33" s="44"/>
      <c r="C33" s="44"/>
      <c r="D33" s="45"/>
      <c r="E33" s="307"/>
      <c r="F33" s="308"/>
      <c r="G33" s="40"/>
      <c r="H33" s="44"/>
      <c r="I33" s="44"/>
      <c r="J33" s="44"/>
      <c r="K33" s="45"/>
      <c r="L33" s="307"/>
      <c r="M33" s="308"/>
    </row>
    <row r="34" spans="1:13">
      <c r="A34" s="44"/>
      <c r="B34" s="44"/>
      <c r="C34" s="44"/>
      <c r="D34" s="45"/>
      <c r="E34" s="307"/>
      <c r="F34" s="308"/>
      <c r="G34" s="40"/>
      <c r="H34" s="44"/>
      <c r="I34" s="44"/>
      <c r="J34" s="44"/>
      <c r="K34" s="45"/>
      <c r="L34" s="307"/>
      <c r="M34" s="308"/>
    </row>
    <row r="35" spans="1:13">
      <c r="A35" s="44"/>
      <c r="B35" s="44"/>
      <c r="C35" s="44"/>
      <c r="D35" s="45"/>
      <c r="E35" s="307"/>
      <c r="F35" s="308"/>
      <c r="G35" s="40"/>
      <c r="H35" s="44"/>
      <c r="I35" s="44"/>
      <c r="J35" s="44"/>
      <c r="K35" s="45"/>
      <c r="L35" s="307"/>
      <c r="M35" s="308"/>
    </row>
    <row r="36" spans="1:13">
      <c r="A36" s="44"/>
      <c r="B36" s="44"/>
      <c r="C36" s="44"/>
      <c r="D36" s="45"/>
      <c r="E36" s="307"/>
      <c r="F36" s="308"/>
      <c r="G36" s="40"/>
      <c r="H36" s="44"/>
      <c r="I36" s="44"/>
      <c r="J36" s="44"/>
      <c r="K36" s="45"/>
      <c r="L36" s="307"/>
      <c r="M36" s="308"/>
    </row>
    <row r="37" spans="1:13" ht="14.4">
      <c r="A37" s="302" t="s">
        <v>71</v>
      </c>
      <c r="B37" s="302"/>
      <c r="C37" s="302"/>
      <c r="D37" s="302"/>
      <c r="E37" s="302"/>
      <c r="F37" s="302"/>
      <c r="G37" s="46"/>
      <c r="H37" s="302" t="s">
        <v>72</v>
      </c>
      <c r="I37" s="302"/>
      <c r="J37" s="302"/>
      <c r="K37" s="302"/>
      <c r="L37" s="302"/>
      <c r="M37" s="302"/>
    </row>
    <row r="38" spans="1:13">
      <c r="A38" s="35" t="s">
        <v>64</v>
      </c>
      <c r="B38" s="35" t="s">
        <v>65</v>
      </c>
      <c r="C38" s="35" t="s">
        <v>66</v>
      </c>
      <c r="D38" s="35" t="s">
        <v>67</v>
      </c>
      <c r="E38" s="303" t="s">
        <v>68</v>
      </c>
      <c r="F38" s="304"/>
      <c r="G38" s="36"/>
      <c r="H38" s="35" t="s">
        <v>64</v>
      </c>
      <c r="I38" s="35" t="s">
        <v>65</v>
      </c>
      <c r="J38" s="35" t="s">
        <v>66</v>
      </c>
      <c r="K38" s="35" t="s">
        <v>67</v>
      </c>
      <c r="L38" s="303" t="s">
        <v>68</v>
      </c>
      <c r="M38" s="304"/>
    </row>
    <row r="39" spans="1:13">
      <c r="A39" s="37"/>
      <c r="B39" s="38"/>
      <c r="C39" s="37"/>
      <c r="D39" s="39"/>
      <c r="E39" s="305"/>
      <c r="F39" s="306"/>
      <c r="G39" s="40"/>
      <c r="H39" s="47"/>
      <c r="I39" s="48"/>
      <c r="J39" s="47"/>
      <c r="K39" s="49"/>
      <c r="L39" s="311"/>
      <c r="M39" s="312"/>
    </row>
    <row r="40" spans="1:13">
      <c r="A40" s="37"/>
      <c r="B40" s="38"/>
      <c r="C40" s="37"/>
      <c r="D40" s="39"/>
      <c r="E40" s="305"/>
      <c r="F40" s="306"/>
      <c r="G40" s="40"/>
      <c r="H40" s="47"/>
      <c r="I40" s="48"/>
      <c r="J40" s="47"/>
      <c r="K40" s="49"/>
      <c r="L40" s="311"/>
      <c r="M40" s="312"/>
    </row>
    <row r="41" spans="1:13">
      <c r="A41" s="37"/>
      <c r="B41" s="38"/>
      <c r="C41" s="37"/>
      <c r="D41" s="39"/>
      <c r="E41" s="305"/>
      <c r="F41" s="306"/>
      <c r="G41" s="40"/>
      <c r="H41" s="47"/>
      <c r="I41" s="48"/>
      <c r="J41" s="47"/>
      <c r="K41" s="49"/>
      <c r="L41" s="311"/>
      <c r="M41" s="312"/>
    </row>
    <row r="42" spans="1:13">
      <c r="A42" s="37"/>
      <c r="B42" s="38"/>
      <c r="C42" s="37"/>
      <c r="D42" s="39"/>
      <c r="E42" s="305"/>
      <c r="F42" s="306"/>
      <c r="G42" s="40"/>
      <c r="H42" s="47"/>
      <c r="I42" s="48"/>
      <c r="J42" s="47"/>
      <c r="K42" s="49"/>
      <c r="L42" s="311"/>
      <c r="M42" s="312"/>
    </row>
    <row r="43" spans="1:13">
      <c r="A43" s="37"/>
      <c r="B43" s="38"/>
      <c r="C43" s="37"/>
      <c r="D43" s="39"/>
      <c r="E43" s="305"/>
      <c r="F43" s="306"/>
      <c r="G43" s="40"/>
      <c r="H43" s="47"/>
      <c r="I43" s="48"/>
      <c r="J43" s="47"/>
      <c r="K43" s="49"/>
      <c r="L43" s="311"/>
      <c r="M43" s="312"/>
    </row>
    <row r="44" spans="1:13">
      <c r="A44" s="37"/>
      <c r="B44" s="38"/>
      <c r="C44" s="37"/>
      <c r="D44" s="39"/>
      <c r="E44" s="305"/>
      <c r="F44" s="306"/>
      <c r="G44" s="40"/>
      <c r="H44" s="47"/>
      <c r="I44" s="48"/>
      <c r="J44" s="47"/>
      <c r="K44" s="49"/>
      <c r="L44" s="311"/>
      <c r="M44" s="312"/>
    </row>
    <row r="45" spans="1:13">
      <c r="A45" s="37"/>
      <c r="B45" s="38"/>
      <c r="C45" s="37"/>
      <c r="D45" s="39"/>
      <c r="E45" s="305"/>
      <c r="F45" s="306"/>
      <c r="G45" s="40"/>
      <c r="H45" s="47"/>
      <c r="I45" s="48"/>
      <c r="J45" s="47"/>
      <c r="K45" s="49"/>
      <c r="L45" s="311"/>
      <c r="M45" s="312"/>
    </row>
    <row r="46" spans="1:13">
      <c r="A46" s="37"/>
      <c r="B46" s="38"/>
      <c r="C46" s="37"/>
      <c r="D46" s="39"/>
      <c r="E46" s="305"/>
      <c r="F46" s="306"/>
      <c r="G46" s="40"/>
      <c r="H46" s="47"/>
      <c r="I46" s="48"/>
      <c r="J46" s="47"/>
      <c r="K46" s="49"/>
      <c r="L46" s="311"/>
      <c r="M46" s="312"/>
    </row>
    <row r="47" spans="1:13">
      <c r="A47" s="37"/>
      <c r="B47" s="38"/>
      <c r="C47" s="37"/>
      <c r="D47" s="39"/>
      <c r="E47" s="305"/>
      <c r="F47" s="306"/>
      <c r="G47" s="40"/>
      <c r="H47" s="47"/>
      <c r="I47" s="48"/>
      <c r="J47" s="47"/>
      <c r="K47" s="49"/>
      <c r="L47" s="311"/>
      <c r="M47" s="312"/>
    </row>
    <row r="48" spans="1:13">
      <c r="A48" s="44"/>
      <c r="B48" s="44"/>
      <c r="C48" s="44"/>
      <c r="D48" s="45"/>
      <c r="E48" s="307"/>
      <c r="F48" s="308"/>
      <c r="G48" s="40"/>
      <c r="H48" s="47"/>
      <c r="I48" s="47"/>
      <c r="J48" s="47"/>
      <c r="K48" s="49"/>
      <c r="L48" s="311"/>
      <c r="M48" s="312"/>
    </row>
    <row r="49" spans="1:13">
      <c r="A49" s="44"/>
      <c r="B49" s="44"/>
      <c r="C49" s="44"/>
      <c r="D49" s="45"/>
      <c r="E49" s="307"/>
      <c r="F49" s="308"/>
      <c r="G49" s="40"/>
      <c r="H49" s="47"/>
      <c r="I49" s="47"/>
      <c r="J49" s="47"/>
      <c r="K49" s="49"/>
      <c r="L49" s="311"/>
      <c r="M49" s="312"/>
    </row>
    <row r="50" spans="1:13">
      <c r="A50" s="44"/>
      <c r="B50" s="44"/>
      <c r="C50" s="44"/>
      <c r="D50" s="45"/>
      <c r="E50" s="307"/>
      <c r="F50" s="308"/>
      <c r="G50" s="40"/>
      <c r="H50" s="47"/>
      <c r="I50" s="47"/>
      <c r="J50" s="47"/>
      <c r="K50" s="49"/>
      <c r="L50" s="311"/>
      <c r="M50" s="312"/>
    </row>
    <row r="51" spans="1:13">
      <c r="A51" s="44"/>
      <c r="B51" s="44"/>
      <c r="C51" s="44"/>
      <c r="D51" s="45"/>
      <c r="E51" s="307"/>
      <c r="F51" s="308"/>
      <c r="G51" s="40"/>
      <c r="H51" s="47"/>
      <c r="I51" s="47"/>
      <c r="J51" s="47"/>
      <c r="K51" s="49"/>
      <c r="L51" s="311"/>
      <c r="M51" s="312"/>
    </row>
    <row r="52" spans="1:13">
      <c r="A52" s="44"/>
      <c r="B52" s="44"/>
      <c r="C52" s="44"/>
      <c r="D52" s="45"/>
      <c r="E52" s="307"/>
      <c r="F52" s="308"/>
      <c r="G52" s="40"/>
      <c r="H52" s="47"/>
      <c r="I52" s="47"/>
      <c r="J52" s="47"/>
      <c r="K52" s="49"/>
      <c r="L52" s="311"/>
      <c r="M52" s="312"/>
    </row>
    <row r="53" spans="1:13">
      <c r="A53" s="44"/>
      <c r="B53" s="44"/>
      <c r="C53" s="44"/>
      <c r="D53" s="45"/>
      <c r="E53" s="307"/>
      <c r="F53" s="308"/>
      <c r="G53" s="40"/>
      <c r="H53" s="47"/>
      <c r="I53" s="47"/>
      <c r="J53" s="47"/>
      <c r="K53" s="49"/>
      <c r="L53" s="311"/>
      <c r="M53" s="312"/>
    </row>
    <row r="54" spans="1:13" ht="14.4">
      <c r="A54" s="302" t="s">
        <v>73</v>
      </c>
      <c r="B54" s="302"/>
      <c r="C54" s="302"/>
      <c r="D54" s="302"/>
      <c r="E54" s="302"/>
      <c r="F54" s="302"/>
      <c r="G54" s="46"/>
      <c r="H54" s="302" t="s">
        <v>48</v>
      </c>
      <c r="I54" s="302"/>
      <c r="J54" s="302"/>
      <c r="K54" s="302"/>
      <c r="L54" s="302"/>
      <c r="M54" s="302"/>
    </row>
    <row r="55" spans="1:13">
      <c r="A55" s="35" t="s">
        <v>64</v>
      </c>
      <c r="B55" s="35" t="s">
        <v>65</v>
      </c>
      <c r="C55" s="35" t="s">
        <v>66</v>
      </c>
      <c r="D55" s="35" t="s">
        <v>67</v>
      </c>
      <c r="E55" s="303" t="s">
        <v>68</v>
      </c>
      <c r="F55" s="304"/>
      <c r="G55" s="36"/>
      <c r="H55" s="35" t="s">
        <v>64</v>
      </c>
      <c r="I55" s="35" t="s">
        <v>65</v>
      </c>
      <c r="J55" s="35" t="s">
        <v>66</v>
      </c>
      <c r="K55" s="35" t="s">
        <v>67</v>
      </c>
      <c r="L55" s="303" t="s">
        <v>68</v>
      </c>
      <c r="M55" s="304"/>
    </row>
    <row r="56" spans="1:13">
      <c r="A56" s="37"/>
      <c r="B56" s="38"/>
      <c r="C56" s="37"/>
      <c r="D56" s="39"/>
      <c r="E56" s="305"/>
      <c r="F56" s="306"/>
      <c r="G56" s="40"/>
      <c r="H56" s="37"/>
      <c r="I56" s="38"/>
      <c r="J56" s="37"/>
      <c r="K56" s="39"/>
      <c r="L56" s="305"/>
      <c r="M56" s="306"/>
    </row>
    <row r="57" spans="1:13">
      <c r="A57" s="37"/>
      <c r="B57" s="38"/>
      <c r="C57" s="37"/>
      <c r="D57" s="39"/>
      <c r="E57" s="305"/>
      <c r="F57" s="306"/>
      <c r="G57" s="40"/>
      <c r="H57" s="37"/>
      <c r="I57" s="38"/>
      <c r="J57" s="37"/>
      <c r="K57" s="39"/>
      <c r="L57" s="305"/>
      <c r="M57" s="306"/>
    </row>
    <row r="58" spans="1:13">
      <c r="A58" s="37"/>
      <c r="B58" s="38"/>
      <c r="C58" s="37"/>
      <c r="D58" s="39"/>
      <c r="E58" s="305"/>
      <c r="F58" s="306"/>
      <c r="G58" s="40"/>
      <c r="H58" s="37"/>
      <c r="I58" s="38"/>
      <c r="J58" s="37"/>
      <c r="K58" s="39"/>
      <c r="L58" s="305"/>
      <c r="M58" s="306"/>
    </row>
    <row r="59" spans="1:13">
      <c r="A59" s="37"/>
      <c r="B59" s="38"/>
      <c r="C59" s="37"/>
      <c r="D59" s="39"/>
      <c r="E59" s="305"/>
      <c r="F59" s="306"/>
      <c r="G59" s="50"/>
      <c r="H59" s="37"/>
      <c r="I59" s="38"/>
      <c r="J59" s="37"/>
      <c r="K59" s="39"/>
      <c r="L59" s="305"/>
      <c r="M59" s="306"/>
    </row>
    <row r="60" spans="1:13">
      <c r="A60" s="37"/>
      <c r="B60" s="38"/>
      <c r="C60" s="37"/>
      <c r="D60" s="39"/>
      <c r="E60" s="305"/>
      <c r="F60" s="306"/>
      <c r="G60" s="40"/>
      <c r="H60" s="47"/>
      <c r="I60" s="48"/>
      <c r="J60" s="47"/>
      <c r="K60" s="49"/>
      <c r="L60" s="311"/>
      <c r="M60" s="312"/>
    </row>
    <row r="61" spans="1:13">
      <c r="A61" s="37"/>
      <c r="B61" s="38"/>
      <c r="C61" s="37"/>
      <c r="D61" s="39"/>
      <c r="E61" s="305"/>
      <c r="F61" s="306"/>
      <c r="G61" s="40"/>
      <c r="H61" s="47"/>
      <c r="I61" s="48"/>
      <c r="J61" s="47"/>
      <c r="K61" s="49"/>
      <c r="L61" s="311"/>
      <c r="M61" s="312"/>
    </row>
    <row r="62" spans="1:13">
      <c r="A62" s="37"/>
      <c r="B62" s="38"/>
      <c r="C62" s="37"/>
      <c r="D62" s="39"/>
      <c r="E62" s="305"/>
      <c r="F62" s="306"/>
      <c r="G62" s="40"/>
      <c r="H62" s="51"/>
      <c r="I62" s="52"/>
      <c r="J62" s="51"/>
      <c r="K62" s="53"/>
      <c r="L62" s="313"/>
      <c r="M62" s="314"/>
    </row>
    <row r="63" spans="1:13">
      <c r="A63" s="37"/>
      <c r="B63" s="38"/>
      <c r="C63" s="37"/>
      <c r="D63" s="39"/>
      <c r="E63" s="305"/>
      <c r="F63" s="306"/>
      <c r="G63" s="40"/>
      <c r="H63" s="47"/>
      <c r="I63" s="48"/>
      <c r="J63" s="47"/>
      <c r="K63" s="49"/>
      <c r="L63" s="311"/>
      <c r="M63" s="312"/>
    </row>
    <row r="64" spans="1:13">
      <c r="A64" s="37"/>
      <c r="B64" s="38"/>
      <c r="C64" s="37"/>
      <c r="D64" s="39"/>
      <c r="E64" s="305"/>
      <c r="F64" s="306"/>
      <c r="G64" s="40"/>
      <c r="H64" s="37"/>
      <c r="I64" s="38"/>
      <c r="J64" s="37"/>
      <c r="K64" s="39"/>
      <c r="L64" s="305"/>
      <c r="M64" s="306"/>
    </row>
    <row r="65" spans="1:13">
      <c r="A65" s="44"/>
      <c r="B65" s="44"/>
      <c r="C65" s="44"/>
      <c r="D65" s="45"/>
      <c r="E65" s="307"/>
      <c r="F65" s="308"/>
      <c r="G65" s="40"/>
      <c r="H65" s="44"/>
      <c r="I65" s="44"/>
      <c r="J65" s="44"/>
      <c r="K65" s="45"/>
      <c r="L65" s="307"/>
      <c r="M65" s="308"/>
    </row>
    <row r="66" spans="1:13">
      <c r="A66" s="44"/>
      <c r="B66" s="44"/>
      <c r="C66" s="44"/>
      <c r="D66" s="45"/>
      <c r="E66" s="307"/>
      <c r="F66" s="308"/>
      <c r="G66" s="40"/>
      <c r="H66" s="44"/>
      <c r="I66" s="44"/>
      <c r="J66" s="44"/>
      <c r="K66" s="45"/>
      <c r="L66" s="307"/>
      <c r="M66" s="308"/>
    </row>
    <row r="67" spans="1:13">
      <c r="A67" s="44"/>
      <c r="B67" s="44"/>
      <c r="C67" s="44"/>
      <c r="D67" s="45"/>
      <c r="E67" s="307"/>
      <c r="F67" s="308"/>
      <c r="G67" s="40"/>
      <c r="H67" s="44"/>
      <c r="I67" s="44"/>
      <c r="J67" s="44"/>
      <c r="K67" s="45"/>
      <c r="L67" s="307"/>
      <c r="M67" s="308"/>
    </row>
    <row r="68" spans="1:13">
      <c r="A68" s="44"/>
      <c r="B68" s="44"/>
      <c r="C68" s="44"/>
      <c r="D68" s="45"/>
      <c r="E68" s="307"/>
      <c r="F68" s="308"/>
      <c r="G68" s="40"/>
      <c r="H68" s="44"/>
      <c r="I68" s="44"/>
      <c r="J68" s="44"/>
      <c r="K68" s="45"/>
      <c r="L68" s="307"/>
      <c r="M68" s="308"/>
    </row>
    <row r="69" spans="1:13">
      <c r="A69" s="44"/>
      <c r="B69" s="44"/>
      <c r="C69" s="44"/>
      <c r="D69" s="45"/>
      <c r="E69" s="307"/>
      <c r="F69" s="308"/>
      <c r="G69" s="40"/>
      <c r="H69" s="44"/>
      <c r="I69" s="44"/>
      <c r="J69" s="44"/>
      <c r="K69" s="45"/>
      <c r="L69" s="307"/>
      <c r="M69" s="308"/>
    </row>
    <row r="70" spans="1:13">
      <c r="A70" s="44"/>
      <c r="B70" s="44"/>
      <c r="C70" s="44"/>
      <c r="D70" s="45"/>
      <c r="E70" s="307"/>
      <c r="F70" s="308"/>
      <c r="G70" s="40"/>
      <c r="H70" s="44"/>
      <c r="I70" s="44"/>
      <c r="J70" s="44"/>
      <c r="K70" s="45"/>
      <c r="L70" s="307"/>
      <c r="M70" s="308"/>
    </row>
    <row r="71" spans="1:13" ht="14.4">
      <c r="A71" s="34"/>
      <c r="B71" s="34"/>
      <c r="C71" s="34"/>
      <c r="D71" s="34"/>
      <c r="E71" s="34"/>
      <c r="F71" s="34"/>
      <c r="G71" s="46"/>
      <c r="H71" s="34"/>
      <c r="I71" s="34"/>
      <c r="J71" s="34"/>
      <c r="K71" s="34"/>
      <c r="L71" s="34"/>
      <c r="M71" s="34"/>
    </row>
    <row r="72" spans="1:13">
      <c r="A72" s="32"/>
      <c r="B72" s="32"/>
      <c r="C72" s="32"/>
      <c r="D72" s="33"/>
      <c r="E72" s="33"/>
      <c r="F72" s="33"/>
      <c r="G72" s="33"/>
      <c r="H72" s="33"/>
      <c r="I72" s="32"/>
      <c r="J72" s="32"/>
      <c r="K72" s="33"/>
      <c r="L72" s="33"/>
      <c r="M72" s="33"/>
    </row>
    <row r="73" spans="1:13">
      <c r="A73" s="32"/>
      <c r="B73" s="32"/>
      <c r="C73" s="32"/>
      <c r="D73" s="33"/>
      <c r="E73" s="33"/>
      <c r="F73" s="33"/>
      <c r="G73" s="33"/>
      <c r="H73" s="33"/>
      <c r="I73" s="32"/>
      <c r="J73" s="32"/>
      <c r="K73" s="33"/>
      <c r="L73" s="33"/>
      <c r="M73" s="33"/>
    </row>
  </sheetData>
  <mergeCells count="137">
    <mergeCell ref="E69:F69"/>
    <mergeCell ref="L69:M69"/>
    <mergeCell ref="E70:F70"/>
    <mergeCell ref="L70:M70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60:F60"/>
    <mergeCell ref="L60:M60"/>
    <mergeCell ref="E61:F61"/>
    <mergeCell ref="L61:M61"/>
    <mergeCell ref="E62:F62"/>
    <mergeCell ref="L62:M62"/>
    <mergeCell ref="E57:F57"/>
    <mergeCell ref="L57:M57"/>
    <mergeCell ref="E58:F58"/>
    <mergeCell ref="L58:M58"/>
    <mergeCell ref="E59:F59"/>
    <mergeCell ref="L59:M59"/>
    <mergeCell ref="A54:F54"/>
    <mergeCell ref="H54:M54"/>
    <mergeCell ref="E55:F55"/>
    <mergeCell ref="L55:M55"/>
    <mergeCell ref="E56:F56"/>
    <mergeCell ref="L56:M56"/>
    <mergeCell ref="E51:F51"/>
    <mergeCell ref="L51:M51"/>
    <mergeCell ref="E52:F52"/>
    <mergeCell ref="L52:M52"/>
    <mergeCell ref="E53:F53"/>
    <mergeCell ref="L53:M53"/>
    <mergeCell ref="E48:F48"/>
    <mergeCell ref="L48:M48"/>
    <mergeCell ref="E49:F49"/>
    <mergeCell ref="L49:M49"/>
    <mergeCell ref="E50:F50"/>
    <mergeCell ref="L50:M50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E36:F36"/>
    <mergeCell ref="L36:M36"/>
    <mergeCell ref="A37:F37"/>
    <mergeCell ref="H37:M37"/>
    <mergeCell ref="E38:F38"/>
    <mergeCell ref="L38:M38"/>
    <mergeCell ref="E33:F33"/>
    <mergeCell ref="L33:M33"/>
    <mergeCell ref="E34:F34"/>
    <mergeCell ref="L34:M34"/>
    <mergeCell ref="E35:F35"/>
    <mergeCell ref="L35:M35"/>
    <mergeCell ref="E30:F30"/>
    <mergeCell ref="L30:M30"/>
    <mergeCell ref="E31:F31"/>
    <mergeCell ref="L31:M31"/>
    <mergeCell ref="E32:F32"/>
    <mergeCell ref="L32:M32"/>
    <mergeCell ref="E27:F27"/>
    <mergeCell ref="L27:M27"/>
    <mergeCell ref="E28:F28"/>
    <mergeCell ref="L28:M28"/>
    <mergeCell ref="E29:F29"/>
    <mergeCell ref="L29:M29"/>
    <mergeCell ref="E24:F24"/>
    <mergeCell ref="L24:M24"/>
    <mergeCell ref="E25:F25"/>
    <mergeCell ref="L25:M25"/>
    <mergeCell ref="E26:F26"/>
    <mergeCell ref="L26:M26"/>
    <mergeCell ref="E21:F21"/>
    <mergeCell ref="L21:M21"/>
    <mergeCell ref="E22:F22"/>
    <mergeCell ref="L22:M22"/>
    <mergeCell ref="E23:F23"/>
    <mergeCell ref="L23:M23"/>
    <mergeCell ref="E18:F18"/>
    <mergeCell ref="L18:M18"/>
    <mergeCell ref="E19:F19"/>
    <mergeCell ref="L19:M19"/>
    <mergeCell ref="A20:F20"/>
    <mergeCell ref="H20:M20"/>
    <mergeCell ref="E15:F15"/>
    <mergeCell ref="L15:M15"/>
    <mergeCell ref="E16:F16"/>
    <mergeCell ref="L16:M16"/>
    <mergeCell ref="E17:F17"/>
    <mergeCell ref="L17:M17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:M1"/>
    <mergeCell ref="A3:F3"/>
    <mergeCell ref="H3:M3"/>
    <mergeCell ref="E4:F4"/>
    <mergeCell ref="L4:M4"/>
    <mergeCell ref="E5:F5"/>
    <mergeCell ref="L5:M5"/>
    <mergeCell ref="E9:F9"/>
    <mergeCell ref="L9:M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2017　Y２(北）日程</vt:lpstr>
      <vt:lpstr>2017　Y2　北　星取表</vt:lpstr>
      <vt:lpstr>警告・退場</vt:lpstr>
      <vt:lpstr>'2017　Y2　北　星取表'!Print_Area</vt:lpstr>
      <vt:lpstr>'2017　Y２(北）日程'!Print_Area</vt:lpstr>
    </vt:vector>
  </TitlesOfParts>
  <Company>一関市教育委員会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toshinorik</dc:creator>
  <cp:lastModifiedBy>YFA</cp:lastModifiedBy>
  <cp:lastPrinted>2017-03-06T09:24:09Z</cp:lastPrinted>
  <dcterms:created xsi:type="dcterms:W3CDTF">2011-11-13T22:44:50Z</dcterms:created>
  <dcterms:modified xsi:type="dcterms:W3CDTF">2017-04-20T05:51:36Z</dcterms:modified>
</cp:coreProperties>
</file>