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556" windowHeight="4236" activeTab="0"/>
  </bookViews>
  <sheets>
    <sheet name="日程・審判割当・対戦表" sheetId="1" r:id="rId1"/>
    <sheet name="Sheet1" sheetId="2" r:id="rId2"/>
  </sheets>
  <definedNames>
    <definedName name="_xlnm.Print_Area" localSheetId="0">'日程・審判割当・対戦表'!$A$1:$Y$23</definedName>
  </definedNames>
  <calcPr fullCalcOnLoad="1"/>
</workbook>
</file>

<file path=xl/sharedStrings.xml><?xml version="1.0" encoding="utf-8"?>
<sst xmlns="http://schemas.openxmlformats.org/spreadsheetml/2006/main" count="61" uniqueCount="41">
  <si>
    <t>月日</t>
  </si>
  <si>
    <t>会場</t>
  </si>
  <si>
    <t>時間</t>
  </si>
  <si>
    <t>R</t>
  </si>
  <si>
    <t>AR1</t>
  </si>
  <si>
    <t>AR2</t>
  </si>
  <si>
    <t>協会</t>
  </si>
  <si>
    <t>試合</t>
  </si>
  <si>
    <t>対戦チーム</t>
  </si>
  <si>
    <t>4th</t>
  </si>
  <si>
    <t>飯森山多目的
グラウンド</t>
  </si>
  <si>
    <t>山形 O-34</t>
  </si>
  <si>
    <t>酒田 O-34</t>
  </si>
  <si>
    <t>鶴岡 O-34</t>
  </si>
  <si>
    <t>-</t>
  </si>
  <si>
    <t>-</t>
  </si>
  <si>
    <t>勝</t>
  </si>
  <si>
    <t>分</t>
  </si>
  <si>
    <t>負</t>
  </si>
  <si>
    <t>勝点</t>
  </si>
  <si>
    <t>得点</t>
  </si>
  <si>
    <t>失点</t>
  </si>
  <si>
    <t>差</t>
  </si>
  <si>
    <t>順位</t>
  </si>
  <si>
    <t>－</t>
  </si>
  <si>
    <t>O-34</t>
  </si>
  <si>
    <t>鶴岡</t>
  </si>
  <si>
    <t>山形</t>
  </si>
  <si>
    <t>酒田</t>
  </si>
  <si>
    <t>①</t>
  </si>
  <si>
    <t>②</t>
  </si>
  <si>
    <t>③</t>
  </si>
  <si>
    <t>①</t>
  </si>
  <si>
    <t>③</t>
  </si>
  <si>
    <t>①</t>
  </si>
  <si>
    <t>②</t>
  </si>
  <si>
    <t>③</t>
  </si>
  <si>
    <t>②</t>
  </si>
  <si>
    <t>代表者会議</t>
  </si>
  <si>
    <t>2017 山形県OVER34選抜大会　日程表・審判割当表</t>
  </si>
  <si>
    <t>2017 山形県OVER34選抜大会　対戦表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</si>
</sst>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m&quot;月&quot;d&quot;日&quot;;@"/>
    <numFmt numFmtId="178" formatCode="[$-F800]dddd\,\ mmmm\ dd\,\ yyyy"/>
    <numFmt numFmtId="179" formatCode="m/d;@"/>
    <numFmt numFmtId="180" formatCode="0_ ;[Red]\-0\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b/>
      <sz val="12"/>
      <name val="メイリオ"/>
      <family val="3"/>
    </font>
    <font>
      <sz val="11"/>
      <color indexed="9"/>
      <name val="メイリオ"/>
      <family val="3"/>
    </font>
    <font>
      <sz val="10"/>
      <name val="メイリオ"/>
      <family val="3"/>
    </font>
    <font>
      <sz val="12"/>
      <name val="メイリオ"/>
      <family val="3"/>
    </font>
    <font>
      <b/>
      <sz val="16"/>
      <name val="メイリオ"/>
      <family val="3"/>
    </font>
    <font>
      <b/>
      <sz val="10"/>
      <name val="メイリオ"/>
      <family val="3"/>
    </font>
    <font>
      <b/>
      <sz val="10"/>
      <color indexed="10"/>
      <name val="メイリオ"/>
      <family val="3"/>
    </font>
    <font>
      <sz val="9"/>
      <name val="メイリオ"/>
      <family val="3"/>
    </font>
    <font>
      <sz val="16"/>
      <name val="メイリオ"/>
      <family val="3"/>
    </font>
    <font>
      <b/>
      <sz val="11"/>
      <color indexed="9"/>
      <name val="メイリオ"/>
      <family val="3"/>
    </font>
    <font>
      <b/>
      <sz val="10"/>
      <color indexed="9"/>
      <name val="メイリオ"/>
      <family val="3"/>
    </font>
    <font>
      <b/>
      <sz val="9"/>
      <name val="メイリオ"/>
      <family val="3"/>
    </font>
    <font>
      <sz val="9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メイリオ"/>
      <family val="3"/>
    </font>
    <font>
      <sz val="11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メイリオ"/>
      <family val="3"/>
    </font>
    <font>
      <sz val="11"/>
      <color rgb="FFFF0000"/>
      <name val="メイリオ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hair"/>
      <top style="thin">
        <color indexed="8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thin">
        <color indexed="8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>
        <color indexed="8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thin">
        <color indexed="8"/>
      </bottom>
    </border>
    <border>
      <left style="hair"/>
      <right style="medium"/>
      <top>
        <color indexed="63"/>
      </top>
      <bottom style="thin">
        <color indexed="8"/>
      </bottom>
    </border>
    <border diagonalDown="1">
      <left style="thin"/>
      <right>
        <color indexed="63"/>
      </right>
      <top>
        <color indexed="63"/>
      </top>
      <bottom style="thin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>
        <color indexed="8"/>
      </right>
      <top style="medium"/>
      <bottom>
        <color indexed="63"/>
      </bottom>
      <diagonal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39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9"/>
      </right>
      <top style="thin">
        <color indexed="39"/>
      </top>
      <bottom style="thin">
        <color indexed="39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4" fillId="33" borderId="12" xfId="0" applyNumberFormat="1" applyFont="1" applyFill="1" applyBorder="1" applyAlignment="1">
      <alignment horizontal="center" vertical="center"/>
    </xf>
    <xf numFmtId="0" fontId="11" fillId="0" borderId="0" xfId="62" applyFont="1" applyAlignment="1">
      <alignment horizontal="center" vertical="center"/>
      <protection/>
    </xf>
    <xf numFmtId="0" fontId="15" fillId="0" borderId="13" xfId="62" applyNumberFormat="1" applyFont="1" applyBorder="1" applyAlignment="1">
      <alignment horizontal="right" vertical="top"/>
      <protection/>
    </xf>
    <xf numFmtId="0" fontId="10" fillId="34" borderId="14" xfId="62" applyFont="1" applyFill="1" applyBorder="1" applyAlignment="1">
      <alignment horizontal="center" vertical="center"/>
      <protection/>
    </xf>
    <xf numFmtId="0" fontId="10" fillId="34" borderId="15" xfId="62" applyFont="1" applyFill="1" applyBorder="1" applyAlignment="1">
      <alignment horizontal="center" vertical="center"/>
      <protection/>
    </xf>
    <xf numFmtId="0" fontId="10" fillId="34" borderId="16" xfId="62" applyFont="1" applyFill="1" applyBorder="1" applyAlignment="1">
      <alignment horizontal="center" vertical="center"/>
      <protection/>
    </xf>
    <xf numFmtId="0" fontId="15" fillId="0" borderId="11" xfId="62" applyNumberFormat="1" applyFont="1" applyBorder="1" applyAlignment="1">
      <alignment horizontal="right" vertical="top"/>
      <protection/>
    </xf>
    <xf numFmtId="0" fontId="15" fillId="0" borderId="11" xfId="62" applyNumberFormat="1" applyFont="1" applyBorder="1" applyAlignment="1">
      <alignment horizontal="center" vertical="top"/>
      <protection/>
    </xf>
    <xf numFmtId="0" fontId="15" fillId="0" borderId="11" xfId="62" applyNumberFormat="1" applyFont="1" applyBorder="1" applyAlignment="1">
      <alignment horizontal="left" vertical="top"/>
      <protection/>
    </xf>
    <xf numFmtId="0" fontId="15" fillId="0" borderId="17" xfId="62" applyNumberFormat="1" applyFont="1" applyBorder="1" applyAlignment="1">
      <alignment horizontal="right" vertical="top"/>
      <protection/>
    </xf>
    <xf numFmtId="179" fontId="15" fillId="0" borderId="11" xfId="62" applyNumberFormat="1" applyFont="1" applyBorder="1" applyAlignment="1">
      <alignment horizontal="center" vertical="top"/>
      <protection/>
    </xf>
    <xf numFmtId="0" fontId="15" fillId="0" borderId="18" xfId="62" applyNumberFormat="1" applyFont="1" applyBorder="1" applyAlignment="1">
      <alignment horizontal="left" vertical="top"/>
      <protection/>
    </xf>
    <xf numFmtId="0" fontId="53" fillId="0" borderId="17" xfId="62" applyNumberFormat="1" applyFont="1" applyBorder="1" applyAlignment="1">
      <alignment horizontal="right" vertical="top"/>
      <protection/>
    </xf>
    <xf numFmtId="0" fontId="53" fillId="0" borderId="11" xfId="62" applyNumberFormat="1" applyFont="1" applyBorder="1" applyAlignment="1">
      <alignment horizontal="center" vertical="top"/>
      <protection/>
    </xf>
    <xf numFmtId="0" fontId="53" fillId="0" borderId="11" xfId="62" applyNumberFormat="1" applyFont="1" applyBorder="1" applyAlignment="1">
      <alignment horizontal="left" vertical="top"/>
      <protection/>
    </xf>
    <xf numFmtId="0" fontId="15" fillId="0" borderId="19" xfId="62" applyNumberFormat="1" applyFont="1" applyBorder="1" applyAlignment="1">
      <alignment horizontal="right" vertical="top"/>
      <protection/>
    </xf>
    <xf numFmtId="0" fontId="15" fillId="0" borderId="19" xfId="62" applyNumberFormat="1" applyFont="1" applyBorder="1" applyAlignment="1">
      <alignment horizontal="center" vertical="top"/>
      <protection/>
    </xf>
    <xf numFmtId="0" fontId="15" fillId="0" borderId="20" xfId="62" applyNumberFormat="1" applyFont="1" applyBorder="1" applyAlignment="1">
      <alignment horizontal="left" vertical="top"/>
      <protection/>
    </xf>
    <xf numFmtId="0" fontId="15" fillId="0" borderId="19" xfId="62" applyNumberFormat="1" applyFont="1" applyBorder="1" applyAlignment="1">
      <alignment horizontal="left" vertical="top"/>
      <protection/>
    </xf>
    <xf numFmtId="0" fontId="10" fillId="34" borderId="21" xfId="62" applyFont="1" applyFill="1" applyBorder="1" applyAlignment="1">
      <alignment horizontal="center" vertical="center"/>
      <protection/>
    </xf>
    <xf numFmtId="0" fontId="10" fillId="0" borderId="22" xfId="62" applyNumberFormat="1" applyFont="1" applyBorder="1" applyAlignment="1">
      <alignment horizontal="center" vertical="center"/>
      <protection/>
    </xf>
    <xf numFmtId="0" fontId="10" fillId="0" borderId="23" xfId="62" applyNumberFormat="1" applyFont="1" applyBorder="1" applyAlignment="1">
      <alignment horizontal="center" vertical="center"/>
      <protection/>
    </xf>
    <xf numFmtId="180" fontId="10" fillId="0" borderId="22" xfId="62" applyNumberFormat="1" applyFont="1" applyBorder="1" applyAlignment="1">
      <alignment horizontal="center" vertical="center"/>
      <protection/>
    </xf>
    <xf numFmtId="180" fontId="10" fillId="0" borderId="23" xfId="62" applyNumberFormat="1" applyFont="1" applyBorder="1" applyAlignment="1">
      <alignment horizontal="center" vertical="center"/>
      <protection/>
    </xf>
    <xf numFmtId="0" fontId="10" fillId="34" borderId="24" xfId="62" applyFont="1" applyFill="1" applyBorder="1" applyAlignment="1">
      <alignment horizontal="center" vertical="center"/>
      <protection/>
    </xf>
    <xf numFmtId="0" fontId="10" fillId="34" borderId="25" xfId="62" applyFont="1" applyFill="1" applyBorder="1" applyAlignment="1">
      <alignment horizontal="center" vertical="center"/>
      <protection/>
    </xf>
    <xf numFmtId="180" fontId="10" fillId="0" borderId="26" xfId="62" applyNumberFormat="1" applyFont="1" applyBorder="1" applyAlignment="1">
      <alignment horizontal="center" vertical="center"/>
      <protection/>
    </xf>
    <xf numFmtId="0" fontId="10" fillId="34" borderId="27" xfId="62" applyFont="1" applyFill="1" applyBorder="1" applyAlignment="1">
      <alignment horizontal="center" vertical="center"/>
      <protection/>
    </xf>
    <xf numFmtId="0" fontId="10" fillId="0" borderId="26" xfId="62" applyNumberFormat="1" applyFont="1" applyBorder="1" applyAlignment="1">
      <alignment horizontal="center" vertical="center"/>
      <protection/>
    </xf>
    <xf numFmtId="0" fontId="13" fillId="35" borderId="28" xfId="62" applyFont="1" applyFill="1" applyBorder="1" applyAlignment="1">
      <alignment horizontal="center" vertical="center"/>
      <protection/>
    </xf>
    <xf numFmtId="0" fontId="13" fillId="35" borderId="29" xfId="62" applyFont="1" applyFill="1" applyBorder="1" applyAlignment="1">
      <alignment horizontal="center" vertical="center"/>
      <protection/>
    </xf>
    <xf numFmtId="0" fontId="14" fillId="34" borderId="30" xfId="62" applyFont="1" applyFill="1" applyBorder="1" applyAlignment="1">
      <alignment horizontal="center" vertical="center" wrapText="1"/>
      <protection/>
    </xf>
    <xf numFmtId="0" fontId="2" fillId="0" borderId="31" xfId="61" applyFont="1" applyBorder="1" applyAlignment="1">
      <alignment horizontal="center" vertical="center"/>
      <protection/>
    </xf>
    <xf numFmtId="179" fontId="15" fillId="0" borderId="10" xfId="62" applyNumberFormat="1" applyFont="1" applyBorder="1" applyAlignment="1">
      <alignment horizontal="center" vertical="center"/>
      <protection/>
    </xf>
    <xf numFmtId="179" fontId="16" fillId="0" borderId="10" xfId="61" applyNumberFormat="1" applyFont="1" applyBorder="1" applyAlignment="1">
      <alignment horizontal="center" vertical="center"/>
      <protection/>
    </xf>
    <xf numFmtId="179" fontId="16" fillId="0" borderId="32" xfId="61" applyNumberFormat="1" applyFont="1" applyBorder="1" applyAlignment="1">
      <alignment horizontal="center" vertical="center"/>
      <protection/>
    </xf>
    <xf numFmtId="179" fontId="15" fillId="0" borderId="33" xfId="62" applyNumberFormat="1" applyFont="1" applyBorder="1" applyAlignment="1">
      <alignment horizontal="center" vertical="center"/>
      <protection/>
    </xf>
    <xf numFmtId="179" fontId="16" fillId="0" borderId="34" xfId="61" applyNumberFormat="1" applyFont="1" applyBorder="1" applyAlignment="1">
      <alignment horizontal="center" vertical="center"/>
      <protection/>
    </xf>
    <xf numFmtId="179" fontId="16" fillId="0" borderId="35" xfId="61" applyNumberFormat="1" applyFont="1" applyBorder="1" applyAlignment="1">
      <alignment horizontal="center" vertical="center"/>
      <protection/>
    </xf>
    <xf numFmtId="179" fontId="15" fillId="35" borderId="36" xfId="62" applyNumberFormat="1" applyFont="1" applyFill="1" applyBorder="1" applyAlignment="1">
      <alignment horizontal="center"/>
      <protection/>
    </xf>
    <xf numFmtId="179" fontId="15" fillId="35" borderId="37" xfId="62" applyNumberFormat="1" applyFont="1" applyFill="1" applyBorder="1" applyAlignment="1">
      <alignment horizontal="center"/>
      <protection/>
    </xf>
    <xf numFmtId="179" fontId="15" fillId="35" borderId="38" xfId="62" applyNumberFormat="1" applyFont="1" applyFill="1" applyBorder="1" applyAlignment="1">
      <alignment horizontal="center"/>
      <protection/>
    </xf>
    <xf numFmtId="179" fontId="15" fillId="35" borderId="39" xfId="62" applyNumberFormat="1" applyFont="1" applyFill="1" applyBorder="1" applyAlignment="1">
      <alignment horizontal="center"/>
      <protection/>
    </xf>
    <xf numFmtId="179" fontId="15" fillId="35" borderId="40" xfId="62" applyNumberFormat="1" applyFont="1" applyFill="1" applyBorder="1" applyAlignment="1">
      <alignment horizontal="center"/>
      <protection/>
    </xf>
    <xf numFmtId="179" fontId="15" fillId="35" borderId="41" xfId="62" applyNumberFormat="1" applyFont="1" applyFill="1" applyBorder="1" applyAlignment="1">
      <alignment horizontal="center"/>
      <protection/>
    </xf>
    <xf numFmtId="179" fontId="15" fillId="0" borderId="42" xfId="62" applyNumberFormat="1" applyFont="1" applyBorder="1" applyAlignment="1">
      <alignment horizontal="center" vertical="center"/>
      <protection/>
    </xf>
    <xf numFmtId="179" fontId="15" fillId="0" borderId="43" xfId="62" applyNumberFormat="1" applyFont="1" applyBorder="1" applyAlignment="1">
      <alignment horizontal="center" vertical="center"/>
      <protection/>
    </xf>
    <xf numFmtId="0" fontId="10" fillId="0" borderId="44" xfId="62" applyFont="1" applyBorder="1" applyAlignment="1">
      <alignment horizontal="center" vertical="center"/>
      <protection/>
    </xf>
    <xf numFmtId="0" fontId="10" fillId="0" borderId="45" xfId="62" applyFont="1" applyBorder="1" applyAlignment="1">
      <alignment horizontal="center" vertical="center"/>
      <protection/>
    </xf>
    <xf numFmtId="0" fontId="10" fillId="0" borderId="46" xfId="62" applyFont="1" applyBorder="1" applyAlignment="1">
      <alignment horizontal="center" vertical="center"/>
      <protection/>
    </xf>
    <xf numFmtId="0" fontId="10" fillId="0" borderId="22" xfId="62" applyFont="1" applyBorder="1" applyAlignment="1">
      <alignment horizontal="center" vertical="center"/>
      <protection/>
    </xf>
    <xf numFmtId="0" fontId="10" fillId="0" borderId="26" xfId="62" applyFont="1" applyBorder="1" applyAlignment="1">
      <alignment horizontal="center" vertical="center"/>
      <protection/>
    </xf>
    <xf numFmtId="0" fontId="14" fillId="34" borderId="22" xfId="62" applyFont="1" applyFill="1" applyBorder="1" applyAlignment="1">
      <alignment horizontal="center" vertical="center"/>
      <protection/>
    </xf>
    <xf numFmtId="0" fontId="14" fillId="34" borderId="26" xfId="62" applyFont="1" applyFill="1" applyBorder="1" applyAlignment="1">
      <alignment horizontal="center" vertical="center"/>
      <protection/>
    </xf>
    <xf numFmtId="0" fontId="14" fillId="34" borderId="23" xfId="62" applyFont="1" applyFill="1" applyBorder="1" applyAlignment="1">
      <alignment horizontal="center" vertical="center"/>
      <protection/>
    </xf>
    <xf numFmtId="0" fontId="10" fillId="0" borderId="47" xfId="62" applyNumberFormat="1" applyFont="1" applyBorder="1" applyAlignment="1">
      <alignment horizontal="center" vertical="center"/>
      <protection/>
    </xf>
    <xf numFmtId="180" fontId="10" fillId="0" borderId="47" xfId="62" applyNumberFormat="1" applyFont="1" applyBorder="1" applyAlignment="1">
      <alignment horizontal="center" vertical="center"/>
      <protection/>
    </xf>
    <xf numFmtId="0" fontId="10" fillId="34" borderId="48" xfId="62" applyFont="1" applyFill="1" applyBorder="1" applyAlignment="1">
      <alignment horizontal="center" vertical="center"/>
      <protection/>
    </xf>
    <xf numFmtId="0" fontId="13" fillId="35" borderId="49" xfId="62" applyFont="1" applyFill="1" applyBorder="1" applyAlignment="1">
      <alignment horizontal="center" vertical="center"/>
      <protection/>
    </xf>
    <xf numFmtId="0" fontId="14" fillId="34" borderId="50" xfId="62" applyFont="1" applyFill="1" applyBorder="1" applyAlignment="1">
      <alignment horizontal="center" vertical="center" wrapText="1"/>
      <protection/>
    </xf>
    <xf numFmtId="179" fontId="15" fillId="0" borderId="34" xfId="62" applyNumberFormat="1" applyFont="1" applyBorder="1" applyAlignment="1">
      <alignment horizontal="center" vertical="center"/>
      <protection/>
    </xf>
    <xf numFmtId="179" fontId="15" fillId="35" borderId="51" xfId="62" applyNumberFormat="1" applyFont="1" applyFill="1" applyBorder="1" applyAlignment="1">
      <alignment horizontal="center"/>
      <protection/>
    </xf>
    <xf numFmtId="179" fontId="15" fillId="35" borderId="52" xfId="62" applyNumberFormat="1" applyFont="1" applyFill="1" applyBorder="1" applyAlignment="1">
      <alignment horizontal="center"/>
      <protection/>
    </xf>
    <xf numFmtId="179" fontId="15" fillId="35" borderId="53" xfId="62" applyNumberFormat="1" applyFont="1" applyFill="1" applyBorder="1" applyAlignment="1">
      <alignment horizontal="center"/>
      <protection/>
    </xf>
    <xf numFmtId="179" fontId="53" fillId="0" borderId="43" xfId="62" applyNumberFormat="1" applyFont="1" applyBorder="1" applyAlignment="1">
      <alignment horizontal="center" vertical="center"/>
      <protection/>
    </xf>
    <xf numFmtId="179" fontId="54" fillId="0" borderId="10" xfId="61" applyNumberFormat="1" applyFont="1" applyBorder="1" applyAlignment="1">
      <alignment horizontal="center" vertical="center"/>
      <protection/>
    </xf>
    <xf numFmtId="179" fontId="15" fillId="0" borderId="54" xfId="62" applyNumberFormat="1" applyFont="1" applyFill="1" applyBorder="1" applyAlignment="1">
      <alignment horizontal="center" vertical="center"/>
      <protection/>
    </xf>
    <xf numFmtId="179" fontId="16" fillId="0" borderId="55" xfId="61" applyNumberFormat="1" applyFont="1" applyFill="1" applyBorder="1" applyAlignment="1">
      <alignment horizontal="center" vertical="center"/>
      <protection/>
    </xf>
    <xf numFmtId="0" fontId="10" fillId="0" borderId="56" xfId="62" applyFont="1" applyBorder="1" applyAlignment="1">
      <alignment horizontal="center" vertical="center"/>
      <protection/>
    </xf>
    <xf numFmtId="0" fontId="10" fillId="0" borderId="47" xfId="62" applyFont="1" applyBorder="1" applyAlignment="1">
      <alignment horizontal="center" vertical="center"/>
      <protection/>
    </xf>
    <xf numFmtId="0" fontId="14" fillId="34" borderId="47" xfId="62" applyFont="1" applyFill="1" applyBorder="1" applyAlignment="1">
      <alignment horizontal="center" vertical="center"/>
      <protection/>
    </xf>
    <xf numFmtId="0" fontId="13" fillId="35" borderId="57" xfId="62" applyFont="1" applyFill="1" applyBorder="1" applyAlignment="1">
      <alignment horizontal="center" vertical="center"/>
      <protection/>
    </xf>
    <xf numFmtId="0" fontId="14" fillId="34" borderId="58" xfId="62" applyFont="1" applyFill="1" applyBorder="1" applyAlignment="1">
      <alignment horizontal="center" vertical="center" wrapText="1"/>
      <protection/>
    </xf>
    <xf numFmtId="179" fontId="15" fillId="35" borderId="59" xfId="62" applyNumberFormat="1" applyFont="1" applyFill="1" applyBorder="1" applyAlignment="1">
      <alignment horizontal="center"/>
      <protection/>
    </xf>
    <xf numFmtId="179" fontId="15" fillId="35" borderId="60" xfId="62" applyNumberFormat="1" applyFont="1" applyFill="1" applyBorder="1" applyAlignment="1">
      <alignment horizontal="center"/>
      <protection/>
    </xf>
    <xf numFmtId="179" fontId="15" fillId="0" borderId="61" xfId="62" applyNumberFormat="1" applyFont="1" applyBorder="1" applyAlignment="1">
      <alignment horizontal="center" vertical="center"/>
      <protection/>
    </xf>
    <xf numFmtId="179" fontId="16" fillId="0" borderId="55" xfId="61" applyNumberFormat="1" applyFont="1" applyBorder="1" applyAlignment="1">
      <alignment horizontal="center" vertical="center"/>
      <protection/>
    </xf>
    <xf numFmtId="179" fontId="16" fillId="0" borderId="62" xfId="61" applyNumberFormat="1" applyFont="1" applyBorder="1" applyAlignment="1">
      <alignment horizontal="center" vertical="center"/>
      <protection/>
    </xf>
    <xf numFmtId="179" fontId="15" fillId="0" borderId="54" xfId="62" applyNumberFormat="1" applyFont="1" applyBorder="1" applyAlignment="1">
      <alignment horizontal="center" vertical="center"/>
      <protection/>
    </xf>
    <xf numFmtId="0" fontId="10" fillId="0" borderId="0" xfId="62" applyFont="1" applyAlignment="1">
      <alignment horizontal="right" vertical="center"/>
      <protection/>
    </xf>
    <xf numFmtId="0" fontId="12" fillId="35" borderId="63" xfId="62" applyFont="1" applyFill="1" applyBorder="1" applyAlignment="1">
      <alignment horizontal="center" vertical="center"/>
      <protection/>
    </xf>
    <xf numFmtId="0" fontId="12" fillId="35" borderId="64" xfId="62" applyFont="1" applyFill="1" applyBorder="1" applyAlignment="1">
      <alignment horizontal="center" vertical="center"/>
      <protection/>
    </xf>
    <xf numFmtId="0" fontId="10" fillId="34" borderId="14" xfId="62" applyFont="1" applyFill="1" applyBorder="1" applyAlignment="1">
      <alignment horizontal="center" vertical="center" shrinkToFit="1"/>
      <protection/>
    </xf>
    <xf numFmtId="0" fontId="10" fillId="34" borderId="65" xfId="62" applyFont="1" applyFill="1" applyBorder="1" applyAlignment="1">
      <alignment horizontal="center" vertical="center" shrinkToFit="1"/>
      <protection/>
    </xf>
    <xf numFmtId="0" fontId="10" fillId="34" borderId="66" xfId="62" applyFont="1" applyFill="1" applyBorder="1" applyAlignment="1">
      <alignment horizontal="center" vertical="center" wrapText="1"/>
      <protection/>
    </xf>
    <xf numFmtId="0" fontId="10" fillId="34" borderId="14" xfId="62" applyFont="1" applyFill="1" applyBorder="1" applyAlignment="1">
      <alignment horizontal="center" vertical="center" wrapText="1"/>
      <protection/>
    </xf>
    <xf numFmtId="0" fontId="10" fillId="34" borderId="65" xfId="62" applyFont="1" applyFill="1" applyBorder="1" applyAlignment="1">
      <alignment horizontal="center" vertical="center" wrapText="1"/>
      <protection/>
    </xf>
    <xf numFmtId="0" fontId="10" fillId="34" borderId="66" xfId="62" applyFont="1" applyFill="1" applyBorder="1" applyAlignment="1">
      <alignment horizontal="center" vertical="center"/>
      <protection/>
    </xf>
    <xf numFmtId="0" fontId="10" fillId="34" borderId="14" xfId="62" applyFont="1" applyFill="1" applyBorder="1" applyAlignment="1">
      <alignment horizontal="center" vertical="center"/>
      <protection/>
    </xf>
    <xf numFmtId="0" fontId="10" fillId="34" borderId="65" xfId="62" applyFont="1" applyFill="1" applyBorder="1" applyAlignment="1">
      <alignment horizontal="center" vertical="center"/>
      <protection/>
    </xf>
    <xf numFmtId="0" fontId="10" fillId="34" borderId="66" xfId="62" applyFont="1" applyFill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7" xfId="60" applyFont="1" applyBorder="1" applyAlignment="1">
      <alignment horizontal="center" vertical="center" wrapText="1"/>
      <protection/>
    </xf>
    <xf numFmtId="0" fontId="5" fillId="0" borderId="68" xfId="60" applyFont="1" applyBorder="1" applyAlignment="1">
      <alignment horizontal="center" vertical="center" wrapText="1"/>
      <protection/>
    </xf>
    <xf numFmtId="0" fontId="5" fillId="0" borderId="69" xfId="60" applyFont="1" applyBorder="1" applyAlignment="1">
      <alignment horizontal="center" vertical="center" wrapText="1"/>
      <protection/>
    </xf>
    <xf numFmtId="0" fontId="5" fillId="0" borderId="70" xfId="60" applyFont="1" applyBorder="1" applyAlignment="1">
      <alignment horizontal="center" vertical="center" wrapText="1"/>
      <protection/>
    </xf>
    <xf numFmtId="0" fontId="5" fillId="36" borderId="42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5" fillId="36" borderId="71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0" borderId="72" xfId="60" applyFont="1" applyBorder="1" applyAlignment="1">
      <alignment horizontal="center" vertical="center" wrapText="1"/>
      <protection/>
    </xf>
    <xf numFmtId="0" fontId="5" fillId="0" borderId="67" xfId="60" applyFont="1" applyBorder="1" applyAlignment="1">
      <alignment horizontal="center" vertical="center" wrapText="1" shrinkToFit="1"/>
      <protection/>
    </xf>
    <xf numFmtId="0" fontId="5" fillId="0" borderId="68" xfId="60" applyFont="1" applyBorder="1" applyAlignment="1">
      <alignment horizontal="center" vertical="center" wrapText="1" shrinkToFit="1"/>
      <protection/>
    </xf>
    <xf numFmtId="0" fontId="5" fillId="0" borderId="69" xfId="60" applyFont="1" applyBorder="1" applyAlignment="1">
      <alignment horizontal="center" vertical="center" wrapText="1" shrinkToFit="1"/>
      <protection/>
    </xf>
    <xf numFmtId="0" fontId="5" fillId="0" borderId="70" xfId="60" applyFont="1" applyBorder="1" applyAlignment="1">
      <alignment horizontal="center" vertical="center" wrapText="1" shrinkToFit="1"/>
      <protection/>
    </xf>
    <xf numFmtId="20" fontId="2" fillId="0" borderId="73" xfId="0" applyNumberFormat="1" applyFont="1" applyBorder="1" applyAlignment="1">
      <alignment horizontal="center" vertical="center"/>
    </xf>
    <xf numFmtId="20" fontId="2" fillId="0" borderId="74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5" xfId="0" applyFont="1" applyBorder="1" applyAlignment="1">
      <alignment vertical="center"/>
    </xf>
    <xf numFmtId="20" fontId="2" fillId="0" borderId="33" xfId="0" applyNumberFormat="1" applyFont="1" applyBorder="1" applyAlignment="1">
      <alignment horizontal="center" vertical="center"/>
    </xf>
    <xf numFmtId="20" fontId="2" fillId="0" borderId="35" xfId="0" applyNumberFormat="1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20" fontId="2" fillId="0" borderId="77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5" fillId="36" borderId="67" xfId="0" applyFont="1" applyFill="1" applyBorder="1" applyAlignment="1">
      <alignment horizontal="center" vertical="center"/>
    </xf>
    <xf numFmtId="0" fontId="5" fillId="36" borderId="68" xfId="0" applyFont="1" applyFill="1" applyBorder="1" applyAlignment="1">
      <alignment horizontal="center" vertical="center"/>
    </xf>
    <xf numFmtId="0" fontId="5" fillId="36" borderId="69" xfId="0" applyFont="1" applyFill="1" applyBorder="1" applyAlignment="1">
      <alignment horizontal="center" vertical="center"/>
    </xf>
    <xf numFmtId="0" fontId="5" fillId="36" borderId="7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78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43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20" fontId="2" fillId="0" borderId="79" xfId="0" applyNumberFormat="1" applyFont="1" applyBorder="1" applyAlignment="1">
      <alignment horizontal="center" vertical="center"/>
    </xf>
    <xf numFmtId="20" fontId="2" fillId="0" borderId="80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10" fillId="0" borderId="23" xfId="62" applyFont="1" applyBorder="1" applyAlignment="1">
      <alignment horizontal="center" vertical="center"/>
      <protection/>
    </xf>
    <xf numFmtId="56" fontId="4" fillId="33" borderId="81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81" xfId="0" applyFont="1" applyFill="1" applyBorder="1" applyAlignment="1">
      <alignment horizontal="center" vertical="center" shrinkToFit="1"/>
    </xf>
    <xf numFmtId="0" fontId="4" fillId="33" borderId="82" xfId="0" applyFont="1" applyFill="1" applyBorder="1" applyAlignment="1">
      <alignment horizontal="center" vertical="center" shrinkToFit="1"/>
    </xf>
    <xf numFmtId="0" fontId="4" fillId="33" borderId="83" xfId="0" applyFont="1" applyFill="1" applyBorder="1" applyAlignment="1">
      <alignment horizontal="center" vertical="center" shrinkToFit="1"/>
    </xf>
    <xf numFmtId="0" fontId="7" fillId="0" borderId="0" xfId="62" applyFont="1" applyAlignment="1">
      <alignment horizontal="center" vertical="center"/>
      <protection/>
    </xf>
    <xf numFmtId="0" fontId="4" fillId="33" borderId="84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177" fontId="4" fillId="33" borderId="12" xfId="0" applyNumberFormat="1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/>
    </xf>
    <xf numFmtId="0" fontId="4" fillId="33" borderId="89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31thSfaShakaijinLeagueRa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view="pageBreakPreview" zoomScaleSheetLayoutView="100" zoomScalePageLayoutView="0" workbookViewId="0" topLeftCell="A1">
      <selection activeCell="X13" sqref="X13"/>
    </sheetView>
  </sheetViews>
  <sheetFormatPr defaultColWidth="9.00390625" defaultRowHeight="13.5"/>
  <cols>
    <col min="1" max="25" width="5.75390625" style="1" customWidth="1"/>
    <col min="26" max="26" width="3.625" style="1" customWidth="1"/>
    <col min="27" max="16384" width="8.875" style="1" customWidth="1"/>
  </cols>
  <sheetData>
    <row r="1" spans="1:25" ht="39.75" customHeight="1">
      <c r="A1" s="164" t="s">
        <v>39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2:6" ht="9.75" customHeight="1">
      <c r="B2" s="2"/>
      <c r="C2" s="2"/>
      <c r="D2" s="2"/>
      <c r="E2" s="2"/>
      <c r="F2" s="2"/>
    </row>
    <row r="3" spans="1:25" ht="19.5" customHeight="1">
      <c r="A3" s="165" t="s">
        <v>0</v>
      </c>
      <c r="B3" s="149"/>
      <c r="C3" s="166" t="s">
        <v>1</v>
      </c>
      <c r="D3" s="166"/>
      <c r="E3" s="166"/>
      <c r="F3" s="14" t="s">
        <v>7</v>
      </c>
      <c r="G3" s="149" t="s">
        <v>2</v>
      </c>
      <c r="H3" s="149"/>
      <c r="I3" s="167" t="s">
        <v>8</v>
      </c>
      <c r="J3" s="168"/>
      <c r="K3" s="168"/>
      <c r="L3" s="168"/>
      <c r="M3" s="168"/>
      <c r="N3" s="168"/>
      <c r="O3" s="168"/>
      <c r="P3" s="168"/>
      <c r="Q3" s="168"/>
      <c r="R3" s="167" t="s">
        <v>3</v>
      </c>
      <c r="S3" s="169"/>
      <c r="T3" s="149" t="s">
        <v>4</v>
      </c>
      <c r="U3" s="149"/>
      <c r="V3" s="149" t="s">
        <v>5</v>
      </c>
      <c r="W3" s="149"/>
      <c r="X3" s="149" t="s">
        <v>9</v>
      </c>
      <c r="Y3" s="157"/>
    </row>
    <row r="4" spans="1:25" ht="19.5" customHeight="1">
      <c r="A4" s="3"/>
      <c r="B4" s="3"/>
      <c r="C4" s="4"/>
      <c r="D4" s="4"/>
      <c r="E4" s="4"/>
      <c r="F4" s="4"/>
      <c r="G4" s="5"/>
      <c r="H4" s="5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9.5" customHeight="1">
      <c r="A5" s="151">
        <v>42289</v>
      </c>
      <c r="B5" s="152"/>
      <c r="C5" s="137" t="s">
        <v>10</v>
      </c>
      <c r="D5" s="137"/>
      <c r="E5" s="138"/>
      <c r="F5" s="143"/>
      <c r="G5" s="126">
        <v>0.375</v>
      </c>
      <c r="H5" s="127"/>
      <c r="I5" s="158" t="s">
        <v>38</v>
      </c>
      <c r="J5" s="159"/>
      <c r="K5" s="159"/>
      <c r="L5" s="159"/>
      <c r="M5" s="159"/>
      <c r="N5" s="159"/>
      <c r="O5" s="159"/>
      <c r="P5" s="159"/>
      <c r="Q5" s="160"/>
      <c r="R5" s="116"/>
      <c r="S5" s="117"/>
      <c r="T5" s="116"/>
      <c r="U5" s="117"/>
      <c r="V5" s="107"/>
      <c r="W5" s="108"/>
      <c r="X5" s="116"/>
      <c r="Y5" s="117"/>
    </row>
    <row r="6" spans="1:25" ht="19.5" customHeight="1">
      <c r="A6" s="153"/>
      <c r="B6" s="152"/>
      <c r="C6" s="139"/>
      <c r="D6" s="139"/>
      <c r="E6" s="140"/>
      <c r="F6" s="144"/>
      <c r="G6" s="145"/>
      <c r="H6" s="146"/>
      <c r="I6" s="161"/>
      <c r="J6" s="162"/>
      <c r="K6" s="162"/>
      <c r="L6" s="162"/>
      <c r="M6" s="162"/>
      <c r="N6" s="162"/>
      <c r="O6" s="162"/>
      <c r="P6" s="162"/>
      <c r="Q6" s="163"/>
      <c r="R6" s="118"/>
      <c r="S6" s="119"/>
      <c r="T6" s="118"/>
      <c r="U6" s="119"/>
      <c r="V6" s="109"/>
      <c r="W6" s="110"/>
      <c r="X6" s="118"/>
      <c r="Y6" s="119"/>
    </row>
    <row r="7" spans="1:25" ht="19.5" customHeight="1">
      <c r="A7" s="153"/>
      <c r="B7" s="152"/>
      <c r="C7" s="139"/>
      <c r="D7" s="139"/>
      <c r="E7" s="140"/>
      <c r="F7" s="143" t="s">
        <v>29</v>
      </c>
      <c r="G7" s="126">
        <v>0.4166666666666667</v>
      </c>
      <c r="H7" s="127"/>
      <c r="I7" s="147" t="s">
        <v>13</v>
      </c>
      <c r="J7" s="105"/>
      <c r="K7" s="120"/>
      <c r="L7" s="12"/>
      <c r="M7" s="12" t="s">
        <v>15</v>
      </c>
      <c r="N7" s="12"/>
      <c r="O7" s="122"/>
      <c r="P7" s="105" t="s">
        <v>12</v>
      </c>
      <c r="Q7" s="105"/>
      <c r="R7" s="133" t="s">
        <v>6</v>
      </c>
      <c r="S7" s="134"/>
      <c r="T7" s="133" t="s">
        <v>6</v>
      </c>
      <c r="U7" s="134"/>
      <c r="V7" s="133" t="s">
        <v>6</v>
      </c>
      <c r="W7" s="134"/>
      <c r="X7" s="111" t="s">
        <v>6</v>
      </c>
      <c r="Y7" s="112"/>
    </row>
    <row r="8" spans="1:25" ht="19.5" customHeight="1">
      <c r="A8" s="153"/>
      <c r="B8" s="152"/>
      <c r="C8" s="139"/>
      <c r="D8" s="139"/>
      <c r="E8" s="140"/>
      <c r="F8" s="144"/>
      <c r="G8" s="128"/>
      <c r="H8" s="129"/>
      <c r="I8" s="148"/>
      <c r="J8" s="106"/>
      <c r="K8" s="121"/>
      <c r="L8" s="13"/>
      <c r="M8" s="13" t="s">
        <v>14</v>
      </c>
      <c r="N8" s="13"/>
      <c r="O8" s="123"/>
      <c r="P8" s="106"/>
      <c r="Q8" s="106"/>
      <c r="R8" s="135"/>
      <c r="S8" s="136"/>
      <c r="T8" s="135"/>
      <c r="U8" s="136"/>
      <c r="V8" s="135"/>
      <c r="W8" s="136"/>
      <c r="X8" s="113"/>
      <c r="Y8" s="114"/>
    </row>
    <row r="9" spans="1:25" ht="19.5" customHeight="1">
      <c r="A9" s="153"/>
      <c r="B9" s="152"/>
      <c r="C9" s="139"/>
      <c r="D9" s="139"/>
      <c r="E9" s="140"/>
      <c r="F9" s="143" t="s">
        <v>30</v>
      </c>
      <c r="G9" s="126">
        <v>0.5</v>
      </c>
      <c r="H9" s="127"/>
      <c r="I9" s="147" t="s">
        <v>12</v>
      </c>
      <c r="J9" s="105"/>
      <c r="K9" s="120"/>
      <c r="L9" s="12"/>
      <c r="M9" s="12" t="s">
        <v>15</v>
      </c>
      <c r="N9" s="12"/>
      <c r="O9" s="122"/>
      <c r="P9" s="105" t="s">
        <v>11</v>
      </c>
      <c r="Q9" s="105"/>
      <c r="R9" s="133" t="s">
        <v>6</v>
      </c>
      <c r="S9" s="134"/>
      <c r="T9" s="133" t="s">
        <v>6</v>
      </c>
      <c r="U9" s="134"/>
      <c r="V9" s="133" t="s">
        <v>6</v>
      </c>
      <c r="W9" s="134"/>
      <c r="X9" s="111" t="s">
        <v>6</v>
      </c>
      <c r="Y9" s="112"/>
    </row>
    <row r="10" spans="1:25" ht="19.5" customHeight="1">
      <c r="A10" s="153"/>
      <c r="B10" s="152"/>
      <c r="C10" s="139"/>
      <c r="D10" s="139"/>
      <c r="E10" s="140"/>
      <c r="F10" s="144"/>
      <c r="G10" s="128"/>
      <c r="H10" s="129"/>
      <c r="I10" s="148"/>
      <c r="J10" s="106"/>
      <c r="K10" s="121"/>
      <c r="L10" s="13"/>
      <c r="M10" s="13" t="s">
        <v>15</v>
      </c>
      <c r="N10" s="13"/>
      <c r="O10" s="123"/>
      <c r="P10" s="106"/>
      <c r="Q10" s="106"/>
      <c r="R10" s="135"/>
      <c r="S10" s="136"/>
      <c r="T10" s="135"/>
      <c r="U10" s="136"/>
      <c r="V10" s="135"/>
      <c r="W10" s="136"/>
      <c r="X10" s="113"/>
      <c r="Y10" s="114"/>
    </row>
    <row r="11" spans="1:25" ht="19.5" customHeight="1">
      <c r="A11" s="153"/>
      <c r="B11" s="152"/>
      <c r="C11" s="139"/>
      <c r="D11" s="139"/>
      <c r="E11" s="140"/>
      <c r="F11" s="124" t="s">
        <v>31</v>
      </c>
      <c r="G11" s="126">
        <v>0.5833333333333334</v>
      </c>
      <c r="H11" s="127"/>
      <c r="I11" s="130" t="s">
        <v>13</v>
      </c>
      <c r="J11" s="130"/>
      <c r="K11" s="131"/>
      <c r="L11" s="12"/>
      <c r="M11" s="12" t="s">
        <v>14</v>
      </c>
      <c r="N11" s="12"/>
      <c r="O11" s="132"/>
      <c r="P11" s="105" t="s">
        <v>11</v>
      </c>
      <c r="Q11" s="105"/>
      <c r="R11" s="133" t="s">
        <v>6</v>
      </c>
      <c r="S11" s="134"/>
      <c r="T11" s="115" t="str">
        <f>I9</f>
        <v>酒田 O-34</v>
      </c>
      <c r="U11" s="115"/>
      <c r="V11" s="116" t="str">
        <f>I9</f>
        <v>酒田 O-34</v>
      </c>
      <c r="W11" s="117"/>
      <c r="X11" s="116" t="str">
        <f>I9</f>
        <v>酒田 O-34</v>
      </c>
      <c r="Y11" s="117"/>
    </row>
    <row r="12" spans="1:25" ht="19.5" customHeight="1">
      <c r="A12" s="154"/>
      <c r="B12" s="155"/>
      <c r="C12" s="141"/>
      <c r="D12" s="141"/>
      <c r="E12" s="142"/>
      <c r="F12" s="125"/>
      <c r="G12" s="128"/>
      <c r="H12" s="129"/>
      <c r="I12" s="130"/>
      <c r="J12" s="130"/>
      <c r="K12" s="131"/>
      <c r="L12" s="13"/>
      <c r="M12" s="13" t="s">
        <v>15</v>
      </c>
      <c r="N12" s="13"/>
      <c r="O12" s="132"/>
      <c r="P12" s="106"/>
      <c r="Q12" s="106"/>
      <c r="R12" s="135"/>
      <c r="S12" s="136"/>
      <c r="T12" s="115"/>
      <c r="U12" s="115"/>
      <c r="V12" s="118"/>
      <c r="W12" s="119"/>
      <c r="X12" s="118"/>
      <c r="Y12" s="119"/>
    </row>
    <row r="13" spans="2:25" ht="19.5" customHeight="1">
      <c r="B13" s="9"/>
      <c r="C13" s="9"/>
      <c r="D13" s="9"/>
      <c r="E13" s="9"/>
      <c r="F13" s="9"/>
      <c r="G13" s="9"/>
      <c r="H13" s="10"/>
      <c r="I13" s="6"/>
      <c r="J13" s="6"/>
      <c r="K13" s="7"/>
      <c r="L13" s="7"/>
      <c r="M13" s="7"/>
      <c r="N13" s="7"/>
      <c r="O13" s="7"/>
      <c r="P13" s="8"/>
      <c r="Q13" s="8"/>
      <c r="R13" s="11"/>
      <c r="S13" s="11"/>
      <c r="T13" s="11"/>
      <c r="U13" s="11"/>
      <c r="V13" s="11"/>
      <c r="W13" s="6"/>
      <c r="X13" s="6"/>
      <c r="Y13" s="6"/>
    </row>
    <row r="14" spans="1:25" ht="39.75" customHeight="1">
      <c r="A14" s="156" t="s">
        <v>40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5" ht="9.75" customHeight="1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93"/>
      <c r="S15" s="93"/>
      <c r="T15" s="93"/>
      <c r="U15" s="93"/>
      <c r="V15" s="93"/>
      <c r="W15" s="93"/>
      <c r="X15" s="93"/>
      <c r="Y15" s="93"/>
    </row>
    <row r="16" spans="1:25" ht="19.5" customHeight="1" thickBot="1">
      <c r="A16" s="94" t="s">
        <v>25</v>
      </c>
      <c r="B16" s="95"/>
      <c r="C16" s="96" t="str">
        <f>B17</f>
        <v>鶴岡</v>
      </c>
      <c r="D16" s="96"/>
      <c r="E16" s="97"/>
      <c r="F16" s="98" t="str">
        <f>B19</f>
        <v>酒田</v>
      </c>
      <c r="G16" s="99"/>
      <c r="H16" s="100"/>
      <c r="I16" s="101" t="str">
        <f>B21</f>
        <v>山形</v>
      </c>
      <c r="J16" s="102"/>
      <c r="K16" s="103"/>
      <c r="L16" s="104"/>
      <c r="M16" s="96"/>
      <c r="N16" s="97"/>
      <c r="O16" s="98"/>
      <c r="P16" s="99"/>
      <c r="Q16" s="99"/>
      <c r="R16" s="33" t="s">
        <v>16</v>
      </c>
      <c r="S16" s="18" t="s">
        <v>17</v>
      </c>
      <c r="T16" s="17" t="s">
        <v>18</v>
      </c>
      <c r="U16" s="18" t="s">
        <v>19</v>
      </c>
      <c r="V16" s="17" t="s">
        <v>20</v>
      </c>
      <c r="W16" s="18" t="s">
        <v>21</v>
      </c>
      <c r="X16" s="17" t="s">
        <v>22</v>
      </c>
      <c r="Y16" s="19" t="s">
        <v>23</v>
      </c>
    </row>
    <row r="17" spans="1:25" ht="19.5" customHeight="1">
      <c r="A17" s="85">
        <v>1</v>
      </c>
      <c r="B17" s="86" t="s">
        <v>26</v>
      </c>
      <c r="C17" s="87"/>
      <c r="D17" s="87"/>
      <c r="E17" s="88"/>
      <c r="F17" s="89" t="s">
        <v>32</v>
      </c>
      <c r="G17" s="90"/>
      <c r="H17" s="91"/>
      <c r="I17" s="92" t="s">
        <v>33</v>
      </c>
      <c r="J17" s="90"/>
      <c r="K17" s="91"/>
      <c r="L17" s="92"/>
      <c r="M17" s="90"/>
      <c r="N17" s="91"/>
      <c r="O17" s="80"/>
      <c r="P17" s="81"/>
      <c r="Q17" s="81"/>
      <c r="R17" s="82">
        <f>COUNTIF(C17:K18,"○")</f>
        <v>0</v>
      </c>
      <c r="S17" s="83">
        <f>COUNTIF(C17:K18,"△")</f>
        <v>0</v>
      </c>
      <c r="T17" s="83">
        <f>COUNTIF(C17:K18,"●")</f>
        <v>0</v>
      </c>
      <c r="U17" s="84">
        <f>IF(R17=0,0,R17*3)+S17</f>
        <v>0</v>
      </c>
      <c r="V17" s="69">
        <f>+F18+I18</f>
        <v>0</v>
      </c>
      <c r="W17" s="69">
        <f>H18+K18</f>
        <v>0</v>
      </c>
      <c r="X17" s="70">
        <f>+V17-W17</f>
        <v>0</v>
      </c>
      <c r="Y17" s="71"/>
    </row>
    <row r="18" spans="1:25" ht="19.5" customHeight="1">
      <c r="A18" s="72"/>
      <c r="B18" s="73"/>
      <c r="C18" s="76"/>
      <c r="D18" s="76"/>
      <c r="E18" s="77"/>
      <c r="F18" s="20"/>
      <c r="G18" s="21" t="s">
        <v>24</v>
      </c>
      <c r="H18" s="22"/>
      <c r="I18" s="23"/>
      <c r="J18" s="24" t="s">
        <v>24</v>
      </c>
      <c r="K18" s="22"/>
      <c r="L18" s="23"/>
      <c r="M18" s="21"/>
      <c r="N18" s="22"/>
      <c r="O18" s="23"/>
      <c r="P18" s="21"/>
      <c r="Q18" s="22"/>
      <c r="R18" s="63"/>
      <c r="S18" s="65"/>
      <c r="T18" s="65"/>
      <c r="U18" s="67"/>
      <c r="V18" s="42"/>
      <c r="W18" s="42"/>
      <c r="X18" s="40"/>
      <c r="Y18" s="41"/>
    </row>
    <row r="19" spans="1:25" ht="19.5" customHeight="1">
      <c r="A19" s="43">
        <v>2</v>
      </c>
      <c r="B19" s="45" t="s">
        <v>28</v>
      </c>
      <c r="C19" s="74" t="s">
        <v>34</v>
      </c>
      <c r="D19" s="51"/>
      <c r="E19" s="52"/>
      <c r="F19" s="53"/>
      <c r="G19" s="54"/>
      <c r="H19" s="55"/>
      <c r="I19" s="59" t="s">
        <v>35</v>
      </c>
      <c r="J19" s="48"/>
      <c r="K19" s="49"/>
      <c r="L19" s="60"/>
      <c r="M19" s="48"/>
      <c r="N19" s="49"/>
      <c r="O19" s="78"/>
      <c r="P19" s="79"/>
      <c r="Q19" s="79"/>
      <c r="R19" s="61">
        <f>COUNTIF(C19:K20,"○")</f>
        <v>0</v>
      </c>
      <c r="S19" s="64">
        <f>COUNTIF(C19:K20,"△")</f>
        <v>0</v>
      </c>
      <c r="T19" s="64">
        <f>COUNTIF(C19:K20,"●")</f>
        <v>0</v>
      </c>
      <c r="U19" s="66">
        <f>IF(R19=0,0,R19*3)+S19</f>
        <v>0</v>
      </c>
      <c r="V19" s="34">
        <f>+C20+I20</f>
        <v>0</v>
      </c>
      <c r="W19" s="34">
        <f>E20+K20</f>
        <v>0</v>
      </c>
      <c r="X19" s="36">
        <f>+V19-W19</f>
        <v>0</v>
      </c>
      <c r="Y19" s="38"/>
    </row>
    <row r="20" spans="1:25" ht="19.5" customHeight="1">
      <c r="A20" s="72"/>
      <c r="B20" s="73"/>
      <c r="C20" s="20"/>
      <c r="D20" s="21" t="s">
        <v>24</v>
      </c>
      <c r="E20" s="25"/>
      <c r="F20" s="75"/>
      <c r="G20" s="76"/>
      <c r="H20" s="77"/>
      <c r="I20" s="20"/>
      <c r="J20" s="21" t="s">
        <v>24</v>
      </c>
      <c r="K20" s="22"/>
      <c r="L20" s="23"/>
      <c r="M20" s="21"/>
      <c r="N20" s="22"/>
      <c r="O20" s="26"/>
      <c r="P20" s="27"/>
      <c r="Q20" s="28"/>
      <c r="R20" s="63"/>
      <c r="S20" s="65"/>
      <c r="T20" s="65"/>
      <c r="U20" s="67"/>
      <c r="V20" s="42"/>
      <c r="W20" s="42"/>
      <c r="X20" s="40"/>
      <c r="Y20" s="41"/>
    </row>
    <row r="21" spans="1:25" ht="19.5" customHeight="1">
      <c r="A21" s="43">
        <v>3</v>
      </c>
      <c r="B21" s="45" t="s">
        <v>27</v>
      </c>
      <c r="C21" s="47" t="s">
        <v>36</v>
      </c>
      <c r="D21" s="48"/>
      <c r="E21" s="49"/>
      <c r="F21" s="50" t="s">
        <v>37</v>
      </c>
      <c r="G21" s="51"/>
      <c r="H21" s="52"/>
      <c r="I21" s="53"/>
      <c r="J21" s="54"/>
      <c r="K21" s="55"/>
      <c r="L21" s="59"/>
      <c r="M21" s="48"/>
      <c r="N21" s="49"/>
      <c r="O21" s="60"/>
      <c r="P21" s="48"/>
      <c r="Q21" s="48"/>
      <c r="R21" s="61">
        <f>COUNTIF(C21:K22,"○")</f>
        <v>0</v>
      </c>
      <c r="S21" s="64">
        <f>COUNTIF(C21:K22,"△")</f>
        <v>0</v>
      </c>
      <c r="T21" s="64">
        <f>COUNTIF(C21:K22,"●")</f>
        <v>0</v>
      </c>
      <c r="U21" s="66">
        <f>IF(R21=0,0,R21*3)+S21</f>
        <v>0</v>
      </c>
      <c r="V21" s="34">
        <f>+C22+F22</f>
        <v>0</v>
      </c>
      <c r="W21" s="34">
        <f>E22+H22</f>
        <v>0</v>
      </c>
      <c r="X21" s="36">
        <f>+V21-W21</f>
        <v>0</v>
      </c>
      <c r="Y21" s="38"/>
    </row>
    <row r="22" spans="1:25" ht="19.5" customHeight="1" thickBot="1">
      <c r="A22" s="44"/>
      <c r="B22" s="46"/>
      <c r="C22" s="29"/>
      <c r="D22" s="30" t="s">
        <v>24</v>
      </c>
      <c r="E22" s="31"/>
      <c r="F22" s="29"/>
      <c r="G22" s="30" t="s">
        <v>24</v>
      </c>
      <c r="H22" s="32"/>
      <c r="I22" s="56"/>
      <c r="J22" s="57"/>
      <c r="K22" s="58"/>
      <c r="L22" s="29"/>
      <c r="M22" s="30"/>
      <c r="N22" s="32"/>
      <c r="O22" s="16"/>
      <c r="P22" s="30"/>
      <c r="Q22" s="32"/>
      <c r="R22" s="62"/>
      <c r="S22" s="150"/>
      <c r="T22" s="150"/>
      <c r="U22" s="68"/>
      <c r="V22" s="35"/>
      <c r="W22" s="35"/>
      <c r="X22" s="37"/>
      <c r="Y22" s="39"/>
    </row>
  </sheetData>
  <sheetProtection/>
  <mergeCells count="101">
    <mergeCell ref="A1:Y1"/>
    <mergeCell ref="A3:B3"/>
    <mergeCell ref="C3:E3"/>
    <mergeCell ref="G3:H3"/>
    <mergeCell ref="I3:Q3"/>
    <mergeCell ref="R3:S3"/>
    <mergeCell ref="A5:B12"/>
    <mergeCell ref="F9:F10"/>
    <mergeCell ref="A14:Y14"/>
    <mergeCell ref="G7:H8"/>
    <mergeCell ref="I7:J8"/>
    <mergeCell ref="X3:Y3"/>
    <mergeCell ref="I5:Q6"/>
    <mergeCell ref="P7:Q8"/>
    <mergeCell ref="R7:S8"/>
    <mergeCell ref="R11:S12"/>
    <mergeCell ref="K9:K10"/>
    <mergeCell ref="T3:U3"/>
    <mergeCell ref="V3:W3"/>
    <mergeCell ref="P9:Q10"/>
    <mergeCell ref="S21:S22"/>
    <mergeCell ref="T21:T22"/>
    <mergeCell ref="R5:S6"/>
    <mergeCell ref="T5:U6"/>
    <mergeCell ref="T7:U8"/>
    <mergeCell ref="V5:W6"/>
    <mergeCell ref="X5:Y6"/>
    <mergeCell ref="C5:E12"/>
    <mergeCell ref="F5:F6"/>
    <mergeCell ref="G5:H6"/>
    <mergeCell ref="G9:H10"/>
    <mergeCell ref="I9:J10"/>
    <mergeCell ref="K7:K8"/>
    <mergeCell ref="O7:O8"/>
    <mergeCell ref="F11:F12"/>
    <mergeCell ref="G11:H12"/>
    <mergeCell ref="I11:J12"/>
    <mergeCell ref="K11:K12"/>
    <mergeCell ref="O11:O12"/>
    <mergeCell ref="O9:O10"/>
    <mergeCell ref="F7:F8"/>
    <mergeCell ref="P11:Q12"/>
    <mergeCell ref="V7:W8"/>
    <mergeCell ref="X7:Y8"/>
    <mergeCell ref="T11:U12"/>
    <mergeCell ref="V11:W12"/>
    <mergeCell ref="X11:Y12"/>
    <mergeCell ref="V9:W10"/>
    <mergeCell ref="X9:Y10"/>
    <mergeCell ref="R9:S10"/>
    <mergeCell ref="T9:U10"/>
    <mergeCell ref="R15:Y15"/>
    <mergeCell ref="A16:B16"/>
    <mergeCell ref="C16:E16"/>
    <mergeCell ref="F16:H16"/>
    <mergeCell ref="I16:K16"/>
    <mergeCell ref="L16:N16"/>
    <mergeCell ref="O16:Q16"/>
    <mergeCell ref="A17:A18"/>
    <mergeCell ref="B17:B18"/>
    <mergeCell ref="C17:E18"/>
    <mergeCell ref="F17:H17"/>
    <mergeCell ref="I17:K17"/>
    <mergeCell ref="L17:N17"/>
    <mergeCell ref="O17:Q17"/>
    <mergeCell ref="R17:R18"/>
    <mergeCell ref="S17:S18"/>
    <mergeCell ref="T17:T18"/>
    <mergeCell ref="U17:U18"/>
    <mergeCell ref="V17:V18"/>
    <mergeCell ref="W17:W18"/>
    <mergeCell ref="X17:X18"/>
    <mergeCell ref="Y17:Y18"/>
    <mergeCell ref="A19:A20"/>
    <mergeCell ref="B19:B20"/>
    <mergeCell ref="C19:E19"/>
    <mergeCell ref="F19:H20"/>
    <mergeCell ref="I19:K19"/>
    <mergeCell ref="L19:N19"/>
    <mergeCell ref="O19:Q19"/>
    <mergeCell ref="O21:Q21"/>
    <mergeCell ref="R21:R22"/>
    <mergeCell ref="R19:R20"/>
    <mergeCell ref="S19:S20"/>
    <mergeCell ref="T19:T20"/>
    <mergeCell ref="U19:U20"/>
    <mergeCell ref="U21:U22"/>
    <mergeCell ref="A21:A22"/>
    <mergeCell ref="B21:B22"/>
    <mergeCell ref="C21:E21"/>
    <mergeCell ref="F21:H21"/>
    <mergeCell ref="I21:K22"/>
    <mergeCell ref="L21:N21"/>
    <mergeCell ref="V21:V22"/>
    <mergeCell ref="W21:W22"/>
    <mergeCell ref="X21:X22"/>
    <mergeCell ref="Y21:Y22"/>
    <mergeCell ref="X19:X20"/>
    <mergeCell ref="Y19:Y20"/>
    <mergeCell ref="V19:V20"/>
    <mergeCell ref="W19:W20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第14回全国クラブチームサッカー選手権大会山形県大会</dc:title>
  <dc:subject/>
  <dc:creator>今井貴志</dc:creator>
  <cp:keywords/>
  <dc:description/>
  <cp:lastModifiedBy>Takashi Imai</cp:lastModifiedBy>
  <cp:lastPrinted>2015-09-29T00:31:21Z</cp:lastPrinted>
  <dcterms:created xsi:type="dcterms:W3CDTF">2005-07-26T05:31:07Z</dcterms:created>
  <dcterms:modified xsi:type="dcterms:W3CDTF">2017-09-29T13:11:04Z</dcterms:modified>
  <cp:category/>
  <cp:version/>
  <cp:contentType/>
  <cp:contentStatus/>
</cp:coreProperties>
</file>