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435" windowHeight="11730" activeTab="0"/>
  </bookViews>
  <sheets>
    <sheet name="予選" sheetId="1" r:id="rId1"/>
    <sheet name="リーグ表" sheetId="2" r:id="rId2"/>
    <sheet name="順位T" sheetId="3" r:id="rId3"/>
    <sheet name="順位T　印刷用" sheetId="4" r:id="rId4"/>
    <sheet name="決勝トーナメント" sheetId="5" r:id="rId5"/>
  </sheets>
  <definedNames>
    <definedName name="_xlnm.Print_Area" localSheetId="0">'予選'!$A$1:$Z$70</definedName>
  </definedNames>
  <calcPr fullCalcOnLoad="1"/>
</workbook>
</file>

<file path=xl/sharedStrings.xml><?xml version="1.0" encoding="utf-8"?>
<sst xmlns="http://schemas.openxmlformats.org/spreadsheetml/2006/main" count="791" uniqueCount="280">
  <si>
    <t>会場</t>
  </si>
  <si>
    <t>を手動で入力する。</t>
  </si>
  <si>
    <t>負け＝●</t>
  </si>
  <si>
    <t>引分け＝△</t>
  </si>
  <si>
    <t>勝ち＝○</t>
  </si>
  <si>
    <t>順位</t>
  </si>
  <si>
    <t>差</t>
  </si>
  <si>
    <t>失点</t>
  </si>
  <si>
    <t>得点</t>
  </si>
  <si>
    <t>負</t>
  </si>
  <si>
    <t>分</t>
  </si>
  <si>
    <t>勝</t>
  </si>
  <si>
    <t>勝点</t>
  </si>
  <si>
    <t>Ａブロック</t>
  </si>
  <si>
    <t>-</t>
  </si>
  <si>
    <t>-</t>
  </si>
  <si>
    <t>-</t>
  </si>
  <si>
    <t>-</t>
  </si>
  <si>
    <t>-</t>
  </si>
  <si>
    <t>Ｂブロック</t>
  </si>
  <si>
    <t>Ｃブロック</t>
  </si>
  <si>
    <t>Ｄブロック</t>
  </si>
  <si>
    <t>○</t>
  </si>
  <si>
    <t>10時</t>
  </si>
  <si>
    <t>11時</t>
  </si>
  <si>
    <t>12時</t>
  </si>
  <si>
    <t>13時</t>
  </si>
  <si>
    <t>宮城３位</t>
  </si>
  <si>
    <t>山形２位</t>
  </si>
  <si>
    <t>福島３位</t>
  </si>
  <si>
    <t>福島２位</t>
  </si>
  <si>
    <t>岩手２位</t>
  </si>
  <si>
    <t>岩手３位</t>
  </si>
  <si>
    <t>９時</t>
  </si>
  <si>
    <t>※</t>
  </si>
  <si>
    <t>Ａコート　①</t>
  </si>
  <si>
    <t>Aコート　②</t>
  </si>
  <si>
    <t>Bコート　①</t>
  </si>
  <si>
    <t>Bコート　②</t>
  </si>
  <si>
    <t>ＶＳ</t>
  </si>
  <si>
    <t>決勝トーナメント</t>
  </si>
  <si>
    <t>２位トーナメント</t>
  </si>
  <si>
    <t>３位トーナメント</t>
  </si>
  <si>
    <t>４位トーナメント</t>
  </si>
  <si>
    <t>５位トーナメント</t>
  </si>
  <si>
    <t>1-①</t>
  </si>
  <si>
    <t>2-①</t>
  </si>
  <si>
    <t>3-①</t>
  </si>
  <si>
    <t>4-①</t>
  </si>
  <si>
    <t>5-①</t>
  </si>
  <si>
    <t>1-②</t>
  </si>
  <si>
    <t>2-②</t>
  </si>
  <si>
    <t>3-②</t>
  </si>
  <si>
    <t>4-②</t>
  </si>
  <si>
    <t>5-②</t>
  </si>
  <si>
    <t>1-③</t>
  </si>
  <si>
    <t>2-③</t>
  </si>
  <si>
    <t>3-③</t>
  </si>
  <si>
    <t>4-③</t>
  </si>
  <si>
    <t>5-③</t>
  </si>
  <si>
    <t>1-④</t>
  </si>
  <si>
    <t>2-④</t>
  </si>
  <si>
    <t>3-④</t>
  </si>
  <si>
    <t>4-④</t>
  </si>
  <si>
    <t>5-④</t>
  </si>
  <si>
    <t>５位T　決勝</t>
  </si>
  <si>
    <t>５位T　３位決定戦</t>
  </si>
  <si>
    <t>３位T　決勝</t>
  </si>
  <si>
    <t>３位T　３位決定戦</t>
  </si>
  <si>
    <t>４位T　決勝</t>
  </si>
  <si>
    <t>４位T　３位決定戦</t>
  </si>
  <si>
    <t>優勝決定戦</t>
  </si>
  <si>
    <t>３位決定戦</t>
  </si>
  <si>
    <t>２位T　決勝</t>
  </si>
  <si>
    <t>２位T　３位決定戦</t>
  </si>
  <si>
    <t>2-①</t>
  </si>
  <si>
    <t>2-②</t>
  </si>
  <si>
    <t>2-③</t>
  </si>
  <si>
    <t>2-④</t>
  </si>
  <si>
    <t>3-①</t>
  </si>
  <si>
    <t>3-②</t>
  </si>
  <si>
    <t>3-③</t>
  </si>
  <si>
    <t>3-④</t>
  </si>
  <si>
    <t>4-①</t>
  </si>
  <si>
    <t>4-②</t>
  </si>
  <si>
    <t>4-③</t>
  </si>
  <si>
    <t>4-④</t>
  </si>
  <si>
    <t>5-①</t>
  </si>
  <si>
    <t>5-②</t>
  </si>
  <si>
    <t>5-③</t>
  </si>
  <si>
    <t>5-④</t>
  </si>
  <si>
    <t>※</t>
  </si>
  <si>
    <t>Ａコート　①</t>
  </si>
  <si>
    <t>Aコート　②</t>
  </si>
  <si>
    <t>Bコート　①</t>
  </si>
  <si>
    <t>Bコート　②</t>
  </si>
  <si>
    <t>ＶＳ</t>
  </si>
  <si>
    <t>ＶＳ</t>
  </si>
  <si>
    <t>閉　会　式</t>
  </si>
  <si>
    <t>○</t>
  </si>
  <si>
    <t>選手・役員整列</t>
  </si>
  <si>
    <t>開式のことば</t>
  </si>
  <si>
    <t>成績発表・表彰</t>
  </si>
  <si>
    <t>・</t>
  </si>
  <si>
    <t>準　優　勝</t>
  </si>
  <si>
    <t>優　　　勝</t>
  </si>
  <si>
    <t>第　３　位</t>
  </si>
  <si>
    <t>第　４　位</t>
  </si>
  <si>
    <t>２位トーナメント優勝</t>
  </si>
  <si>
    <t>３位トーナメント優勝</t>
  </si>
  <si>
    <t>４位トーナメント優勝</t>
  </si>
  <si>
    <t>５位トーナメント優勝</t>
  </si>
  <si>
    <t>☆</t>
  </si>
  <si>
    <t>主催者あいさつ</t>
  </si>
  <si>
    <t>閉式のことば</t>
  </si>
  <si>
    <t>選手・役員解散</t>
  </si>
  <si>
    <t>Aブロック</t>
  </si>
  <si>
    <t>Bブロック</t>
  </si>
  <si>
    <t>Cブロック</t>
  </si>
  <si>
    <t>Dブロック</t>
  </si>
  <si>
    <t xml:space="preserve">          出 場 チ ー ム</t>
  </si>
  <si>
    <t>青森２位</t>
  </si>
  <si>
    <t>第４１回　東北地区サッカースポーツ少年団交流大会　組合せ・日程表</t>
  </si>
  <si>
    <t>第４１回　東北地区サッカースポーツ少年団交流大会　決勝・順位トーナメント組合せ</t>
  </si>
  <si>
    <t>決勝・順位トーナメント（２０分ハーフ）　　７月３０日（月）</t>
  </si>
  <si>
    <t>☆　会場　　：県総合運動公園サッカー場　</t>
  </si>
  <si>
    <t>７月３０日（月）　　１４時００分～</t>
  </si>
  <si>
    <t>☆　会場　　：　県総合運動公園サッカー場　</t>
  </si>
  <si>
    <t>賞状・ﾄﾛﾋｲ-・メダル</t>
  </si>
  <si>
    <t>賞状・ﾄﾛﾋｲ-</t>
  </si>
  <si>
    <t>宮城2位</t>
  </si>
  <si>
    <t>福島1位</t>
  </si>
  <si>
    <t>青森３位</t>
  </si>
  <si>
    <t>岩手１位</t>
  </si>
  <si>
    <t>青森１位</t>
  </si>
  <si>
    <t>宮城１位</t>
  </si>
  <si>
    <t>第４１回　東北地区サッカースポーツ少年団交流大会　予選リーグ表</t>
  </si>
  <si>
    <t>山形４位</t>
  </si>
  <si>
    <t>山形５位</t>
  </si>
  <si>
    <t>青山SSS</t>
  </si>
  <si>
    <t>FC紫波ジュニア</t>
  </si>
  <si>
    <t>西目SSS</t>
  </si>
  <si>
    <t>山形FCジュニア</t>
  </si>
  <si>
    <t>JEF八戸</t>
  </si>
  <si>
    <t>古河電池ＦＣ</t>
  </si>
  <si>
    <t>勿来ＳＣＳ</t>
  </si>
  <si>
    <t>五戸すずかけ</t>
  </si>
  <si>
    <t>山形1位</t>
  </si>
  <si>
    <t>秋田１位</t>
  </si>
  <si>
    <t>秋田3位</t>
  </si>
  <si>
    <t>山形３位</t>
  </si>
  <si>
    <t>秋田２位</t>
  </si>
  <si>
    <t>　7月28日（土）</t>
  </si>
  <si>
    <t>ＶＳ</t>
  </si>
  <si>
    <t>Ｒ</t>
  </si>
  <si>
    <t>補助審</t>
  </si>
  <si>
    <t>ヴェルディ北上</t>
  </si>
  <si>
    <t>会津サントスＦＣ</t>
  </si>
  <si>
    <t>JEF八戸</t>
  </si>
  <si>
    <t>リベロ津軽</t>
  </si>
  <si>
    <t>ＦＣセレスタ</t>
  </si>
  <si>
    <t>山形FCジュニア</t>
  </si>
  <si>
    <t>青山SSS</t>
  </si>
  <si>
    <t>うめばちSSS</t>
  </si>
  <si>
    <t>飯島ﾊﾟｰﾌﾟﾙｷｯｽﾞ</t>
  </si>
  <si>
    <t>興譲小SSS</t>
  </si>
  <si>
    <t>なかのＦＣ</t>
  </si>
  <si>
    <t>FC紫波ジュニア</t>
  </si>
  <si>
    <t>五戸すずかけ</t>
  </si>
  <si>
    <t>西目SSS</t>
  </si>
  <si>
    <t>鶴岡城北</t>
  </si>
  <si>
    <t>勿来ＳＣＳ</t>
  </si>
  <si>
    <t>フォルトナ山形</t>
  </si>
  <si>
    <t>REDEAST</t>
  </si>
  <si>
    <t>古河電池ＦＣ</t>
  </si>
  <si>
    <t>AFCユーニアン</t>
  </si>
  <si>
    <t>　7月2９日（日）</t>
  </si>
  <si>
    <t>※ 予選リーグ（２０分ハーフ）</t>
  </si>
  <si>
    <t>№</t>
  </si>
  <si>
    <t>グループ</t>
  </si>
  <si>
    <t>Ａ</t>
  </si>
  <si>
    <t>Ｂ</t>
  </si>
  <si>
    <t>C</t>
  </si>
  <si>
    <t>Ｄ</t>
  </si>
  <si>
    <t>Ａコート　①</t>
  </si>
  <si>
    <t>Aコート　②</t>
  </si>
  <si>
    <t>Bコート　①</t>
  </si>
  <si>
    <t>Bコート　②</t>
  </si>
  <si>
    <t>Ａグループ</t>
  </si>
  <si>
    <t>Ｂグループ</t>
  </si>
  <si>
    <t>Ｃグループ</t>
  </si>
  <si>
    <t>Ｄグループ</t>
  </si>
  <si>
    <r>
      <t>興譲小</t>
    </r>
    <r>
      <rPr>
        <sz val="8"/>
        <rFont val="HG丸ｺﾞｼｯｸM-PRO"/>
        <family val="3"/>
      </rPr>
      <t>SSS</t>
    </r>
  </si>
  <si>
    <t>飯島ﾊﾟｰﾌﾟﾙｷｯｽﾞ</t>
  </si>
  <si>
    <t>鶴岡城北</t>
  </si>
  <si>
    <t>フォルトナ山形</t>
  </si>
  <si>
    <t>会津ｻﾝﾄｽＦＣ</t>
  </si>
  <si>
    <t>ヴェルディ北上</t>
  </si>
  <si>
    <t>リベロ津軽</t>
  </si>
  <si>
    <r>
      <t>うめばち</t>
    </r>
    <r>
      <rPr>
        <sz val="8"/>
        <rFont val="HG丸ｺﾞｼｯｸM-PRO"/>
        <family val="3"/>
      </rPr>
      <t>SSS</t>
    </r>
  </si>
  <si>
    <t xml:space="preserve"> </t>
  </si>
  <si>
    <t xml:space="preserve"> </t>
  </si>
  <si>
    <t xml:space="preserve"> </t>
  </si>
  <si>
    <t>決勝・順位トーナメント　　（２０分ハーフ）</t>
  </si>
  <si>
    <t>A①13：00</t>
  </si>
  <si>
    <t>A①　11：00</t>
  </si>
  <si>
    <t>A②　11：00</t>
  </si>
  <si>
    <t>①</t>
  </si>
  <si>
    <t>②</t>
  </si>
  <si>
    <t>③</t>
  </si>
  <si>
    <t>④</t>
  </si>
  <si>
    <t>A②13：00</t>
  </si>
  <si>
    <t>B①13：00</t>
  </si>
  <si>
    <t>A①12：00</t>
  </si>
  <si>
    <t>A①10：00</t>
  </si>
  <si>
    <t>A②10：00</t>
  </si>
  <si>
    <t>A①　9：00</t>
  </si>
  <si>
    <t>A②9：00</t>
  </si>
  <si>
    <t>B②13：00</t>
  </si>
  <si>
    <t>A②12：00</t>
  </si>
  <si>
    <t>B①12：00</t>
  </si>
  <si>
    <t>B①11：00</t>
  </si>
  <si>
    <t>B①10：00</t>
  </si>
  <si>
    <t>B②10：00</t>
  </si>
  <si>
    <t>B①9：00</t>
  </si>
  <si>
    <t>B②9：00</t>
  </si>
  <si>
    <t>②12：00</t>
  </si>
  <si>
    <t>B②11：00</t>
  </si>
  <si>
    <t>　7月３０日（月）</t>
  </si>
  <si>
    <r>
      <t>決勝・順位トーナメント（ ２０分ハーフ ） 　</t>
    </r>
    <r>
      <rPr>
        <sz val="10"/>
        <rFont val="HG丸ｺﾞｼｯｸM-PRO"/>
        <family val="3"/>
      </rPr>
      <t>※ ＰＫ戦</t>
    </r>
    <r>
      <rPr>
        <sz val="12"/>
        <rFont val="HG丸ｺﾞｼｯｸM-PRO"/>
        <family val="3"/>
      </rPr>
      <t xml:space="preserve"> </t>
    </r>
  </si>
  <si>
    <t>№</t>
  </si>
  <si>
    <t>Ａコート　①</t>
  </si>
  <si>
    <t>Aコート　②</t>
  </si>
  <si>
    <t>Bコート　①</t>
  </si>
  <si>
    <t>Bコート　②</t>
  </si>
  <si>
    <t>3位トーナメント　①　－　②</t>
  </si>
  <si>
    <t>3位トーナメント　③　－　④</t>
  </si>
  <si>
    <t>５位トーナメント　①　－　②</t>
  </si>
  <si>
    <t>５位トーナメント　③　－　④</t>
  </si>
  <si>
    <t>ＶＳ</t>
  </si>
  <si>
    <t>Ｒ</t>
  </si>
  <si>
    <t>2位 ①</t>
  </si>
  <si>
    <t>2位 ③</t>
  </si>
  <si>
    <t>4位 ①</t>
  </si>
  <si>
    <t>4位 ③</t>
  </si>
  <si>
    <t>２位トーナメント　①　－　②</t>
  </si>
  <si>
    <t>２位トーナメント　③　－　④</t>
  </si>
  <si>
    <t>４位トーナメント　①　－　②</t>
  </si>
  <si>
    <t>４位トーナメント　③　－　④</t>
  </si>
  <si>
    <t>3位 ①</t>
  </si>
  <si>
    <t>3位 ③</t>
  </si>
  <si>
    <t>5位 ①</t>
  </si>
  <si>
    <t>5位 ③</t>
  </si>
  <si>
    <t>決勝トーナメント　①　－　②</t>
  </si>
  <si>
    <t>決勝トーナメント　③　－　④</t>
  </si>
  <si>
    <t>５位トーナメント　①②勝 － ③④勝</t>
  </si>
  <si>
    <t>５位トーナメント　①②負 － ③④負</t>
  </si>
  <si>
    <t>4位 ②</t>
  </si>
  <si>
    <t>4位 ④</t>
  </si>
  <si>
    <t>３位トーナメント　①②勝 － ③④勝</t>
  </si>
  <si>
    <t>３位トーナメント　①②負 － ③④負</t>
  </si>
  <si>
    <t>４位トーナメント　①②勝 － ③④勝</t>
  </si>
  <si>
    <t>４位トーナメント　①②負 － ③④負</t>
  </si>
  <si>
    <t>2位 ②</t>
  </si>
  <si>
    <t>2位 ④</t>
  </si>
  <si>
    <t>5位 ②</t>
  </si>
  <si>
    <t>5位 ④</t>
  </si>
  <si>
    <t>決　　勝</t>
  </si>
  <si>
    <t>３ 位 決定戦</t>
  </si>
  <si>
    <t>２位トーナメント　①②勝 － ③④勝</t>
  </si>
  <si>
    <t>２位トーナメント　①②負 － ③④負</t>
  </si>
  <si>
    <t>3位 ②</t>
  </si>
  <si>
    <t>3位 ④</t>
  </si>
  <si>
    <t>古河電池ＦＣ</t>
  </si>
  <si>
    <t>REDEAST</t>
  </si>
  <si>
    <t>ＦＣセレスタ</t>
  </si>
  <si>
    <t>AFCユーニアン</t>
  </si>
  <si>
    <t>うめばちSSS</t>
  </si>
  <si>
    <t>なかのＦＣ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</si>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</sst>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S創英角ﾎﾟｯﾌﾟ体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S創英角ﾎﾟｯﾌﾟ体"/>
      <family val="3"/>
    </font>
    <font>
      <sz val="10"/>
      <name val="HGPｺﾞｼｯｸM"/>
      <family val="3"/>
    </font>
    <font>
      <b/>
      <sz val="12"/>
      <color indexed="12"/>
      <name val="HG丸ｺﾞｼｯｸM-PRO"/>
      <family val="3"/>
    </font>
    <font>
      <sz val="14"/>
      <name val="HGP創英角ﾎﾟｯﾌﾟ体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S創英角ﾎﾟｯﾌﾟ体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HG丸ｺﾞｼｯｸM-PRO"/>
      <family val="3"/>
    </font>
    <font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0" xfId="0" applyFont="1" applyAlignment="1">
      <alignment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top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0" fillId="0" borderId="17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9" xfId="0" applyFont="1" applyBorder="1" applyAlignment="1">
      <alignment vertical="center" shrinkToFit="1"/>
    </xf>
    <xf numFmtId="0" fontId="10" fillId="0" borderId="43" xfId="0" applyFont="1" applyBorder="1" applyAlignment="1">
      <alignment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177" fontId="0" fillId="0" borderId="40" xfId="0" applyNumberFormat="1" applyFont="1" applyBorder="1" applyAlignment="1">
      <alignment horizontal="center" vertical="center" shrinkToFit="1"/>
    </xf>
    <xf numFmtId="177" fontId="0" fillId="0" borderId="20" xfId="0" applyNumberFormat="1" applyFont="1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59" fillId="0" borderId="31" xfId="0" applyFont="1" applyBorder="1" applyAlignment="1">
      <alignment horizontal="center" vertical="center" shrinkToFit="1"/>
    </xf>
    <xf numFmtId="0" fontId="59" fillId="0" borderId="3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20" fontId="3" fillId="0" borderId="34" xfId="0" applyNumberFormat="1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20" fontId="3" fillId="0" borderId="55" xfId="0" applyNumberFormat="1" applyFont="1" applyBorder="1" applyAlignment="1">
      <alignment horizontal="center" vertical="center" shrinkToFit="1"/>
    </xf>
    <xf numFmtId="20" fontId="3" fillId="0" borderId="22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20" fontId="3" fillId="0" borderId="61" xfId="0" applyNumberFormat="1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1" fillId="0" borderId="36" xfId="0" applyFont="1" applyBorder="1" applyAlignment="1">
      <alignment horizontal="center" vertical="center" shrinkToFit="1"/>
    </xf>
    <xf numFmtId="0" fontId="61" fillId="0" borderId="6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20" fontId="3" fillId="0" borderId="56" xfId="0" applyNumberFormat="1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61" fillId="0" borderId="63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62" fillId="0" borderId="31" xfId="0" applyFont="1" applyBorder="1" applyAlignment="1">
      <alignment horizontal="center" vertical="center" shrinkToFit="1"/>
    </xf>
    <xf numFmtId="0" fontId="62" fillId="0" borderId="68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62" fillId="33" borderId="23" xfId="0" applyFont="1" applyFill="1" applyBorder="1" applyAlignment="1">
      <alignment horizontal="center" vertical="center" shrinkToFit="1"/>
    </xf>
    <xf numFmtId="0" fontId="62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36" xfId="0" applyFont="1" applyBorder="1" applyAlignment="1">
      <alignment horizontal="left" vertical="center" shrinkToFit="1"/>
    </xf>
    <xf numFmtId="0" fontId="62" fillId="33" borderId="26" xfId="0" applyFont="1" applyFill="1" applyBorder="1" applyAlignment="1">
      <alignment horizontal="center" vertical="center" shrinkToFit="1"/>
    </xf>
    <xf numFmtId="0" fontId="62" fillId="33" borderId="24" xfId="0" applyFont="1" applyFill="1" applyBorder="1" applyAlignment="1">
      <alignment horizontal="center" vertical="center" shrinkToFit="1"/>
    </xf>
    <xf numFmtId="0" fontId="62" fillId="33" borderId="4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74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top" shrinkToFit="1"/>
    </xf>
    <xf numFmtId="0" fontId="3" fillId="0" borderId="8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0" fillId="0" borderId="0" xfId="0" applyFont="1" applyBorder="1" applyAlignment="1">
      <alignment horizontal="left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8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top" shrinkToFit="1"/>
    </xf>
    <xf numFmtId="0" fontId="10" fillId="0" borderId="49" xfId="0" applyFont="1" applyBorder="1" applyAlignment="1">
      <alignment horizontal="center" vertical="top" shrinkToFit="1"/>
    </xf>
    <xf numFmtId="0" fontId="10" fillId="0" borderId="43" xfId="0" applyFont="1" applyBorder="1" applyAlignment="1">
      <alignment horizontal="center" vertical="top" shrinkToFit="1"/>
    </xf>
    <xf numFmtId="0" fontId="20" fillId="0" borderId="92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PageLayoutView="0" workbookViewId="0" topLeftCell="A1">
      <selection activeCell="A1" sqref="A1:Z70"/>
    </sheetView>
  </sheetViews>
  <sheetFormatPr defaultColWidth="9.00390625" defaultRowHeight="13.5"/>
  <cols>
    <col min="1" max="1" width="2.375" style="1" customWidth="1"/>
    <col min="2" max="2" width="6.625" style="1" customWidth="1"/>
    <col min="3" max="3" width="3.125" style="1" customWidth="1"/>
    <col min="4" max="4" width="6.625" style="1" customWidth="1"/>
    <col min="5" max="5" width="2.625" style="1" customWidth="1"/>
    <col min="6" max="6" width="4.125" style="1" customWidth="1"/>
    <col min="7" max="7" width="3.125" style="1" customWidth="1"/>
    <col min="8" max="8" width="6.125" style="1" customWidth="1"/>
    <col min="9" max="9" width="3.125" style="1" customWidth="1"/>
    <col min="10" max="10" width="6.625" style="1" customWidth="1"/>
    <col min="11" max="11" width="2.625" style="1" customWidth="1"/>
    <col min="12" max="12" width="4.125" style="1" customWidth="1"/>
    <col min="13" max="13" width="3.125" style="1" customWidth="1"/>
    <col min="14" max="14" width="6.125" style="1" customWidth="1"/>
    <col min="15" max="15" width="3.125" style="1" customWidth="1"/>
    <col min="16" max="16" width="6.625" style="1" customWidth="1"/>
    <col min="17" max="17" width="2.625" style="1" customWidth="1"/>
    <col min="18" max="18" width="3.625" style="1" customWidth="1"/>
    <col min="19" max="19" width="3.125" style="1" customWidth="1"/>
    <col min="20" max="20" width="6.125" style="1" customWidth="1"/>
    <col min="21" max="21" width="3.125" style="1" customWidth="1"/>
    <col min="22" max="22" width="6.625" style="1" customWidth="1"/>
    <col min="23" max="23" width="2.625" style="1" customWidth="1"/>
    <col min="24" max="24" width="3.625" style="1" customWidth="1"/>
    <col min="25" max="25" width="3.125" style="1" customWidth="1"/>
    <col min="26" max="26" width="6.125" style="1" customWidth="1"/>
    <col min="27" max="16384" width="9.00390625" style="1" customWidth="1"/>
  </cols>
  <sheetData>
    <row r="1" spans="1:33" ht="30" customHeight="1" thickBot="1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51"/>
      <c r="AB1" s="51"/>
      <c r="AC1" s="51"/>
      <c r="AD1" s="51"/>
      <c r="AE1" s="51"/>
      <c r="AF1" s="51"/>
      <c r="AG1" s="51"/>
    </row>
    <row r="2" spans="3:26" s="2" customFormat="1" ht="18.75" customHeight="1" thickBot="1">
      <c r="C2" s="164" t="s">
        <v>188</v>
      </c>
      <c r="D2" s="165"/>
      <c r="E2" s="165"/>
      <c r="F2" s="165"/>
      <c r="G2" s="165"/>
      <c r="H2" s="166"/>
      <c r="I2" s="164" t="s">
        <v>189</v>
      </c>
      <c r="J2" s="165"/>
      <c r="K2" s="165"/>
      <c r="L2" s="165"/>
      <c r="M2" s="165"/>
      <c r="N2" s="166"/>
      <c r="O2" s="164" t="s">
        <v>190</v>
      </c>
      <c r="P2" s="165"/>
      <c r="Q2" s="165"/>
      <c r="R2" s="165"/>
      <c r="S2" s="165"/>
      <c r="T2" s="166"/>
      <c r="U2" s="164" t="s">
        <v>191</v>
      </c>
      <c r="V2" s="165"/>
      <c r="W2" s="165"/>
      <c r="X2" s="165"/>
      <c r="Y2" s="165"/>
      <c r="Z2" s="166"/>
    </row>
    <row r="3" spans="3:26" s="2" customFormat="1" ht="18.75" customHeight="1">
      <c r="C3" s="134" t="s">
        <v>147</v>
      </c>
      <c r="D3" s="135"/>
      <c r="E3" s="168" t="s">
        <v>192</v>
      </c>
      <c r="F3" s="153"/>
      <c r="G3" s="153"/>
      <c r="H3" s="154"/>
      <c r="I3" s="134" t="s">
        <v>148</v>
      </c>
      <c r="J3" s="135"/>
      <c r="K3" s="168" t="s">
        <v>193</v>
      </c>
      <c r="L3" s="153"/>
      <c r="M3" s="153"/>
      <c r="N3" s="154"/>
      <c r="O3" s="134" t="s">
        <v>133</v>
      </c>
      <c r="P3" s="135"/>
      <c r="Q3" s="168" t="s">
        <v>140</v>
      </c>
      <c r="R3" s="153"/>
      <c r="S3" s="153"/>
      <c r="T3" s="154"/>
      <c r="U3" s="134" t="s">
        <v>135</v>
      </c>
      <c r="V3" s="135"/>
      <c r="W3" s="168" t="s">
        <v>166</v>
      </c>
      <c r="X3" s="153"/>
      <c r="Y3" s="153"/>
      <c r="Z3" s="154"/>
    </row>
    <row r="4" spans="3:26" s="2" customFormat="1" ht="18.75" customHeight="1">
      <c r="C4" s="132" t="s">
        <v>149</v>
      </c>
      <c r="D4" s="133"/>
      <c r="E4" s="141" t="s">
        <v>141</v>
      </c>
      <c r="F4" s="142"/>
      <c r="G4" s="142"/>
      <c r="H4" s="143"/>
      <c r="I4" s="132" t="s">
        <v>132</v>
      </c>
      <c r="J4" s="133"/>
      <c r="K4" s="141" t="s">
        <v>146</v>
      </c>
      <c r="L4" s="142"/>
      <c r="M4" s="142"/>
      <c r="N4" s="143"/>
      <c r="O4" s="171" t="s">
        <v>29</v>
      </c>
      <c r="P4" s="172"/>
      <c r="Q4" s="173" t="s">
        <v>144</v>
      </c>
      <c r="R4" s="174"/>
      <c r="S4" s="174"/>
      <c r="T4" s="175"/>
      <c r="U4" s="132" t="s">
        <v>150</v>
      </c>
      <c r="V4" s="133"/>
      <c r="W4" s="141" t="s">
        <v>194</v>
      </c>
      <c r="X4" s="142"/>
      <c r="Y4" s="142"/>
      <c r="Z4" s="143"/>
    </row>
    <row r="5" spans="3:32" s="2" customFormat="1" ht="18.75" customHeight="1">
      <c r="C5" s="132" t="s">
        <v>130</v>
      </c>
      <c r="D5" s="133"/>
      <c r="E5" s="141" t="s">
        <v>173</v>
      </c>
      <c r="F5" s="142"/>
      <c r="G5" s="142"/>
      <c r="H5" s="143"/>
      <c r="I5" s="132" t="s">
        <v>28</v>
      </c>
      <c r="J5" s="133"/>
      <c r="K5" s="141" t="s">
        <v>195</v>
      </c>
      <c r="L5" s="142"/>
      <c r="M5" s="142"/>
      <c r="N5" s="143"/>
      <c r="O5" s="132" t="s">
        <v>151</v>
      </c>
      <c r="P5" s="133"/>
      <c r="Q5" s="141" t="s">
        <v>175</v>
      </c>
      <c r="R5" s="142"/>
      <c r="S5" s="142"/>
      <c r="T5" s="143"/>
      <c r="U5" s="169" t="s">
        <v>30</v>
      </c>
      <c r="V5" s="170"/>
      <c r="W5" s="180" t="s">
        <v>145</v>
      </c>
      <c r="X5" s="181"/>
      <c r="Y5" s="181"/>
      <c r="Z5" s="182"/>
      <c r="AC5" s="177" t="s">
        <v>202</v>
      </c>
      <c r="AD5" s="177"/>
      <c r="AE5" s="177"/>
      <c r="AF5" s="177"/>
    </row>
    <row r="6" spans="3:26" s="2" customFormat="1" ht="18.75" customHeight="1">
      <c r="C6" s="132" t="s">
        <v>131</v>
      </c>
      <c r="D6" s="133"/>
      <c r="E6" s="141" t="s">
        <v>196</v>
      </c>
      <c r="F6" s="142"/>
      <c r="G6" s="142"/>
      <c r="H6" s="143"/>
      <c r="I6" s="132" t="s">
        <v>31</v>
      </c>
      <c r="J6" s="133"/>
      <c r="K6" s="141" t="s">
        <v>197</v>
      </c>
      <c r="L6" s="142"/>
      <c r="M6" s="142"/>
      <c r="N6" s="143"/>
      <c r="O6" s="132" t="s">
        <v>134</v>
      </c>
      <c r="P6" s="133"/>
      <c r="Q6" s="141" t="s">
        <v>198</v>
      </c>
      <c r="R6" s="142"/>
      <c r="S6" s="142"/>
      <c r="T6" s="143"/>
      <c r="U6" s="132" t="s">
        <v>121</v>
      </c>
      <c r="V6" s="133"/>
      <c r="W6" s="141" t="s">
        <v>143</v>
      </c>
      <c r="X6" s="142"/>
      <c r="Y6" s="142"/>
      <c r="Z6" s="143"/>
    </row>
    <row r="7" spans="3:26" s="2" customFormat="1" ht="18.75" customHeight="1" thickBot="1">
      <c r="C7" s="136" t="s">
        <v>137</v>
      </c>
      <c r="D7" s="137"/>
      <c r="E7" s="138" t="s">
        <v>142</v>
      </c>
      <c r="F7" s="139"/>
      <c r="G7" s="139"/>
      <c r="H7" s="140"/>
      <c r="I7" s="136" t="s">
        <v>27</v>
      </c>
      <c r="J7" s="137"/>
      <c r="K7" s="138" t="s">
        <v>160</v>
      </c>
      <c r="L7" s="139"/>
      <c r="M7" s="139"/>
      <c r="N7" s="140"/>
      <c r="O7" s="136" t="s">
        <v>138</v>
      </c>
      <c r="P7" s="137"/>
      <c r="Q7" s="138" t="s">
        <v>199</v>
      </c>
      <c r="R7" s="139"/>
      <c r="S7" s="139"/>
      <c r="T7" s="140"/>
      <c r="U7" s="136" t="s">
        <v>32</v>
      </c>
      <c r="V7" s="137"/>
      <c r="W7" s="138" t="s">
        <v>139</v>
      </c>
      <c r="X7" s="139"/>
      <c r="Y7" s="139"/>
      <c r="Z7" s="140"/>
    </row>
    <row r="8" spans="3:26" s="2" customFormat="1" ht="15" customHeight="1">
      <c r="C8" s="179" t="s">
        <v>200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2:8" s="2" customFormat="1" ht="24" customHeight="1" thickBot="1">
      <c r="B9" s="74" t="s">
        <v>152</v>
      </c>
      <c r="D9" s="4"/>
      <c r="G9" s="3"/>
      <c r="H9" s="4" t="s">
        <v>177</v>
      </c>
    </row>
    <row r="10" spans="1:26" s="2" customFormat="1" ht="14.25" customHeight="1">
      <c r="A10" s="151" t="s">
        <v>178</v>
      </c>
      <c r="B10" s="75" t="s">
        <v>179</v>
      </c>
      <c r="C10" s="134" t="s">
        <v>180</v>
      </c>
      <c r="D10" s="153"/>
      <c r="E10" s="153"/>
      <c r="F10" s="153"/>
      <c r="G10" s="153"/>
      <c r="H10" s="154"/>
      <c r="I10" s="134" t="s">
        <v>181</v>
      </c>
      <c r="J10" s="153"/>
      <c r="K10" s="153"/>
      <c r="L10" s="153"/>
      <c r="M10" s="153"/>
      <c r="N10" s="154"/>
      <c r="O10" s="134" t="s">
        <v>182</v>
      </c>
      <c r="P10" s="153"/>
      <c r="Q10" s="153"/>
      <c r="R10" s="153"/>
      <c r="S10" s="153"/>
      <c r="T10" s="154"/>
      <c r="U10" s="134" t="s">
        <v>183</v>
      </c>
      <c r="V10" s="153"/>
      <c r="W10" s="153"/>
      <c r="X10" s="153"/>
      <c r="Y10" s="153"/>
      <c r="Z10" s="154"/>
    </row>
    <row r="11" spans="1:26" s="2" customFormat="1" ht="14.25" customHeight="1" thickBot="1">
      <c r="A11" s="152"/>
      <c r="B11" s="73" t="s">
        <v>0</v>
      </c>
      <c r="C11" s="136" t="s">
        <v>184</v>
      </c>
      <c r="D11" s="139"/>
      <c r="E11" s="139"/>
      <c r="F11" s="139"/>
      <c r="G11" s="139"/>
      <c r="H11" s="140"/>
      <c r="I11" s="136" t="s">
        <v>185</v>
      </c>
      <c r="J11" s="139"/>
      <c r="K11" s="139"/>
      <c r="L11" s="139"/>
      <c r="M11" s="139"/>
      <c r="N11" s="140"/>
      <c r="O11" s="136" t="s">
        <v>186</v>
      </c>
      <c r="P11" s="139"/>
      <c r="Q11" s="139"/>
      <c r="R11" s="139"/>
      <c r="S11" s="139"/>
      <c r="T11" s="140"/>
      <c r="U11" s="136" t="s">
        <v>187</v>
      </c>
      <c r="V11" s="139"/>
      <c r="W11" s="139"/>
      <c r="X11" s="139"/>
      <c r="Y11" s="139"/>
      <c r="Z11" s="140"/>
    </row>
    <row r="12" spans="1:26" s="2" customFormat="1" ht="15.75" customHeight="1">
      <c r="A12" s="151">
        <v>1</v>
      </c>
      <c r="B12" s="110">
        <v>0.4375</v>
      </c>
      <c r="C12" s="126" t="str">
        <f>C4</f>
        <v>秋田3位</v>
      </c>
      <c r="D12" s="146"/>
      <c r="E12" s="157" t="s">
        <v>153</v>
      </c>
      <c r="F12" s="157"/>
      <c r="G12" s="146" t="str">
        <f>C7</f>
        <v>山形４位</v>
      </c>
      <c r="H12" s="150"/>
      <c r="I12" s="126" t="str">
        <f>I4</f>
        <v>青森３位</v>
      </c>
      <c r="J12" s="146"/>
      <c r="K12" s="157" t="s">
        <v>153</v>
      </c>
      <c r="L12" s="157"/>
      <c r="M12" s="146" t="str">
        <f>I7</f>
        <v>宮城３位</v>
      </c>
      <c r="N12" s="150"/>
      <c r="O12" s="126" t="str">
        <f>O4</f>
        <v>福島３位</v>
      </c>
      <c r="P12" s="146"/>
      <c r="Q12" s="157" t="s">
        <v>153</v>
      </c>
      <c r="R12" s="157"/>
      <c r="S12" s="146" t="str">
        <f>O7</f>
        <v>山形５位</v>
      </c>
      <c r="T12" s="150"/>
      <c r="U12" s="126" t="str">
        <f>U4</f>
        <v>山形３位</v>
      </c>
      <c r="V12" s="146"/>
      <c r="W12" s="157" t="s">
        <v>153</v>
      </c>
      <c r="X12" s="157"/>
      <c r="Y12" s="146" t="str">
        <f>U7</f>
        <v>岩手３位</v>
      </c>
      <c r="Z12" s="150"/>
    </row>
    <row r="13" spans="1:26" s="2" customFormat="1" ht="15.75" customHeight="1">
      <c r="A13" s="156"/>
      <c r="B13" s="118"/>
      <c r="C13" s="144" t="str">
        <f>E4</f>
        <v>西目SSS</v>
      </c>
      <c r="D13" s="145"/>
      <c r="E13" s="158"/>
      <c r="F13" s="158"/>
      <c r="G13" s="145" t="str">
        <f>E7</f>
        <v>山形FCジュニア</v>
      </c>
      <c r="H13" s="149"/>
      <c r="I13" s="144" t="str">
        <f>K4</f>
        <v>五戸すずかけ</v>
      </c>
      <c r="J13" s="145"/>
      <c r="K13" s="158"/>
      <c r="L13" s="158"/>
      <c r="M13" s="145" t="str">
        <f>K7</f>
        <v>ＦＣセレスタ</v>
      </c>
      <c r="N13" s="149"/>
      <c r="O13" s="144" t="str">
        <f>Q4</f>
        <v>古河電池ＦＣ</v>
      </c>
      <c r="P13" s="145"/>
      <c r="Q13" s="158"/>
      <c r="R13" s="158"/>
      <c r="S13" s="145" t="str">
        <f>Q7</f>
        <v>うめばちSSS</v>
      </c>
      <c r="T13" s="149"/>
      <c r="U13" s="144" t="str">
        <f>W4</f>
        <v>鶴岡城北</v>
      </c>
      <c r="V13" s="145"/>
      <c r="W13" s="158"/>
      <c r="X13" s="158"/>
      <c r="Y13" s="145" t="str">
        <f>W7</f>
        <v>青山SSS</v>
      </c>
      <c r="Z13" s="149"/>
    </row>
    <row r="14" spans="1:26" s="2" customFormat="1" ht="14.25" customHeight="1" thickBot="1">
      <c r="A14" s="152"/>
      <c r="B14" s="155"/>
      <c r="C14" s="76" t="s">
        <v>154</v>
      </c>
      <c r="D14" s="138"/>
      <c r="E14" s="137"/>
      <c r="F14" s="77" t="s">
        <v>155</v>
      </c>
      <c r="G14" s="138" t="s">
        <v>156</v>
      </c>
      <c r="H14" s="140"/>
      <c r="I14" s="78" t="s">
        <v>154</v>
      </c>
      <c r="J14" s="138"/>
      <c r="K14" s="137"/>
      <c r="L14" s="77" t="s">
        <v>155</v>
      </c>
      <c r="M14" s="138" t="s">
        <v>157</v>
      </c>
      <c r="N14" s="140"/>
      <c r="O14" s="76" t="s">
        <v>154</v>
      </c>
      <c r="P14" s="138"/>
      <c r="Q14" s="137"/>
      <c r="R14" s="77" t="s">
        <v>155</v>
      </c>
      <c r="S14" s="138" t="s">
        <v>158</v>
      </c>
      <c r="T14" s="140"/>
      <c r="U14" s="78" t="s">
        <v>154</v>
      </c>
      <c r="V14" s="138"/>
      <c r="W14" s="137"/>
      <c r="X14" s="77" t="s">
        <v>155</v>
      </c>
      <c r="Y14" s="138" t="s">
        <v>159</v>
      </c>
      <c r="Z14" s="140"/>
    </row>
    <row r="15" spans="1:26" s="2" customFormat="1" ht="15.75" customHeight="1">
      <c r="A15" s="151">
        <v>2</v>
      </c>
      <c r="B15" s="110">
        <v>0.4791666666666667</v>
      </c>
      <c r="C15" s="126" t="str">
        <f>C3</f>
        <v>山形1位</v>
      </c>
      <c r="D15" s="146"/>
      <c r="E15" s="146" t="s">
        <v>153</v>
      </c>
      <c r="F15" s="146"/>
      <c r="G15" s="146" t="str">
        <f>C5</f>
        <v>宮城2位</v>
      </c>
      <c r="H15" s="150"/>
      <c r="I15" s="126" t="str">
        <f>I3</f>
        <v>秋田１位</v>
      </c>
      <c r="J15" s="146"/>
      <c r="K15" s="146" t="s">
        <v>153</v>
      </c>
      <c r="L15" s="146"/>
      <c r="M15" s="146" t="str">
        <f>I5</f>
        <v>山形２位</v>
      </c>
      <c r="N15" s="150"/>
      <c r="O15" s="126" t="str">
        <f>O3</f>
        <v>岩手１位</v>
      </c>
      <c r="P15" s="146"/>
      <c r="Q15" s="146" t="s">
        <v>153</v>
      </c>
      <c r="R15" s="146"/>
      <c r="S15" s="146" t="str">
        <f>O5</f>
        <v>秋田２位</v>
      </c>
      <c r="T15" s="150"/>
      <c r="U15" s="126" t="str">
        <f>U3</f>
        <v>宮城１位</v>
      </c>
      <c r="V15" s="146"/>
      <c r="W15" s="146" t="s">
        <v>153</v>
      </c>
      <c r="X15" s="146"/>
      <c r="Y15" s="146" t="str">
        <f>U5</f>
        <v>福島２位</v>
      </c>
      <c r="Z15" s="150"/>
    </row>
    <row r="16" spans="1:26" s="2" customFormat="1" ht="15.75" customHeight="1">
      <c r="A16" s="156"/>
      <c r="B16" s="118"/>
      <c r="C16" s="144" t="str">
        <f>E3</f>
        <v>興譲小SSS</v>
      </c>
      <c r="D16" s="145"/>
      <c r="E16" s="145"/>
      <c r="F16" s="145"/>
      <c r="G16" s="145" t="str">
        <f>E5</f>
        <v>REDEAST</v>
      </c>
      <c r="H16" s="149"/>
      <c r="I16" s="144" t="str">
        <f>K3</f>
        <v>飯島ﾊﾟｰﾌﾟﾙｷｯｽﾞ</v>
      </c>
      <c r="J16" s="145"/>
      <c r="K16" s="145"/>
      <c r="L16" s="145"/>
      <c r="M16" s="145" t="str">
        <f>K5</f>
        <v>フォルトナ山形</v>
      </c>
      <c r="N16" s="149"/>
      <c r="O16" s="144" t="str">
        <f>Q3</f>
        <v>FC紫波ジュニア</v>
      </c>
      <c r="P16" s="145"/>
      <c r="Q16" s="145"/>
      <c r="R16" s="145"/>
      <c r="S16" s="145" t="str">
        <f>Q5</f>
        <v>AFCユーニアン</v>
      </c>
      <c r="T16" s="149"/>
      <c r="U16" s="144" t="str">
        <f>W3</f>
        <v>なかのＦＣ</v>
      </c>
      <c r="V16" s="145"/>
      <c r="W16" s="145"/>
      <c r="X16" s="145"/>
      <c r="Y16" s="145" t="str">
        <f>W5</f>
        <v>勿来ＳＣＳ</v>
      </c>
      <c r="Z16" s="149"/>
    </row>
    <row r="17" spans="1:26" s="2" customFormat="1" ht="14.25" customHeight="1" thickBot="1">
      <c r="A17" s="152"/>
      <c r="B17" s="155"/>
      <c r="C17" s="79" t="s">
        <v>154</v>
      </c>
      <c r="D17" s="138"/>
      <c r="E17" s="137"/>
      <c r="F17" s="80" t="s">
        <v>155</v>
      </c>
      <c r="G17" s="138" t="s">
        <v>160</v>
      </c>
      <c r="H17" s="140"/>
      <c r="I17" s="72" t="s">
        <v>154</v>
      </c>
      <c r="J17" s="138" t="s">
        <v>161</v>
      </c>
      <c r="K17" s="140"/>
      <c r="L17" s="80" t="s">
        <v>155</v>
      </c>
      <c r="M17" s="138" t="s">
        <v>161</v>
      </c>
      <c r="N17" s="140"/>
      <c r="O17" s="79" t="s">
        <v>154</v>
      </c>
      <c r="P17" s="138"/>
      <c r="Q17" s="137"/>
      <c r="R17" s="80" t="s">
        <v>155</v>
      </c>
      <c r="S17" s="138" t="s">
        <v>162</v>
      </c>
      <c r="T17" s="140"/>
      <c r="U17" s="72" t="s">
        <v>154</v>
      </c>
      <c r="V17" s="138" t="s">
        <v>163</v>
      </c>
      <c r="W17" s="140"/>
      <c r="X17" s="80" t="s">
        <v>155</v>
      </c>
      <c r="Y17" s="138" t="s">
        <v>163</v>
      </c>
      <c r="Z17" s="140"/>
    </row>
    <row r="18" spans="1:26" s="2" customFormat="1" ht="15.75" customHeight="1">
      <c r="A18" s="151">
        <v>3</v>
      </c>
      <c r="B18" s="110">
        <v>0.5208333333333334</v>
      </c>
      <c r="C18" s="126" t="str">
        <f>C4</f>
        <v>秋田3位</v>
      </c>
      <c r="D18" s="146"/>
      <c r="E18" s="146" t="s">
        <v>153</v>
      </c>
      <c r="F18" s="146"/>
      <c r="G18" s="146" t="str">
        <f>C6</f>
        <v>福島1位</v>
      </c>
      <c r="H18" s="150"/>
      <c r="I18" s="126" t="str">
        <f>I4</f>
        <v>青森３位</v>
      </c>
      <c r="J18" s="146"/>
      <c r="K18" s="146" t="s">
        <v>153</v>
      </c>
      <c r="L18" s="146"/>
      <c r="M18" s="146" t="str">
        <f>I6</f>
        <v>岩手２位</v>
      </c>
      <c r="N18" s="150"/>
      <c r="O18" s="126" t="str">
        <f>O4</f>
        <v>福島３位</v>
      </c>
      <c r="P18" s="146"/>
      <c r="Q18" s="146" t="s">
        <v>153</v>
      </c>
      <c r="R18" s="146"/>
      <c r="S18" s="146" t="str">
        <f>O6</f>
        <v>青森１位</v>
      </c>
      <c r="T18" s="150"/>
      <c r="U18" s="126" t="str">
        <f>U4</f>
        <v>山形３位</v>
      </c>
      <c r="V18" s="146"/>
      <c r="W18" s="146" t="s">
        <v>153</v>
      </c>
      <c r="X18" s="146"/>
      <c r="Y18" s="146" t="str">
        <f>U6</f>
        <v>青森２位</v>
      </c>
      <c r="Z18" s="150"/>
    </row>
    <row r="19" spans="1:26" s="2" customFormat="1" ht="15.75" customHeight="1">
      <c r="A19" s="156"/>
      <c r="B19" s="118"/>
      <c r="C19" s="144" t="str">
        <f>E4</f>
        <v>西目SSS</v>
      </c>
      <c r="D19" s="145"/>
      <c r="E19" s="145"/>
      <c r="F19" s="145"/>
      <c r="G19" s="145" t="str">
        <f>E6</f>
        <v>会津ｻﾝﾄｽＦＣ</v>
      </c>
      <c r="H19" s="149"/>
      <c r="I19" s="144" t="str">
        <f>K4</f>
        <v>五戸すずかけ</v>
      </c>
      <c r="J19" s="145"/>
      <c r="K19" s="145"/>
      <c r="L19" s="145"/>
      <c r="M19" s="145" t="str">
        <f>K6</f>
        <v>ヴェルディ北上</v>
      </c>
      <c r="N19" s="149"/>
      <c r="O19" s="144" t="str">
        <f>Q4</f>
        <v>古河電池ＦＣ</v>
      </c>
      <c r="P19" s="145"/>
      <c r="Q19" s="145"/>
      <c r="R19" s="145"/>
      <c r="S19" s="145" t="str">
        <f>Q6</f>
        <v>リベロ津軽</v>
      </c>
      <c r="T19" s="149"/>
      <c r="U19" s="144" t="str">
        <f>W4</f>
        <v>鶴岡城北</v>
      </c>
      <c r="V19" s="145"/>
      <c r="W19" s="145"/>
      <c r="X19" s="145"/>
      <c r="Y19" s="145" t="str">
        <f>W6</f>
        <v>JEF八戸</v>
      </c>
      <c r="Z19" s="149"/>
    </row>
    <row r="20" spans="1:26" s="2" customFormat="1" ht="14.25" customHeight="1" thickBot="1">
      <c r="A20" s="152"/>
      <c r="B20" s="155"/>
      <c r="C20" s="76" t="s">
        <v>154</v>
      </c>
      <c r="D20" s="138"/>
      <c r="E20" s="137"/>
      <c r="F20" s="77" t="s">
        <v>155</v>
      </c>
      <c r="G20" s="160" t="s">
        <v>164</v>
      </c>
      <c r="H20" s="161"/>
      <c r="I20" s="78" t="s">
        <v>154</v>
      </c>
      <c r="J20" s="160" t="s">
        <v>165</v>
      </c>
      <c r="K20" s="161"/>
      <c r="L20" s="77" t="s">
        <v>155</v>
      </c>
      <c r="M20" s="160" t="s">
        <v>165</v>
      </c>
      <c r="N20" s="161"/>
      <c r="O20" s="76" t="s">
        <v>154</v>
      </c>
      <c r="P20" s="138"/>
      <c r="Q20" s="137"/>
      <c r="R20" s="77" t="s">
        <v>155</v>
      </c>
      <c r="S20" s="138" t="s">
        <v>166</v>
      </c>
      <c r="T20" s="140"/>
      <c r="U20" s="78" t="s">
        <v>154</v>
      </c>
      <c r="V20" s="138"/>
      <c r="W20" s="137"/>
      <c r="X20" s="77" t="s">
        <v>155</v>
      </c>
      <c r="Y20" s="138" t="s">
        <v>167</v>
      </c>
      <c r="Z20" s="140"/>
    </row>
    <row r="21" spans="1:30" s="2" customFormat="1" ht="15.75" customHeight="1">
      <c r="A21" s="151">
        <v>4</v>
      </c>
      <c r="B21" s="110">
        <v>0.5625</v>
      </c>
      <c r="C21" s="126" t="str">
        <f>C5</f>
        <v>宮城2位</v>
      </c>
      <c r="D21" s="146"/>
      <c r="E21" s="146" t="s">
        <v>153</v>
      </c>
      <c r="F21" s="146"/>
      <c r="G21" s="146" t="str">
        <f>C7</f>
        <v>山形４位</v>
      </c>
      <c r="H21" s="150"/>
      <c r="I21" s="126" t="str">
        <f>I5</f>
        <v>山形２位</v>
      </c>
      <c r="J21" s="146"/>
      <c r="K21" s="146" t="s">
        <v>153</v>
      </c>
      <c r="L21" s="146"/>
      <c r="M21" s="146" t="str">
        <f>I7</f>
        <v>宮城３位</v>
      </c>
      <c r="N21" s="150"/>
      <c r="O21" s="126" t="str">
        <f>O5</f>
        <v>秋田２位</v>
      </c>
      <c r="P21" s="146"/>
      <c r="Q21" s="146" t="s">
        <v>153</v>
      </c>
      <c r="R21" s="146"/>
      <c r="S21" s="146" t="str">
        <f>O7</f>
        <v>山形５位</v>
      </c>
      <c r="T21" s="150"/>
      <c r="U21" s="126" t="str">
        <f>U5</f>
        <v>福島２位</v>
      </c>
      <c r="V21" s="146"/>
      <c r="W21" s="146" t="s">
        <v>153</v>
      </c>
      <c r="X21" s="146"/>
      <c r="Y21" s="146" t="str">
        <f>U7</f>
        <v>岩手３位</v>
      </c>
      <c r="Z21" s="150"/>
      <c r="AC21" s="178"/>
      <c r="AD21" s="178"/>
    </row>
    <row r="22" spans="1:30" s="2" customFormat="1" ht="15.75" customHeight="1">
      <c r="A22" s="156"/>
      <c r="B22" s="118"/>
      <c r="C22" s="144" t="str">
        <f>E5</f>
        <v>REDEAST</v>
      </c>
      <c r="D22" s="145"/>
      <c r="E22" s="145"/>
      <c r="F22" s="145"/>
      <c r="G22" s="145" t="str">
        <f>E7</f>
        <v>山形FCジュニア</v>
      </c>
      <c r="H22" s="149"/>
      <c r="I22" s="144" t="str">
        <f>K5</f>
        <v>フォルトナ山形</v>
      </c>
      <c r="J22" s="145"/>
      <c r="K22" s="145"/>
      <c r="L22" s="145"/>
      <c r="M22" s="145" t="str">
        <f>K7</f>
        <v>ＦＣセレスタ</v>
      </c>
      <c r="N22" s="149"/>
      <c r="O22" s="144" t="str">
        <f>Q5</f>
        <v>AFCユーニアン</v>
      </c>
      <c r="P22" s="145"/>
      <c r="Q22" s="145"/>
      <c r="R22" s="145"/>
      <c r="S22" s="145" t="str">
        <f>Q7</f>
        <v>うめばちSSS</v>
      </c>
      <c r="T22" s="149"/>
      <c r="U22" s="144" t="str">
        <f>W5</f>
        <v>勿来ＳＣＳ</v>
      </c>
      <c r="V22" s="145"/>
      <c r="W22" s="145"/>
      <c r="X22" s="145"/>
      <c r="Y22" s="145" t="str">
        <f>W7</f>
        <v>青山SSS</v>
      </c>
      <c r="Z22" s="149"/>
      <c r="AC22" s="50"/>
      <c r="AD22" s="50"/>
    </row>
    <row r="23" spans="1:30" s="2" customFormat="1" ht="14.25" customHeight="1" thickBot="1">
      <c r="A23" s="152"/>
      <c r="B23" s="155"/>
      <c r="C23" s="79" t="s">
        <v>154</v>
      </c>
      <c r="D23" s="138"/>
      <c r="E23" s="137"/>
      <c r="F23" s="80" t="s">
        <v>155</v>
      </c>
      <c r="G23" s="138" t="s">
        <v>168</v>
      </c>
      <c r="H23" s="140"/>
      <c r="I23" s="72" t="s">
        <v>154</v>
      </c>
      <c r="J23" s="138"/>
      <c r="K23" s="137"/>
      <c r="L23" s="80" t="s">
        <v>155</v>
      </c>
      <c r="M23" s="138" t="s">
        <v>169</v>
      </c>
      <c r="N23" s="140"/>
      <c r="O23" s="79" t="s">
        <v>154</v>
      </c>
      <c r="P23" s="138" t="s">
        <v>170</v>
      </c>
      <c r="Q23" s="140"/>
      <c r="R23" s="80" t="s">
        <v>155</v>
      </c>
      <c r="S23" s="138" t="s">
        <v>170</v>
      </c>
      <c r="T23" s="140"/>
      <c r="U23" s="72" t="s">
        <v>154</v>
      </c>
      <c r="V23" s="138"/>
      <c r="W23" s="137"/>
      <c r="X23" s="80" t="s">
        <v>155</v>
      </c>
      <c r="Y23" s="162" t="s">
        <v>273</v>
      </c>
      <c r="Z23" s="163"/>
      <c r="AC23" s="178"/>
      <c r="AD23" s="178"/>
    </row>
    <row r="24" spans="1:26" s="2" customFormat="1" ht="15.75" customHeight="1">
      <c r="A24" s="151">
        <v>5</v>
      </c>
      <c r="B24" s="110">
        <v>0.6041666666666666</v>
      </c>
      <c r="C24" s="126" t="str">
        <f>C3</f>
        <v>山形1位</v>
      </c>
      <c r="D24" s="146"/>
      <c r="E24" s="146" t="s">
        <v>153</v>
      </c>
      <c r="F24" s="146"/>
      <c r="G24" s="146" t="str">
        <f>C6</f>
        <v>福島1位</v>
      </c>
      <c r="H24" s="150"/>
      <c r="I24" s="126" t="str">
        <f>I3</f>
        <v>秋田１位</v>
      </c>
      <c r="J24" s="146"/>
      <c r="K24" s="146" t="s">
        <v>153</v>
      </c>
      <c r="L24" s="146"/>
      <c r="M24" s="147" t="str">
        <f>I6</f>
        <v>岩手２位</v>
      </c>
      <c r="N24" s="148"/>
      <c r="O24" s="126" t="str">
        <f>O3</f>
        <v>岩手１位</v>
      </c>
      <c r="P24" s="146"/>
      <c r="Q24" s="146" t="s">
        <v>153</v>
      </c>
      <c r="R24" s="146"/>
      <c r="S24" s="146" t="str">
        <f>O6</f>
        <v>青森１位</v>
      </c>
      <c r="T24" s="150"/>
      <c r="U24" s="126" t="str">
        <f>U3</f>
        <v>宮城１位</v>
      </c>
      <c r="V24" s="146"/>
      <c r="W24" s="146" t="s">
        <v>153</v>
      </c>
      <c r="X24" s="146"/>
      <c r="Y24" s="147" t="str">
        <f>U6</f>
        <v>青森２位</v>
      </c>
      <c r="Z24" s="148"/>
    </row>
    <row r="25" spans="1:26" s="2" customFormat="1" ht="15.75" customHeight="1">
      <c r="A25" s="156"/>
      <c r="B25" s="118"/>
      <c r="C25" s="144" t="str">
        <f>E3</f>
        <v>興譲小SSS</v>
      </c>
      <c r="D25" s="145"/>
      <c r="E25" s="145"/>
      <c r="F25" s="145"/>
      <c r="G25" s="145" t="str">
        <f>E6</f>
        <v>会津ｻﾝﾄｽＦＣ</v>
      </c>
      <c r="H25" s="149"/>
      <c r="I25" s="144" t="str">
        <f>K3</f>
        <v>飯島ﾊﾟｰﾌﾟﾙｷｯｽﾞ</v>
      </c>
      <c r="J25" s="145"/>
      <c r="K25" s="145"/>
      <c r="L25" s="145"/>
      <c r="M25" s="145" t="str">
        <f>K6</f>
        <v>ヴェルディ北上</v>
      </c>
      <c r="N25" s="149"/>
      <c r="O25" s="144" t="str">
        <f>Q3</f>
        <v>FC紫波ジュニア</v>
      </c>
      <c r="P25" s="145"/>
      <c r="Q25" s="145"/>
      <c r="R25" s="145"/>
      <c r="S25" s="145" t="str">
        <f>Q6</f>
        <v>リベロ津軽</v>
      </c>
      <c r="T25" s="149"/>
      <c r="U25" s="144" t="str">
        <f>W3</f>
        <v>なかのＦＣ</v>
      </c>
      <c r="V25" s="145"/>
      <c r="W25" s="145"/>
      <c r="X25" s="145"/>
      <c r="Y25" s="145" t="str">
        <f>W6</f>
        <v>JEF八戸</v>
      </c>
      <c r="Z25" s="149"/>
    </row>
    <row r="26" spans="1:26" s="2" customFormat="1" ht="14.25" customHeight="1" thickBot="1">
      <c r="A26" s="152"/>
      <c r="B26" s="155"/>
      <c r="C26" s="76" t="s">
        <v>154</v>
      </c>
      <c r="D26" s="160" t="s">
        <v>172</v>
      </c>
      <c r="E26" s="161"/>
      <c r="F26" s="77" t="s">
        <v>155</v>
      </c>
      <c r="G26" s="160" t="s">
        <v>172</v>
      </c>
      <c r="H26" s="161"/>
      <c r="I26" s="78" t="s">
        <v>154</v>
      </c>
      <c r="J26" s="138"/>
      <c r="K26" s="137"/>
      <c r="L26" s="77" t="s">
        <v>155</v>
      </c>
      <c r="M26" s="160" t="s">
        <v>173</v>
      </c>
      <c r="N26" s="161"/>
      <c r="O26" s="76" t="s">
        <v>154</v>
      </c>
      <c r="P26" s="138"/>
      <c r="Q26" s="137"/>
      <c r="R26" s="77" t="s">
        <v>155</v>
      </c>
      <c r="S26" s="162" t="s">
        <v>171</v>
      </c>
      <c r="T26" s="163"/>
      <c r="U26" s="78" t="s">
        <v>154</v>
      </c>
      <c r="V26" s="138"/>
      <c r="W26" s="137"/>
      <c r="X26" s="77" t="s">
        <v>155</v>
      </c>
      <c r="Y26" s="138" t="s">
        <v>175</v>
      </c>
      <c r="Z26" s="140"/>
    </row>
    <row r="27" spans="3:4" s="2" customFormat="1" ht="11.25" customHeight="1">
      <c r="C27" s="3"/>
      <c r="D27" s="4"/>
    </row>
    <row r="28" spans="2:8" s="2" customFormat="1" ht="24" customHeight="1" thickBot="1">
      <c r="B28" s="74" t="s">
        <v>176</v>
      </c>
      <c r="D28" s="4"/>
      <c r="G28" s="3"/>
      <c r="H28" s="4" t="s">
        <v>177</v>
      </c>
    </row>
    <row r="29" spans="1:26" s="2" customFormat="1" ht="14.25" customHeight="1" thickBot="1">
      <c r="A29" s="151" t="s">
        <v>178</v>
      </c>
      <c r="B29" s="81" t="s">
        <v>179</v>
      </c>
      <c r="C29" s="134" t="s">
        <v>180</v>
      </c>
      <c r="D29" s="153"/>
      <c r="E29" s="153"/>
      <c r="F29" s="153"/>
      <c r="G29" s="153"/>
      <c r="H29" s="154"/>
      <c r="I29" s="134" t="s">
        <v>181</v>
      </c>
      <c r="J29" s="153"/>
      <c r="K29" s="153"/>
      <c r="L29" s="153"/>
      <c r="M29" s="153"/>
      <c r="N29" s="154"/>
      <c r="O29" s="134" t="s">
        <v>182</v>
      </c>
      <c r="P29" s="153"/>
      <c r="Q29" s="153"/>
      <c r="R29" s="153"/>
      <c r="S29" s="153"/>
      <c r="T29" s="154"/>
      <c r="U29" s="164" t="s">
        <v>183</v>
      </c>
      <c r="V29" s="165"/>
      <c r="W29" s="165"/>
      <c r="X29" s="165"/>
      <c r="Y29" s="165"/>
      <c r="Z29" s="166"/>
    </row>
    <row r="30" spans="1:26" s="2" customFormat="1" ht="14.25" customHeight="1" thickBot="1">
      <c r="A30" s="152"/>
      <c r="B30" s="82" t="s">
        <v>0</v>
      </c>
      <c r="C30" s="136" t="s">
        <v>184</v>
      </c>
      <c r="D30" s="139"/>
      <c r="E30" s="139"/>
      <c r="F30" s="139"/>
      <c r="G30" s="139"/>
      <c r="H30" s="140"/>
      <c r="I30" s="136" t="s">
        <v>185</v>
      </c>
      <c r="J30" s="139"/>
      <c r="K30" s="139"/>
      <c r="L30" s="139"/>
      <c r="M30" s="139"/>
      <c r="N30" s="140"/>
      <c r="O30" s="136" t="s">
        <v>186</v>
      </c>
      <c r="P30" s="139"/>
      <c r="Q30" s="139"/>
      <c r="R30" s="139"/>
      <c r="S30" s="139"/>
      <c r="T30" s="140"/>
      <c r="U30" s="164" t="s">
        <v>187</v>
      </c>
      <c r="V30" s="165"/>
      <c r="W30" s="165"/>
      <c r="X30" s="165"/>
      <c r="Y30" s="165"/>
      <c r="Z30" s="166"/>
    </row>
    <row r="31" spans="1:26" s="2" customFormat="1" ht="14.25" customHeight="1">
      <c r="A31" s="151">
        <v>1</v>
      </c>
      <c r="B31" s="110">
        <v>0.4166666666666667</v>
      </c>
      <c r="C31" s="126" t="str">
        <f>C6</f>
        <v>福島1位</v>
      </c>
      <c r="D31" s="146"/>
      <c r="E31" s="146" t="s">
        <v>153</v>
      </c>
      <c r="F31" s="146"/>
      <c r="G31" s="146" t="str">
        <f>C7</f>
        <v>山形４位</v>
      </c>
      <c r="H31" s="150"/>
      <c r="I31" s="126" t="str">
        <f>I6</f>
        <v>岩手２位</v>
      </c>
      <c r="J31" s="146"/>
      <c r="K31" s="146" t="s">
        <v>153</v>
      </c>
      <c r="L31" s="146"/>
      <c r="M31" s="146" t="str">
        <f>I7</f>
        <v>宮城３位</v>
      </c>
      <c r="N31" s="150"/>
      <c r="O31" s="126" t="str">
        <f>O6</f>
        <v>青森１位</v>
      </c>
      <c r="P31" s="146"/>
      <c r="Q31" s="146" t="s">
        <v>153</v>
      </c>
      <c r="R31" s="146"/>
      <c r="S31" s="146" t="str">
        <f>O7</f>
        <v>山形５位</v>
      </c>
      <c r="T31" s="150"/>
      <c r="U31" s="159" t="str">
        <f>U6</f>
        <v>青森２位</v>
      </c>
      <c r="V31" s="147"/>
      <c r="W31" s="146" t="s">
        <v>153</v>
      </c>
      <c r="X31" s="146"/>
      <c r="Y31" s="146" t="str">
        <f>U7</f>
        <v>岩手３位</v>
      </c>
      <c r="Z31" s="150"/>
    </row>
    <row r="32" spans="1:26" s="2" customFormat="1" ht="14.25" customHeight="1">
      <c r="A32" s="156"/>
      <c r="B32" s="118"/>
      <c r="C32" s="144" t="str">
        <f>E6</f>
        <v>会津ｻﾝﾄｽＦＣ</v>
      </c>
      <c r="D32" s="145"/>
      <c r="E32" s="145"/>
      <c r="F32" s="145"/>
      <c r="G32" s="145" t="str">
        <f>E7</f>
        <v>山形FCジュニア</v>
      </c>
      <c r="H32" s="149"/>
      <c r="I32" s="144" t="str">
        <f>K6</f>
        <v>ヴェルディ北上</v>
      </c>
      <c r="J32" s="145"/>
      <c r="K32" s="145"/>
      <c r="L32" s="145"/>
      <c r="M32" s="145" t="str">
        <f>K7</f>
        <v>ＦＣセレスタ</v>
      </c>
      <c r="N32" s="149"/>
      <c r="O32" s="144" t="str">
        <f>Q6</f>
        <v>リベロ津軽</v>
      </c>
      <c r="P32" s="145"/>
      <c r="Q32" s="145"/>
      <c r="R32" s="145"/>
      <c r="S32" s="145" t="str">
        <f>Q7</f>
        <v>うめばちSSS</v>
      </c>
      <c r="T32" s="149"/>
      <c r="U32" s="144" t="str">
        <f>W6</f>
        <v>JEF八戸</v>
      </c>
      <c r="V32" s="145"/>
      <c r="W32" s="145"/>
      <c r="X32" s="145"/>
      <c r="Y32" s="145" t="str">
        <f>W7</f>
        <v>青山SSS</v>
      </c>
      <c r="Z32" s="149"/>
    </row>
    <row r="33" spans="1:26" s="2" customFormat="1" ht="14.25" customHeight="1" thickBot="1">
      <c r="A33" s="152"/>
      <c r="B33" s="155"/>
      <c r="C33" s="76" t="s">
        <v>154</v>
      </c>
      <c r="D33" s="138"/>
      <c r="E33" s="137"/>
      <c r="F33" s="77" t="s">
        <v>155</v>
      </c>
      <c r="G33" s="138" t="s">
        <v>164</v>
      </c>
      <c r="H33" s="140"/>
      <c r="I33" s="76" t="s">
        <v>154</v>
      </c>
      <c r="J33" s="138" t="s">
        <v>165</v>
      </c>
      <c r="K33" s="140"/>
      <c r="L33" s="77" t="s">
        <v>155</v>
      </c>
      <c r="M33" s="138" t="s">
        <v>165</v>
      </c>
      <c r="N33" s="140"/>
      <c r="O33" s="78" t="s">
        <v>154</v>
      </c>
      <c r="P33" s="138"/>
      <c r="Q33" s="137"/>
      <c r="R33" s="77" t="s">
        <v>155</v>
      </c>
      <c r="S33" s="138" t="s">
        <v>166</v>
      </c>
      <c r="T33" s="140"/>
      <c r="U33" s="76" t="s">
        <v>154</v>
      </c>
      <c r="V33" s="138"/>
      <c r="W33" s="137"/>
      <c r="X33" s="77" t="s">
        <v>155</v>
      </c>
      <c r="Y33" s="138" t="s">
        <v>167</v>
      </c>
      <c r="Z33" s="140"/>
    </row>
    <row r="34" spans="1:26" s="2" customFormat="1" ht="14.25" customHeight="1">
      <c r="A34" s="151">
        <v>2</v>
      </c>
      <c r="B34" s="110">
        <v>0.4583333333333333</v>
      </c>
      <c r="C34" s="126" t="str">
        <f>C4</f>
        <v>秋田3位</v>
      </c>
      <c r="D34" s="146"/>
      <c r="E34" s="146" t="s">
        <v>153</v>
      </c>
      <c r="F34" s="146"/>
      <c r="G34" s="146" t="str">
        <f>C5</f>
        <v>宮城2位</v>
      </c>
      <c r="H34" s="150"/>
      <c r="I34" s="126" t="str">
        <f>I4</f>
        <v>青森３位</v>
      </c>
      <c r="J34" s="146"/>
      <c r="K34" s="146" t="s">
        <v>153</v>
      </c>
      <c r="L34" s="146"/>
      <c r="M34" s="146" t="str">
        <f>I5</f>
        <v>山形２位</v>
      </c>
      <c r="N34" s="150"/>
      <c r="O34" s="126" t="str">
        <f>O4</f>
        <v>福島３位</v>
      </c>
      <c r="P34" s="146"/>
      <c r="Q34" s="146" t="s">
        <v>153</v>
      </c>
      <c r="R34" s="146"/>
      <c r="S34" s="146" t="str">
        <f>O5</f>
        <v>秋田２位</v>
      </c>
      <c r="T34" s="150"/>
      <c r="U34" s="126" t="str">
        <f>U4</f>
        <v>山形３位</v>
      </c>
      <c r="V34" s="146"/>
      <c r="W34" s="146" t="s">
        <v>153</v>
      </c>
      <c r="X34" s="146"/>
      <c r="Y34" s="146" t="str">
        <f>U5</f>
        <v>福島２位</v>
      </c>
      <c r="Z34" s="150"/>
    </row>
    <row r="35" spans="1:26" s="2" customFormat="1" ht="14.25" customHeight="1">
      <c r="A35" s="156"/>
      <c r="B35" s="118"/>
      <c r="C35" s="144" t="str">
        <f>E4</f>
        <v>西目SSS</v>
      </c>
      <c r="D35" s="145"/>
      <c r="E35" s="145"/>
      <c r="F35" s="145"/>
      <c r="G35" s="145" t="str">
        <f>E5</f>
        <v>REDEAST</v>
      </c>
      <c r="H35" s="149"/>
      <c r="I35" s="144" t="str">
        <f>K4</f>
        <v>五戸すずかけ</v>
      </c>
      <c r="J35" s="145"/>
      <c r="K35" s="145"/>
      <c r="L35" s="145"/>
      <c r="M35" s="145" t="str">
        <f>K5</f>
        <v>フォルトナ山形</v>
      </c>
      <c r="N35" s="149"/>
      <c r="O35" s="144" t="str">
        <f>Q4</f>
        <v>古河電池ＦＣ</v>
      </c>
      <c r="P35" s="145"/>
      <c r="Q35" s="145"/>
      <c r="R35" s="145"/>
      <c r="S35" s="145" t="str">
        <f>Q5</f>
        <v>AFCユーニアン</v>
      </c>
      <c r="T35" s="149"/>
      <c r="U35" s="144" t="str">
        <f>W4</f>
        <v>鶴岡城北</v>
      </c>
      <c r="V35" s="145"/>
      <c r="W35" s="145"/>
      <c r="X35" s="145"/>
      <c r="Y35" s="145" t="str">
        <f>W5</f>
        <v>勿来ＳＣＳ</v>
      </c>
      <c r="Z35" s="149"/>
    </row>
    <row r="36" spans="1:26" s="2" customFormat="1" ht="14.25" customHeight="1" thickBot="1">
      <c r="A36" s="152"/>
      <c r="B36" s="155"/>
      <c r="C36" s="76" t="s">
        <v>154</v>
      </c>
      <c r="D36" s="138"/>
      <c r="E36" s="137"/>
      <c r="F36" s="77" t="s">
        <v>155</v>
      </c>
      <c r="G36" s="138" t="s">
        <v>156</v>
      </c>
      <c r="H36" s="140"/>
      <c r="I36" s="76" t="s">
        <v>154</v>
      </c>
      <c r="J36" s="138"/>
      <c r="K36" s="137"/>
      <c r="L36" s="77" t="s">
        <v>155</v>
      </c>
      <c r="M36" s="138" t="s">
        <v>157</v>
      </c>
      <c r="N36" s="140"/>
      <c r="O36" s="78" t="s">
        <v>154</v>
      </c>
      <c r="P36" s="138"/>
      <c r="Q36" s="137"/>
      <c r="R36" s="77" t="s">
        <v>155</v>
      </c>
      <c r="S36" s="138" t="s">
        <v>158</v>
      </c>
      <c r="T36" s="140"/>
      <c r="U36" s="76" t="s">
        <v>154</v>
      </c>
      <c r="V36" s="138"/>
      <c r="W36" s="137"/>
      <c r="X36" s="77" t="s">
        <v>155</v>
      </c>
      <c r="Y36" s="138" t="s">
        <v>159</v>
      </c>
      <c r="Z36" s="140"/>
    </row>
    <row r="37" spans="1:26" s="2" customFormat="1" ht="14.25" customHeight="1">
      <c r="A37" s="151">
        <v>3</v>
      </c>
      <c r="B37" s="110">
        <v>0.5</v>
      </c>
      <c r="C37" s="126" t="str">
        <f>C3</f>
        <v>山形1位</v>
      </c>
      <c r="D37" s="146"/>
      <c r="E37" s="146" t="s">
        <v>153</v>
      </c>
      <c r="F37" s="146"/>
      <c r="G37" s="146" t="str">
        <f>C7</f>
        <v>山形４位</v>
      </c>
      <c r="H37" s="150"/>
      <c r="I37" s="126" t="str">
        <f>I3</f>
        <v>秋田１位</v>
      </c>
      <c r="J37" s="146"/>
      <c r="K37" s="146" t="s">
        <v>153</v>
      </c>
      <c r="L37" s="146"/>
      <c r="M37" s="146" t="str">
        <f>I7</f>
        <v>宮城３位</v>
      </c>
      <c r="N37" s="150"/>
      <c r="O37" s="126" t="str">
        <f>O3</f>
        <v>岩手１位</v>
      </c>
      <c r="P37" s="146"/>
      <c r="Q37" s="146" t="s">
        <v>153</v>
      </c>
      <c r="R37" s="146"/>
      <c r="S37" s="146" t="str">
        <f>O7</f>
        <v>山形５位</v>
      </c>
      <c r="T37" s="150"/>
      <c r="U37" s="126" t="str">
        <f>U3</f>
        <v>宮城１位</v>
      </c>
      <c r="V37" s="146"/>
      <c r="W37" s="146" t="s">
        <v>153</v>
      </c>
      <c r="X37" s="146"/>
      <c r="Y37" s="146" t="str">
        <f>U7</f>
        <v>岩手３位</v>
      </c>
      <c r="Z37" s="150"/>
    </row>
    <row r="38" spans="1:26" s="2" customFormat="1" ht="14.25" customHeight="1">
      <c r="A38" s="156"/>
      <c r="B38" s="118"/>
      <c r="C38" s="144" t="str">
        <f>E3</f>
        <v>興譲小SSS</v>
      </c>
      <c r="D38" s="145"/>
      <c r="E38" s="145"/>
      <c r="F38" s="145"/>
      <c r="G38" s="145" t="str">
        <f>E7</f>
        <v>山形FCジュニア</v>
      </c>
      <c r="H38" s="149"/>
      <c r="I38" s="144" t="str">
        <f>K3</f>
        <v>飯島ﾊﾟｰﾌﾟﾙｷｯｽﾞ</v>
      </c>
      <c r="J38" s="145"/>
      <c r="K38" s="145"/>
      <c r="L38" s="145"/>
      <c r="M38" s="145" t="str">
        <f>K7</f>
        <v>ＦＣセレスタ</v>
      </c>
      <c r="N38" s="149"/>
      <c r="O38" s="144" t="str">
        <f>Q3</f>
        <v>FC紫波ジュニア</v>
      </c>
      <c r="P38" s="145"/>
      <c r="Q38" s="145"/>
      <c r="R38" s="145"/>
      <c r="S38" s="145" t="str">
        <f>Q7</f>
        <v>うめばちSSS</v>
      </c>
      <c r="T38" s="149"/>
      <c r="U38" s="144" t="str">
        <f>W3</f>
        <v>なかのＦＣ</v>
      </c>
      <c r="V38" s="145"/>
      <c r="W38" s="145"/>
      <c r="X38" s="145"/>
      <c r="Y38" s="145" t="str">
        <f>W7</f>
        <v>青山SSS</v>
      </c>
      <c r="Z38" s="149"/>
    </row>
    <row r="39" spans="1:26" s="2" customFormat="1" ht="14.25" customHeight="1" thickBot="1">
      <c r="A39" s="152"/>
      <c r="B39" s="155"/>
      <c r="C39" s="76" t="s">
        <v>154</v>
      </c>
      <c r="D39" s="138"/>
      <c r="E39" s="137"/>
      <c r="F39" s="77" t="s">
        <v>155</v>
      </c>
      <c r="G39" s="138" t="s">
        <v>168</v>
      </c>
      <c r="H39" s="140"/>
      <c r="I39" s="76" t="s">
        <v>154</v>
      </c>
      <c r="J39" s="138"/>
      <c r="K39" s="137"/>
      <c r="L39" s="77" t="s">
        <v>155</v>
      </c>
      <c r="M39" s="138" t="s">
        <v>169</v>
      </c>
      <c r="N39" s="140"/>
      <c r="O39" s="78" t="s">
        <v>154</v>
      </c>
      <c r="P39" s="138" t="s">
        <v>170</v>
      </c>
      <c r="Q39" s="140"/>
      <c r="R39" s="77" t="s">
        <v>155</v>
      </c>
      <c r="S39" s="138" t="s">
        <v>170</v>
      </c>
      <c r="T39" s="140"/>
      <c r="U39" s="76" t="s">
        <v>154</v>
      </c>
      <c r="V39" s="138"/>
      <c r="W39" s="137"/>
      <c r="X39" s="77" t="s">
        <v>155</v>
      </c>
      <c r="Y39" s="162" t="s">
        <v>174</v>
      </c>
      <c r="Z39" s="163"/>
    </row>
    <row r="40" spans="1:26" s="2" customFormat="1" ht="14.25" customHeight="1">
      <c r="A40" s="151">
        <v>4</v>
      </c>
      <c r="B40" s="110">
        <v>0.5416666666666666</v>
      </c>
      <c r="C40" s="126" t="str">
        <f>C5</f>
        <v>宮城2位</v>
      </c>
      <c r="D40" s="146"/>
      <c r="E40" s="146" t="s">
        <v>153</v>
      </c>
      <c r="F40" s="146"/>
      <c r="G40" s="146" t="str">
        <f>C6</f>
        <v>福島1位</v>
      </c>
      <c r="H40" s="150"/>
      <c r="I40" s="126" t="str">
        <f>I5</f>
        <v>山形２位</v>
      </c>
      <c r="J40" s="146"/>
      <c r="K40" s="146" t="s">
        <v>153</v>
      </c>
      <c r="L40" s="146"/>
      <c r="M40" s="146" t="str">
        <f>I6</f>
        <v>岩手２位</v>
      </c>
      <c r="N40" s="150"/>
      <c r="O40" s="126" t="str">
        <f>O5</f>
        <v>秋田２位</v>
      </c>
      <c r="P40" s="146"/>
      <c r="Q40" s="146" t="s">
        <v>153</v>
      </c>
      <c r="R40" s="146"/>
      <c r="S40" s="146" t="str">
        <f>O6</f>
        <v>青森１位</v>
      </c>
      <c r="T40" s="150"/>
      <c r="U40" s="126" t="str">
        <f>U5</f>
        <v>福島２位</v>
      </c>
      <c r="V40" s="146"/>
      <c r="W40" s="146" t="s">
        <v>153</v>
      </c>
      <c r="X40" s="146"/>
      <c r="Y40" s="147" t="str">
        <f>U6</f>
        <v>青森２位</v>
      </c>
      <c r="Z40" s="148"/>
    </row>
    <row r="41" spans="1:26" s="2" customFormat="1" ht="14.25" customHeight="1">
      <c r="A41" s="156"/>
      <c r="B41" s="118"/>
      <c r="C41" s="144" t="str">
        <f>E5</f>
        <v>REDEAST</v>
      </c>
      <c r="D41" s="145"/>
      <c r="E41" s="145"/>
      <c r="F41" s="145"/>
      <c r="G41" s="145" t="str">
        <f>E6</f>
        <v>会津ｻﾝﾄｽＦＣ</v>
      </c>
      <c r="H41" s="149"/>
      <c r="I41" s="144" t="str">
        <f>K5</f>
        <v>フォルトナ山形</v>
      </c>
      <c r="J41" s="145"/>
      <c r="K41" s="145"/>
      <c r="L41" s="145"/>
      <c r="M41" s="145" t="str">
        <f>K6</f>
        <v>ヴェルディ北上</v>
      </c>
      <c r="N41" s="149"/>
      <c r="O41" s="144" t="str">
        <f>Q5</f>
        <v>AFCユーニアン</v>
      </c>
      <c r="P41" s="145"/>
      <c r="Q41" s="145"/>
      <c r="R41" s="145"/>
      <c r="S41" s="145" t="str">
        <f>Q6</f>
        <v>リベロ津軽</v>
      </c>
      <c r="T41" s="149"/>
      <c r="U41" s="144" t="str">
        <f>W5</f>
        <v>勿来ＳＣＳ</v>
      </c>
      <c r="V41" s="145"/>
      <c r="W41" s="145"/>
      <c r="X41" s="145"/>
      <c r="Y41" s="145" t="str">
        <f>W6</f>
        <v>JEF八戸</v>
      </c>
      <c r="Z41" s="149"/>
    </row>
    <row r="42" spans="1:26" s="2" customFormat="1" ht="14.25" customHeight="1" thickBot="1">
      <c r="A42" s="152"/>
      <c r="B42" s="155"/>
      <c r="C42" s="76" t="s">
        <v>154</v>
      </c>
      <c r="D42" s="138"/>
      <c r="E42" s="137"/>
      <c r="F42" s="77" t="s">
        <v>155</v>
      </c>
      <c r="G42" s="138" t="s">
        <v>160</v>
      </c>
      <c r="H42" s="140"/>
      <c r="I42" s="76" t="s">
        <v>154</v>
      </c>
      <c r="J42" s="138" t="s">
        <v>161</v>
      </c>
      <c r="K42" s="140"/>
      <c r="L42" s="77" t="s">
        <v>155</v>
      </c>
      <c r="M42" s="138" t="s">
        <v>161</v>
      </c>
      <c r="N42" s="140"/>
      <c r="O42" s="78" t="s">
        <v>154</v>
      </c>
      <c r="P42" s="138"/>
      <c r="Q42" s="137"/>
      <c r="R42" s="77" t="s">
        <v>155</v>
      </c>
      <c r="S42" s="138" t="s">
        <v>162</v>
      </c>
      <c r="T42" s="140"/>
      <c r="U42" s="76" t="s">
        <v>154</v>
      </c>
      <c r="V42" s="138" t="s">
        <v>163</v>
      </c>
      <c r="W42" s="140"/>
      <c r="X42" s="77" t="s">
        <v>155</v>
      </c>
      <c r="Y42" s="138" t="s">
        <v>163</v>
      </c>
      <c r="Z42" s="140"/>
    </row>
    <row r="43" spans="1:26" s="2" customFormat="1" ht="14.25" customHeight="1">
      <c r="A43" s="151">
        <v>5</v>
      </c>
      <c r="B43" s="110">
        <v>0.5833333333333334</v>
      </c>
      <c r="C43" s="126" t="str">
        <f>C3</f>
        <v>山形1位</v>
      </c>
      <c r="D43" s="146"/>
      <c r="E43" s="146" t="s">
        <v>153</v>
      </c>
      <c r="F43" s="146"/>
      <c r="G43" s="146" t="str">
        <f>C4</f>
        <v>秋田3位</v>
      </c>
      <c r="H43" s="150"/>
      <c r="I43" s="126" t="str">
        <f>I3</f>
        <v>秋田１位</v>
      </c>
      <c r="J43" s="146"/>
      <c r="K43" s="146" t="s">
        <v>153</v>
      </c>
      <c r="L43" s="146"/>
      <c r="M43" s="146" t="str">
        <f>I4</f>
        <v>青森３位</v>
      </c>
      <c r="N43" s="150"/>
      <c r="O43" s="126" t="str">
        <f>O3</f>
        <v>岩手１位</v>
      </c>
      <c r="P43" s="146"/>
      <c r="Q43" s="146" t="s">
        <v>153</v>
      </c>
      <c r="R43" s="146"/>
      <c r="S43" s="146" t="str">
        <f>O4</f>
        <v>福島３位</v>
      </c>
      <c r="T43" s="150"/>
      <c r="U43" s="126" t="str">
        <f>U3</f>
        <v>宮城１位</v>
      </c>
      <c r="V43" s="146"/>
      <c r="W43" s="146" t="s">
        <v>153</v>
      </c>
      <c r="X43" s="146"/>
      <c r="Y43" s="146" t="str">
        <f>U4</f>
        <v>山形３位</v>
      </c>
      <c r="Z43" s="150"/>
    </row>
    <row r="44" spans="1:26" s="2" customFormat="1" ht="14.25" customHeight="1">
      <c r="A44" s="156"/>
      <c r="B44" s="118"/>
      <c r="C44" s="144" t="str">
        <f>E3</f>
        <v>興譲小SSS</v>
      </c>
      <c r="D44" s="145"/>
      <c r="E44" s="145"/>
      <c r="F44" s="145"/>
      <c r="G44" s="145" t="str">
        <f>E4</f>
        <v>西目SSS</v>
      </c>
      <c r="H44" s="149"/>
      <c r="I44" s="144" t="str">
        <f>K3</f>
        <v>飯島ﾊﾟｰﾌﾟﾙｷｯｽﾞ</v>
      </c>
      <c r="J44" s="145"/>
      <c r="K44" s="145"/>
      <c r="L44" s="145"/>
      <c r="M44" s="145" t="str">
        <f>K4</f>
        <v>五戸すずかけ</v>
      </c>
      <c r="N44" s="149"/>
      <c r="O44" s="144" t="str">
        <f>Q3</f>
        <v>FC紫波ジュニア</v>
      </c>
      <c r="P44" s="145"/>
      <c r="Q44" s="145"/>
      <c r="R44" s="145"/>
      <c r="S44" s="145" t="str">
        <f>Q4</f>
        <v>古河電池ＦＣ</v>
      </c>
      <c r="T44" s="149"/>
      <c r="U44" s="144" t="str">
        <f>W3</f>
        <v>なかのＦＣ</v>
      </c>
      <c r="V44" s="145"/>
      <c r="W44" s="145"/>
      <c r="X44" s="145"/>
      <c r="Y44" s="145" t="str">
        <f>W4</f>
        <v>鶴岡城北</v>
      </c>
      <c r="Z44" s="149"/>
    </row>
    <row r="45" spans="1:26" s="2" customFormat="1" ht="14.25" customHeight="1" thickBot="1">
      <c r="A45" s="152"/>
      <c r="B45" s="155"/>
      <c r="C45" s="76" t="s">
        <v>154</v>
      </c>
      <c r="D45" s="160" t="s">
        <v>172</v>
      </c>
      <c r="E45" s="161"/>
      <c r="F45" s="77" t="s">
        <v>155</v>
      </c>
      <c r="G45" s="160" t="s">
        <v>172</v>
      </c>
      <c r="H45" s="161"/>
      <c r="I45" s="76" t="s">
        <v>154</v>
      </c>
      <c r="J45" s="138"/>
      <c r="K45" s="137"/>
      <c r="L45" s="77" t="s">
        <v>155</v>
      </c>
      <c r="M45" s="138" t="s">
        <v>173</v>
      </c>
      <c r="N45" s="140"/>
      <c r="O45" s="78" t="s">
        <v>154</v>
      </c>
      <c r="P45" s="138"/>
      <c r="Q45" s="137"/>
      <c r="R45" s="77" t="s">
        <v>155</v>
      </c>
      <c r="S45" s="162" t="s">
        <v>171</v>
      </c>
      <c r="T45" s="163"/>
      <c r="U45" s="76" t="s">
        <v>154</v>
      </c>
      <c r="V45" s="138"/>
      <c r="W45" s="137"/>
      <c r="X45" s="77" t="s">
        <v>155</v>
      </c>
      <c r="Y45" s="138" t="s">
        <v>175</v>
      </c>
      <c r="Z45" s="140"/>
    </row>
    <row r="46" spans="1:26" s="2" customFormat="1" ht="14.2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2:26" ht="24" customHeight="1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8" thickBot="1">
      <c r="A48" s="2"/>
      <c r="B48" s="74" t="s">
        <v>228</v>
      </c>
      <c r="C48" s="2"/>
      <c r="D48" s="4"/>
      <c r="E48" s="2"/>
      <c r="F48" s="2"/>
      <c r="G48" s="3"/>
      <c r="H48" s="71" t="s">
        <v>229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107" t="s">
        <v>230</v>
      </c>
      <c r="B49" s="124" t="s">
        <v>0</v>
      </c>
      <c r="C49" s="126" t="s">
        <v>231</v>
      </c>
      <c r="D49" s="127"/>
      <c r="E49" s="127"/>
      <c r="F49" s="127"/>
      <c r="G49" s="127"/>
      <c r="H49" s="128"/>
      <c r="I49" s="126" t="s">
        <v>232</v>
      </c>
      <c r="J49" s="127"/>
      <c r="K49" s="127"/>
      <c r="L49" s="127"/>
      <c r="M49" s="127"/>
      <c r="N49" s="128"/>
      <c r="O49" s="126" t="s">
        <v>233</v>
      </c>
      <c r="P49" s="127"/>
      <c r="Q49" s="127"/>
      <c r="R49" s="127"/>
      <c r="S49" s="127"/>
      <c r="T49" s="128"/>
      <c r="U49" s="126" t="s">
        <v>234</v>
      </c>
      <c r="V49" s="127"/>
      <c r="W49" s="127"/>
      <c r="X49" s="127"/>
      <c r="Y49" s="127"/>
      <c r="Z49" s="128"/>
    </row>
    <row r="50" spans="1:26" s="2" customFormat="1" ht="14.25" customHeight="1" thickBot="1">
      <c r="A50" s="109"/>
      <c r="B50" s="125"/>
      <c r="C50" s="129"/>
      <c r="D50" s="130"/>
      <c r="E50" s="130"/>
      <c r="F50" s="130"/>
      <c r="G50" s="130"/>
      <c r="H50" s="131"/>
      <c r="I50" s="129"/>
      <c r="J50" s="130"/>
      <c r="K50" s="130"/>
      <c r="L50" s="130"/>
      <c r="M50" s="130"/>
      <c r="N50" s="131"/>
      <c r="O50" s="129"/>
      <c r="P50" s="130"/>
      <c r="Q50" s="130"/>
      <c r="R50" s="130"/>
      <c r="S50" s="130"/>
      <c r="T50" s="131"/>
      <c r="U50" s="129"/>
      <c r="V50" s="130"/>
      <c r="W50" s="130"/>
      <c r="X50" s="130"/>
      <c r="Y50" s="130"/>
      <c r="Z50" s="131"/>
    </row>
    <row r="51" spans="1:26" ht="13.5">
      <c r="A51" s="116">
        <v>1</v>
      </c>
      <c r="B51" s="122">
        <v>0.375</v>
      </c>
      <c r="C51" s="113" t="s">
        <v>235</v>
      </c>
      <c r="D51" s="114"/>
      <c r="E51" s="114"/>
      <c r="F51" s="114"/>
      <c r="G51" s="114"/>
      <c r="H51" s="115"/>
      <c r="I51" s="113" t="s">
        <v>236</v>
      </c>
      <c r="J51" s="114"/>
      <c r="K51" s="114"/>
      <c r="L51" s="114"/>
      <c r="M51" s="114"/>
      <c r="N51" s="115"/>
      <c r="O51" s="113" t="s">
        <v>237</v>
      </c>
      <c r="P51" s="114"/>
      <c r="Q51" s="114"/>
      <c r="R51" s="114"/>
      <c r="S51" s="114"/>
      <c r="T51" s="115"/>
      <c r="U51" s="113" t="s">
        <v>238</v>
      </c>
      <c r="V51" s="114"/>
      <c r="W51" s="114"/>
      <c r="X51" s="114"/>
      <c r="Y51" s="114"/>
      <c r="Z51" s="115"/>
    </row>
    <row r="52" spans="1:26" ht="13.5">
      <c r="A52" s="108"/>
      <c r="B52" s="120"/>
      <c r="C52" s="105"/>
      <c r="D52" s="100"/>
      <c r="E52" s="99" t="s">
        <v>239</v>
      </c>
      <c r="F52" s="99"/>
      <c r="G52" s="100"/>
      <c r="H52" s="101"/>
      <c r="I52" s="105"/>
      <c r="J52" s="106"/>
      <c r="K52" s="99" t="s">
        <v>239</v>
      </c>
      <c r="L52" s="99"/>
      <c r="M52" s="100"/>
      <c r="N52" s="101"/>
      <c r="O52" s="105"/>
      <c r="P52" s="100"/>
      <c r="Q52" s="99" t="s">
        <v>239</v>
      </c>
      <c r="R52" s="99"/>
      <c r="S52" s="100"/>
      <c r="T52" s="101"/>
      <c r="U52" s="105"/>
      <c r="V52" s="106"/>
      <c r="W52" s="99" t="s">
        <v>239</v>
      </c>
      <c r="X52" s="99"/>
      <c r="Y52" s="100"/>
      <c r="Z52" s="101"/>
    </row>
    <row r="53" spans="1:26" ht="14.25" thickBot="1">
      <c r="A53" s="117"/>
      <c r="B53" s="123"/>
      <c r="C53" s="95" t="s">
        <v>240</v>
      </c>
      <c r="D53" s="102"/>
      <c r="E53" s="102"/>
      <c r="F53" s="96" t="s">
        <v>155</v>
      </c>
      <c r="G53" s="102" t="s">
        <v>241</v>
      </c>
      <c r="H53" s="103"/>
      <c r="I53" s="95" t="s">
        <v>240</v>
      </c>
      <c r="J53" s="102"/>
      <c r="K53" s="102"/>
      <c r="L53" s="96" t="s">
        <v>155</v>
      </c>
      <c r="M53" s="102" t="s">
        <v>242</v>
      </c>
      <c r="N53" s="104"/>
      <c r="O53" s="94" t="s">
        <v>240</v>
      </c>
      <c r="P53" s="102"/>
      <c r="Q53" s="102"/>
      <c r="R53" s="96" t="s">
        <v>155</v>
      </c>
      <c r="S53" s="102" t="s">
        <v>243</v>
      </c>
      <c r="T53" s="103"/>
      <c r="U53" s="95" t="s">
        <v>240</v>
      </c>
      <c r="V53" s="102"/>
      <c r="W53" s="102"/>
      <c r="X53" s="96" t="s">
        <v>155</v>
      </c>
      <c r="Y53" s="102" t="s">
        <v>244</v>
      </c>
      <c r="Z53" s="104"/>
    </row>
    <row r="54" spans="1:26" ht="13.5">
      <c r="A54" s="107">
        <v>2</v>
      </c>
      <c r="B54" s="119">
        <v>0.4166666666666667</v>
      </c>
      <c r="C54" s="113" t="s">
        <v>245</v>
      </c>
      <c r="D54" s="114"/>
      <c r="E54" s="114"/>
      <c r="F54" s="114"/>
      <c r="G54" s="114"/>
      <c r="H54" s="115"/>
      <c r="I54" s="113" t="s">
        <v>246</v>
      </c>
      <c r="J54" s="114"/>
      <c r="K54" s="114"/>
      <c r="L54" s="114"/>
      <c r="M54" s="114"/>
      <c r="N54" s="115"/>
      <c r="O54" s="113" t="s">
        <v>247</v>
      </c>
      <c r="P54" s="114"/>
      <c r="Q54" s="114"/>
      <c r="R54" s="114"/>
      <c r="S54" s="114"/>
      <c r="T54" s="115"/>
      <c r="U54" s="113" t="s">
        <v>248</v>
      </c>
      <c r="V54" s="114"/>
      <c r="W54" s="114"/>
      <c r="X54" s="114"/>
      <c r="Y54" s="114"/>
      <c r="Z54" s="115"/>
    </row>
    <row r="55" spans="1:26" ht="13.5">
      <c r="A55" s="108"/>
      <c r="B55" s="120"/>
      <c r="C55" s="105"/>
      <c r="D55" s="100"/>
      <c r="E55" s="99" t="s">
        <v>239</v>
      </c>
      <c r="F55" s="99"/>
      <c r="G55" s="100"/>
      <c r="H55" s="101"/>
      <c r="I55" s="105"/>
      <c r="J55" s="106"/>
      <c r="K55" s="99" t="s">
        <v>239</v>
      </c>
      <c r="L55" s="99"/>
      <c r="M55" s="100"/>
      <c r="N55" s="101"/>
      <c r="O55" s="105"/>
      <c r="P55" s="100"/>
      <c r="Q55" s="99" t="s">
        <v>239</v>
      </c>
      <c r="R55" s="99"/>
      <c r="S55" s="100"/>
      <c r="T55" s="101"/>
      <c r="U55" s="105"/>
      <c r="V55" s="106"/>
      <c r="W55" s="99" t="s">
        <v>239</v>
      </c>
      <c r="X55" s="99"/>
      <c r="Y55" s="100"/>
      <c r="Z55" s="101"/>
    </row>
    <row r="56" spans="1:26" ht="14.25" thickBot="1">
      <c r="A56" s="109"/>
      <c r="B56" s="121"/>
      <c r="C56" s="95" t="s">
        <v>240</v>
      </c>
      <c r="D56" s="102"/>
      <c r="E56" s="102"/>
      <c r="F56" s="96" t="s">
        <v>155</v>
      </c>
      <c r="G56" s="102" t="s">
        <v>249</v>
      </c>
      <c r="H56" s="103"/>
      <c r="I56" s="95" t="s">
        <v>240</v>
      </c>
      <c r="J56" s="102"/>
      <c r="K56" s="102"/>
      <c r="L56" s="96" t="s">
        <v>155</v>
      </c>
      <c r="M56" s="102" t="s">
        <v>250</v>
      </c>
      <c r="N56" s="104"/>
      <c r="O56" s="94" t="s">
        <v>240</v>
      </c>
      <c r="P56" s="102"/>
      <c r="Q56" s="102"/>
      <c r="R56" s="96" t="s">
        <v>155</v>
      </c>
      <c r="S56" s="102" t="s">
        <v>251</v>
      </c>
      <c r="T56" s="103"/>
      <c r="U56" s="95" t="s">
        <v>240</v>
      </c>
      <c r="V56" s="102"/>
      <c r="W56" s="102"/>
      <c r="X56" s="96" t="s">
        <v>155</v>
      </c>
      <c r="Y56" s="102" t="s">
        <v>252</v>
      </c>
      <c r="Z56" s="104"/>
    </row>
    <row r="57" spans="1:26" ht="13.5">
      <c r="A57" s="107">
        <v>3</v>
      </c>
      <c r="B57" s="110">
        <v>0.4583333333333333</v>
      </c>
      <c r="C57" s="113" t="s">
        <v>253</v>
      </c>
      <c r="D57" s="114"/>
      <c r="E57" s="114"/>
      <c r="F57" s="114"/>
      <c r="G57" s="114"/>
      <c r="H57" s="115"/>
      <c r="I57" s="113" t="s">
        <v>254</v>
      </c>
      <c r="J57" s="114"/>
      <c r="K57" s="114"/>
      <c r="L57" s="114"/>
      <c r="M57" s="114"/>
      <c r="N57" s="115"/>
      <c r="O57" s="113" t="s">
        <v>255</v>
      </c>
      <c r="P57" s="114"/>
      <c r="Q57" s="114"/>
      <c r="R57" s="114"/>
      <c r="S57" s="114"/>
      <c r="T57" s="115"/>
      <c r="U57" s="113" t="s">
        <v>256</v>
      </c>
      <c r="V57" s="114"/>
      <c r="W57" s="114"/>
      <c r="X57" s="114"/>
      <c r="Y57" s="114"/>
      <c r="Z57" s="115"/>
    </row>
    <row r="58" spans="1:26" ht="13.5">
      <c r="A58" s="108"/>
      <c r="B58" s="111"/>
      <c r="C58" s="105"/>
      <c r="D58" s="100"/>
      <c r="E58" s="99" t="s">
        <v>239</v>
      </c>
      <c r="F58" s="99"/>
      <c r="G58" s="100"/>
      <c r="H58" s="101"/>
      <c r="I58" s="105"/>
      <c r="J58" s="106"/>
      <c r="K58" s="99" t="s">
        <v>239</v>
      </c>
      <c r="L58" s="99"/>
      <c r="M58" s="100"/>
      <c r="N58" s="101"/>
      <c r="O58" s="105"/>
      <c r="P58" s="100"/>
      <c r="Q58" s="99" t="s">
        <v>239</v>
      </c>
      <c r="R58" s="99"/>
      <c r="S58" s="100"/>
      <c r="T58" s="101"/>
      <c r="U58" s="105"/>
      <c r="V58" s="106"/>
      <c r="W58" s="99" t="s">
        <v>239</v>
      </c>
      <c r="X58" s="99"/>
      <c r="Y58" s="100"/>
      <c r="Z58" s="101"/>
    </row>
    <row r="59" spans="1:26" ht="14.25" thickBot="1">
      <c r="A59" s="109"/>
      <c r="B59" s="112"/>
      <c r="C59" s="95" t="s">
        <v>240</v>
      </c>
      <c r="D59" s="102"/>
      <c r="E59" s="102"/>
      <c r="F59" s="96" t="s">
        <v>155</v>
      </c>
      <c r="G59" s="102"/>
      <c r="H59" s="103"/>
      <c r="I59" s="95" t="s">
        <v>240</v>
      </c>
      <c r="J59" s="102"/>
      <c r="K59" s="102"/>
      <c r="L59" s="96" t="s">
        <v>155</v>
      </c>
      <c r="M59" s="102"/>
      <c r="N59" s="104"/>
      <c r="O59" s="94" t="s">
        <v>240</v>
      </c>
      <c r="P59" s="102"/>
      <c r="Q59" s="102"/>
      <c r="R59" s="96" t="s">
        <v>155</v>
      </c>
      <c r="S59" s="102" t="s">
        <v>257</v>
      </c>
      <c r="T59" s="103"/>
      <c r="U59" s="95" t="s">
        <v>240</v>
      </c>
      <c r="V59" s="102"/>
      <c r="W59" s="102"/>
      <c r="X59" s="96" t="s">
        <v>155</v>
      </c>
      <c r="Y59" s="102" t="s">
        <v>258</v>
      </c>
      <c r="Z59" s="104"/>
    </row>
    <row r="60" spans="1:26" ht="13.5">
      <c r="A60" s="116">
        <v>4</v>
      </c>
      <c r="B60" s="118">
        <v>0.5</v>
      </c>
      <c r="C60" s="113" t="s">
        <v>259</v>
      </c>
      <c r="D60" s="114"/>
      <c r="E60" s="114"/>
      <c r="F60" s="114"/>
      <c r="G60" s="114"/>
      <c r="H60" s="115"/>
      <c r="I60" s="113" t="s">
        <v>260</v>
      </c>
      <c r="J60" s="114"/>
      <c r="K60" s="114"/>
      <c r="L60" s="114"/>
      <c r="M60" s="114"/>
      <c r="N60" s="115"/>
      <c r="O60" s="113" t="s">
        <v>261</v>
      </c>
      <c r="P60" s="114"/>
      <c r="Q60" s="114"/>
      <c r="R60" s="114"/>
      <c r="S60" s="114"/>
      <c r="T60" s="115"/>
      <c r="U60" s="113" t="s">
        <v>262</v>
      </c>
      <c r="V60" s="114"/>
      <c r="W60" s="114"/>
      <c r="X60" s="114"/>
      <c r="Y60" s="114"/>
      <c r="Z60" s="115"/>
    </row>
    <row r="61" spans="1:26" ht="13.5">
      <c r="A61" s="108"/>
      <c r="B61" s="111"/>
      <c r="C61" s="105"/>
      <c r="D61" s="100"/>
      <c r="E61" s="99" t="s">
        <v>239</v>
      </c>
      <c r="F61" s="99"/>
      <c r="G61" s="100"/>
      <c r="H61" s="101"/>
      <c r="I61" s="105"/>
      <c r="J61" s="106"/>
      <c r="K61" s="99" t="s">
        <v>239</v>
      </c>
      <c r="L61" s="99"/>
      <c r="M61" s="100"/>
      <c r="N61" s="101"/>
      <c r="O61" s="105"/>
      <c r="P61" s="100"/>
      <c r="Q61" s="99" t="s">
        <v>239</v>
      </c>
      <c r="R61" s="99"/>
      <c r="S61" s="100"/>
      <c r="T61" s="101"/>
      <c r="U61" s="105"/>
      <c r="V61" s="106"/>
      <c r="W61" s="99" t="s">
        <v>239</v>
      </c>
      <c r="X61" s="99"/>
      <c r="Y61" s="100"/>
      <c r="Z61" s="101"/>
    </row>
    <row r="62" spans="1:26" ht="14.25" thickBot="1">
      <c r="A62" s="117"/>
      <c r="B62" s="111"/>
      <c r="C62" s="95" t="s">
        <v>240</v>
      </c>
      <c r="D62" s="102"/>
      <c r="E62" s="102"/>
      <c r="F62" s="96" t="s">
        <v>155</v>
      </c>
      <c r="G62" s="102" t="s">
        <v>263</v>
      </c>
      <c r="H62" s="103"/>
      <c r="I62" s="95" t="s">
        <v>240</v>
      </c>
      <c r="J62" s="102"/>
      <c r="K62" s="102"/>
      <c r="L62" s="96" t="s">
        <v>155</v>
      </c>
      <c r="M62" s="102" t="s">
        <v>264</v>
      </c>
      <c r="N62" s="104"/>
      <c r="O62" s="94" t="s">
        <v>240</v>
      </c>
      <c r="P62" s="102"/>
      <c r="Q62" s="102"/>
      <c r="R62" s="96" t="s">
        <v>155</v>
      </c>
      <c r="S62" s="102" t="s">
        <v>265</v>
      </c>
      <c r="T62" s="103"/>
      <c r="U62" s="95" t="s">
        <v>240</v>
      </c>
      <c r="V62" s="102"/>
      <c r="W62" s="102"/>
      <c r="X62" s="96" t="s">
        <v>155</v>
      </c>
      <c r="Y62" s="102" t="s">
        <v>266</v>
      </c>
      <c r="Z62" s="104"/>
    </row>
    <row r="63" spans="1:26" ht="13.5">
      <c r="A63" s="107">
        <v>5</v>
      </c>
      <c r="B63" s="110">
        <v>0.5416666666666666</v>
      </c>
      <c r="C63" s="113" t="s">
        <v>267</v>
      </c>
      <c r="D63" s="114"/>
      <c r="E63" s="114"/>
      <c r="F63" s="114"/>
      <c r="G63" s="114"/>
      <c r="H63" s="115"/>
      <c r="I63" s="113" t="s">
        <v>268</v>
      </c>
      <c r="J63" s="114"/>
      <c r="K63" s="114"/>
      <c r="L63" s="114"/>
      <c r="M63" s="114"/>
      <c r="N63" s="115"/>
      <c r="O63" s="113" t="s">
        <v>269</v>
      </c>
      <c r="P63" s="114"/>
      <c r="Q63" s="114"/>
      <c r="R63" s="114"/>
      <c r="S63" s="114"/>
      <c r="T63" s="115"/>
      <c r="U63" s="113" t="s">
        <v>270</v>
      </c>
      <c r="V63" s="114"/>
      <c r="W63" s="114"/>
      <c r="X63" s="114"/>
      <c r="Y63" s="114"/>
      <c r="Z63" s="115"/>
    </row>
    <row r="64" spans="1:26" ht="13.5">
      <c r="A64" s="108"/>
      <c r="B64" s="111"/>
      <c r="C64" s="105"/>
      <c r="D64" s="100"/>
      <c r="E64" s="99" t="s">
        <v>239</v>
      </c>
      <c r="F64" s="99"/>
      <c r="G64" s="100"/>
      <c r="H64" s="101"/>
      <c r="I64" s="105"/>
      <c r="J64" s="106"/>
      <c r="K64" s="99" t="s">
        <v>239</v>
      </c>
      <c r="L64" s="99"/>
      <c r="M64" s="100"/>
      <c r="N64" s="101"/>
      <c r="O64" s="105"/>
      <c r="P64" s="100"/>
      <c r="Q64" s="99" t="s">
        <v>239</v>
      </c>
      <c r="R64" s="99"/>
      <c r="S64" s="100"/>
      <c r="T64" s="101"/>
      <c r="U64" s="105"/>
      <c r="V64" s="106"/>
      <c r="W64" s="99" t="s">
        <v>239</v>
      </c>
      <c r="X64" s="99"/>
      <c r="Y64" s="100"/>
      <c r="Z64" s="101"/>
    </row>
    <row r="65" spans="1:26" ht="14.25" thickBot="1">
      <c r="A65" s="109"/>
      <c r="B65" s="112"/>
      <c r="C65" s="95" t="s">
        <v>240</v>
      </c>
      <c r="D65" s="102"/>
      <c r="E65" s="102"/>
      <c r="F65" s="96" t="s">
        <v>155</v>
      </c>
      <c r="G65" s="102"/>
      <c r="H65" s="103"/>
      <c r="I65" s="95" t="s">
        <v>240</v>
      </c>
      <c r="J65" s="102"/>
      <c r="K65" s="102"/>
      <c r="L65" s="96" t="s">
        <v>155</v>
      </c>
      <c r="M65" s="102"/>
      <c r="N65" s="104"/>
      <c r="O65" s="94" t="s">
        <v>240</v>
      </c>
      <c r="P65" s="102"/>
      <c r="Q65" s="102"/>
      <c r="R65" s="96" t="s">
        <v>155</v>
      </c>
      <c r="S65" s="102" t="s">
        <v>271</v>
      </c>
      <c r="T65" s="103"/>
      <c r="U65" s="95" t="s">
        <v>240</v>
      </c>
      <c r="V65" s="102"/>
      <c r="W65" s="102"/>
      <c r="X65" s="96" t="s">
        <v>155</v>
      </c>
      <c r="Y65" s="102" t="s">
        <v>272</v>
      </c>
      <c r="Z65" s="104"/>
    </row>
  </sheetData>
  <sheetProtection/>
  <mergeCells count="504">
    <mergeCell ref="AC5:AF5"/>
    <mergeCell ref="AC21:AD21"/>
    <mergeCell ref="AC23:AD23"/>
    <mergeCell ref="Q7:T7"/>
    <mergeCell ref="U7:V7"/>
    <mergeCell ref="W7:Z7"/>
    <mergeCell ref="C8:Z8"/>
    <mergeCell ref="W5:Z5"/>
    <mergeCell ref="E6:H6"/>
    <mergeCell ref="I6:J6"/>
    <mergeCell ref="B47:Z47"/>
    <mergeCell ref="V45:W45"/>
    <mergeCell ref="Y45:Z45"/>
    <mergeCell ref="D45:E45"/>
    <mergeCell ref="G45:H45"/>
    <mergeCell ref="J45:K45"/>
    <mergeCell ref="M45:N45"/>
    <mergeCell ref="P45:Q45"/>
    <mergeCell ref="S45:T45"/>
    <mergeCell ref="K6:N6"/>
    <mergeCell ref="O6:P6"/>
    <mergeCell ref="Q6:T6"/>
    <mergeCell ref="U6:V6"/>
    <mergeCell ref="W6:Z6"/>
    <mergeCell ref="E5:H5"/>
    <mergeCell ref="I5:J5"/>
    <mergeCell ref="K5:N5"/>
    <mergeCell ref="O5:P5"/>
    <mergeCell ref="Q5:T5"/>
    <mergeCell ref="U5:V5"/>
    <mergeCell ref="Q3:T3"/>
    <mergeCell ref="U3:V3"/>
    <mergeCell ref="I4:J4"/>
    <mergeCell ref="K4:N4"/>
    <mergeCell ref="O4:P4"/>
    <mergeCell ref="Q4:T4"/>
    <mergeCell ref="U4:V4"/>
    <mergeCell ref="O3:P3"/>
    <mergeCell ref="W4:Z4"/>
    <mergeCell ref="A1:Z1"/>
    <mergeCell ref="C2:H2"/>
    <mergeCell ref="I2:N2"/>
    <mergeCell ref="O2:T2"/>
    <mergeCell ref="U2:Z2"/>
    <mergeCell ref="E3:H3"/>
    <mergeCell ref="I3:J3"/>
    <mergeCell ref="K3:N3"/>
    <mergeCell ref="W3:Z3"/>
    <mergeCell ref="Y43:Z43"/>
    <mergeCell ref="G44:H44"/>
    <mergeCell ref="I44:J44"/>
    <mergeCell ref="O44:P44"/>
    <mergeCell ref="S44:T44"/>
    <mergeCell ref="Y44:Z44"/>
    <mergeCell ref="Y42:Z42"/>
    <mergeCell ref="A43:A45"/>
    <mergeCell ref="B43:B45"/>
    <mergeCell ref="E43:F44"/>
    <mergeCell ref="G43:H43"/>
    <mergeCell ref="I43:J43"/>
    <mergeCell ref="K43:L44"/>
    <mergeCell ref="O43:P43"/>
    <mergeCell ref="Q43:R44"/>
    <mergeCell ref="S43:T43"/>
    <mergeCell ref="O40:P40"/>
    <mergeCell ref="Q40:R41"/>
    <mergeCell ref="S40:T40"/>
    <mergeCell ref="W40:X41"/>
    <mergeCell ref="Y40:Z40"/>
    <mergeCell ref="G41:H41"/>
    <mergeCell ref="I41:J41"/>
    <mergeCell ref="O41:P41"/>
    <mergeCell ref="S41:T41"/>
    <mergeCell ref="Y41:Z41"/>
    <mergeCell ref="G39:H39"/>
    <mergeCell ref="J39:K39"/>
    <mergeCell ref="S39:T39"/>
    <mergeCell ref="V39:W39"/>
    <mergeCell ref="Y39:Z39"/>
    <mergeCell ref="A40:A42"/>
    <mergeCell ref="B40:B42"/>
    <mergeCell ref="E40:F41"/>
    <mergeCell ref="G40:H40"/>
    <mergeCell ref="I40:J40"/>
    <mergeCell ref="W37:X38"/>
    <mergeCell ref="Y37:Z37"/>
    <mergeCell ref="G38:H38"/>
    <mergeCell ref="I38:J38"/>
    <mergeCell ref="O38:P38"/>
    <mergeCell ref="S38:T38"/>
    <mergeCell ref="Y38:Z38"/>
    <mergeCell ref="G37:H37"/>
    <mergeCell ref="I37:J37"/>
    <mergeCell ref="K37:L38"/>
    <mergeCell ref="O37:P37"/>
    <mergeCell ref="Q37:R38"/>
    <mergeCell ref="S37:T37"/>
    <mergeCell ref="D36:E36"/>
    <mergeCell ref="G36:H36"/>
    <mergeCell ref="J36:K36"/>
    <mergeCell ref="S36:T36"/>
    <mergeCell ref="M37:N37"/>
    <mergeCell ref="P36:Q36"/>
    <mergeCell ref="Y36:Z36"/>
    <mergeCell ref="W34:X35"/>
    <mergeCell ref="Y34:Z34"/>
    <mergeCell ref="G35:H35"/>
    <mergeCell ref="I35:J35"/>
    <mergeCell ref="O35:P35"/>
    <mergeCell ref="S35:T35"/>
    <mergeCell ref="Y35:Z35"/>
    <mergeCell ref="M35:N35"/>
    <mergeCell ref="U35:V35"/>
    <mergeCell ref="Y33:Z33"/>
    <mergeCell ref="A34:A36"/>
    <mergeCell ref="B34:B36"/>
    <mergeCell ref="E34:F35"/>
    <mergeCell ref="G34:H34"/>
    <mergeCell ref="I34:J34"/>
    <mergeCell ref="K34:L35"/>
    <mergeCell ref="O34:P34"/>
    <mergeCell ref="Q34:R35"/>
    <mergeCell ref="S34:T34"/>
    <mergeCell ref="W31:X32"/>
    <mergeCell ref="Y31:Z31"/>
    <mergeCell ref="G32:H32"/>
    <mergeCell ref="I32:J32"/>
    <mergeCell ref="O32:P32"/>
    <mergeCell ref="S32:T32"/>
    <mergeCell ref="Y32:Z32"/>
    <mergeCell ref="D33:E33"/>
    <mergeCell ref="G33:H33"/>
    <mergeCell ref="J33:K33"/>
    <mergeCell ref="O31:P31"/>
    <mergeCell ref="Q31:R32"/>
    <mergeCell ref="S31:T31"/>
    <mergeCell ref="U29:Z29"/>
    <mergeCell ref="C30:H30"/>
    <mergeCell ref="I30:N30"/>
    <mergeCell ref="O30:T30"/>
    <mergeCell ref="U30:Z30"/>
    <mergeCell ref="B31:B33"/>
    <mergeCell ref="E31:F32"/>
    <mergeCell ref="G31:H31"/>
    <mergeCell ref="I31:J31"/>
    <mergeCell ref="K31:L32"/>
    <mergeCell ref="D26:E26"/>
    <mergeCell ref="G26:H26"/>
    <mergeCell ref="J26:K26"/>
    <mergeCell ref="S26:T26"/>
    <mergeCell ref="V26:W26"/>
    <mergeCell ref="Y26:Z26"/>
    <mergeCell ref="M26:N26"/>
    <mergeCell ref="P26:Q26"/>
    <mergeCell ref="S24:T24"/>
    <mergeCell ref="W24:X25"/>
    <mergeCell ref="Y24:Z24"/>
    <mergeCell ref="G25:H25"/>
    <mergeCell ref="I25:J25"/>
    <mergeCell ref="O25:P25"/>
    <mergeCell ref="S25:T25"/>
    <mergeCell ref="Y25:Z25"/>
    <mergeCell ref="U24:V24"/>
    <mergeCell ref="U25:V25"/>
    <mergeCell ref="E24:F25"/>
    <mergeCell ref="G24:H24"/>
    <mergeCell ref="I24:J24"/>
    <mergeCell ref="K24:L25"/>
    <mergeCell ref="O24:P24"/>
    <mergeCell ref="Q24:R25"/>
    <mergeCell ref="G23:H23"/>
    <mergeCell ref="J23:K23"/>
    <mergeCell ref="S23:T23"/>
    <mergeCell ref="V23:W23"/>
    <mergeCell ref="Y23:Z23"/>
    <mergeCell ref="M23:N23"/>
    <mergeCell ref="P23:Q23"/>
    <mergeCell ref="S21:T21"/>
    <mergeCell ref="W21:X22"/>
    <mergeCell ref="Y21:Z21"/>
    <mergeCell ref="G22:H22"/>
    <mergeCell ref="I22:J22"/>
    <mergeCell ref="O22:P22"/>
    <mergeCell ref="S22:T22"/>
    <mergeCell ref="Y22:Z22"/>
    <mergeCell ref="U21:V21"/>
    <mergeCell ref="U22:V22"/>
    <mergeCell ref="G21:H21"/>
    <mergeCell ref="I21:J21"/>
    <mergeCell ref="K21:L22"/>
    <mergeCell ref="O21:P21"/>
    <mergeCell ref="Q21:R22"/>
    <mergeCell ref="M21:N21"/>
    <mergeCell ref="M22:N22"/>
    <mergeCell ref="G20:H20"/>
    <mergeCell ref="J20:K20"/>
    <mergeCell ref="S20:T20"/>
    <mergeCell ref="V20:W20"/>
    <mergeCell ref="Y20:Z20"/>
    <mergeCell ref="M20:N20"/>
    <mergeCell ref="P20:Q20"/>
    <mergeCell ref="W18:X19"/>
    <mergeCell ref="Y18:Z18"/>
    <mergeCell ref="G19:H19"/>
    <mergeCell ref="I19:J19"/>
    <mergeCell ref="O19:P19"/>
    <mergeCell ref="S19:T19"/>
    <mergeCell ref="Y19:Z19"/>
    <mergeCell ref="U18:V18"/>
    <mergeCell ref="U19:V19"/>
    <mergeCell ref="S18:T18"/>
    <mergeCell ref="E18:F19"/>
    <mergeCell ref="G18:H18"/>
    <mergeCell ref="I18:J18"/>
    <mergeCell ref="K18:L19"/>
    <mergeCell ref="O18:P18"/>
    <mergeCell ref="Q18:R19"/>
    <mergeCell ref="M19:N19"/>
    <mergeCell ref="M18:N18"/>
    <mergeCell ref="G17:H17"/>
    <mergeCell ref="J17:K17"/>
    <mergeCell ref="S17:T17"/>
    <mergeCell ref="V17:W17"/>
    <mergeCell ref="W15:X16"/>
    <mergeCell ref="Y17:Z17"/>
    <mergeCell ref="M17:N17"/>
    <mergeCell ref="Y15:Z15"/>
    <mergeCell ref="G16:H16"/>
    <mergeCell ref="I16:J16"/>
    <mergeCell ref="O16:P16"/>
    <mergeCell ref="S16:T16"/>
    <mergeCell ref="Y16:Z16"/>
    <mergeCell ref="M16:N16"/>
    <mergeCell ref="U16:V16"/>
    <mergeCell ref="G15:H15"/>
    <mergeCell ref="I15:J15"/>
    <mergeCell ref="Y14:Z14"/>
    <mergeCell ref="U11:Z11"/>
    <mergeCell ref="S12:T12"/>
    <mergeCell ref="W12:X13"/>
    <mergeCell ref="Y12:Z12"/>
    <mergeCell ref="U13:V13"/>
    <mergeCell ref="U12:V12"/>
    <mergeCell ref="S13:T13"/>
    <mergeCell ref="Y13:Z13"/>
    <mergeCell ref="A21:A23"/>
    <mergeCell ref="E12:F13"/>
    <mergeCell ref="G12:H12"/>
    <mergeCell ref="I12:J12"/>
    <mergeCell ref="K12:L13"/>
    <mergeCell ref="O12:P12"/>
    <mergeCell ref="M12:N12"/>
    <mergeCell ref="K15:L16"/>
    <mergeCell ref="O15:P15"/>
    <mergeCell ref="D20:E20"/>
    <mergeCell ref="B12:B14"/>
    <mergeCell ref="C12:D12"/>
    <mergeCell ref="B24:B26"/>
    <mergeCell ref="C34:D34"/>
    <mergeCell ref="C19:D19"/>
    <mergeCell ref="C21:D21"/>
    <mergeCell ref="C22:D22"/>
    <mergeCell ref="D17:E17"/>
    <mergeCell ref="E21:F22"/>
    <mergeCell ref="D23:E23"/>
    <mergeCell ref="C11:H11"/>
    <mergeCell ref="C43:D43"/>
    <mergeCell ref="C44:D44"/>
    <mergeCell ref="D42:E42"/>
    <mergeCell ref="C31:D31"/>
    <mergeCell ref="C32:D32"/>
    <mergeCell ref="C37:D37"/>
    <mergeCell ref="C38:D38"/>
    <mergeCell ref="C41:D41"/>
    <mergeCell ref="E37:F38"/>
    <mergeCell ref="A15:A17"/>
    <mergeCell ref="B15:B17"/>
    <mergeCell ref="A18:A20"/>
    <mergeCell ref="B18:B20"/>
    <mergeCell ref="C13:D13"/>
    <mergeCell ref="D14:E14"/>
    <mergeCell ref="C16:D16"/>
    <mergeCell ref="C18:D18"/>
    <mergeCell ref="E15:F16"/>
    <mergeCell ref="A12:A14"/>
    <mergeCell ref="B21:B23"/>
    <mergeCell ref="A24:A26"/>
    <mergeCell ref="U40:V40"/>
    <mergeCell ref="U41:V41"/>
    <mergeCell ref="M34:N34"/>
    <mergeCell ref="U34:V34"/>
    <mergeCell ref="P33:Q33"/>
    <mergeCell ref="S33:T33"/>
    <mergeCell ref="A37:A39"/>
    <mergeCell ref="V33:W33"/>
    <mergeCell ref="P42:Q42"/>
    <mergeCell ref="U44:V44"/>
    <mergeCell ref="U43:V43"/>
    <mergeCell ref="S42:T42"/>
    <mergeCell ref="V42:W42"/>
    <mergeCell ref="W43:X44"/>
    <mergeCell ref="M42:N42"/>
    <mergeCell ref="M44:N44"/>
    <mergeCell ref="M43:N43"/>
    <mergeCell ref="G42:H42"/>
    <mergeCell ref="J42:K42"/>
    <mergeCell ref="U31:V31"/>
    <mergeCell ref="U32:V32"/>
    <mergeCell ref="M31:N31"/>
    <mergeCell ref="M32:N32"/>
    <mergeCell ref="M33:N33"/>
    <mergeCell ref="U38:V38"/>
    <mergeCell ref="M38:N38"/>
    <mergeCell ref="M36:N36"/>
    <mergeCell ref="U37:V37"/>
    <mergeCell ref="V36:W36"/>
    <mergeCell ref="A10:A11"/>
    <mergeCell ref="C10:H10"/>
    <mergeCell ref="I10:N10"/>
    <mergeCell ref="O10:T10"/>
    <mergeCell ref="U10:Z10"/>
    <mergeCell ref="P39:Q39"/>
    <mergeCell ref="M13:N13"/>
    <mergeCell ref="M14:N14"/>
    <mergeCell ref="P17:Q17"/>
    <mergeCell ref="M41:N41"/>
    <mergeCell ref="M40:N40"/>
    <mergeCell ref="M15:N15"/>
    <mergeCell ref="Q12:R13"/>
    <mergeCell ref="Q15:R16"/>
    <mergeCell ref="O29:T29"/>
    <mergeCell ref="K40:L41"/>
    <mergeCell ref="A29:A30"/>
    <mergeCell ref="C29:H29"/>
    <mergeCell ref="I29:N29"/>
    <mergeCell ref="B37:B39"/>
    <mergeCell ref="C35:D35"/>
    <mergeCell ref="C40:D40"/>
    <mergeCell ref="A31:A33"/>
    <mergeCell ref="M39:N39"/>
    <mergeCell ref="D39:E39"/>
    <mergeCell ref="C15:D15"/>
    <mergeCell ref="U15:V15"/>
    <mergeCell ref="S15:T15"/>
    <mergeCell ref="G14:H14"/>
    <mergeCell ref="G13:H13"/>
    <mergeCell ref="I13:J13"/>
    <mergeCell ref="J14:K14"/>
    <mergeCell ref="S14:T14"/>
    <mergeCell ref="V14:W14"/>
    <mergeCell ref="O13:P13"/>
    <mergeCell ref="I7:J7"/>
    <mergeCell ref="K7:N7"/>
    <mergeCell ref="O7:P7"/>
    <mergeCell ref="C25:D25"/>
    <mergeCell ref="C24:D24"/>
    <mergeCell ref="M24:N24"/>
    <mergeCell ref="M25:N25"/>
    <mergeCell ref="P14:Q14"/>
    <mergeCell ref="I11:N11"/>
    <mergeCell ref="O11:T11"/>
    <mergeCell ref="C6:D6"/>
    <mergeCell ref="C5:D5"/>
    <mergeCell ref="C3:D3"/>
    <mergeCell ref="C4:D4"/>
    <mergeCell ref="C7:D7"/>
    <mergeCell ref="E7:H7"/>
    <mergeCell ref="E4:H4"/>
    <mergeCell ref="A49:A50"/>
    <mergeCell ref="B49:B50"/>
    <mergeCell ref="C49:H50"/>
    <mergeCell ref="I49:N50"/>
    <mergeCell ref="O49:T50"/>
    <mergeCell ref="U49:Z50"/>
    <mergeCell ref="A51:A53"/>
    <mergeCell ref="B51:B53"/>
    <mergeCell ref="C51:H51"/>
    <mergeCell ref="I51:N51"/>
    <mergeCell ref="O51:T51"/>
    <mergeCell ref="U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D53:E53"/>
    <mergeCell ref="G53:H53"/>
    <mergeCell ref="J53:K53"/>
    <mergeCell ref="M53:N53"/>
    <mergeCell ref="P53:Q53"/>
    <mergeCell ref="S53:T53"/>
    <mergeCell ref="V53:W53"/>
    <mergeCell ref="Y53:Z53"/>
    <mergeCell ref="A54:A56"/>
    <mergeCell ref="B54:B56"/>
    <mergeCell ref="C54:H54"/>
    <mergeCell ref="I54:N54"/>
    <mergeCell ref="O54:T54"/>
    <mergeCell ref="U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D56:E56"/>
    <mergeCell ref="G56:H56"/>
    <mergeCell ref="J56:K56"/>
    <mergeCell ref="M56:N56"/>
    <mergeCell ref="P56:Q56"/>
    <mergeCell ref="S56:T56"/>
    <mergeCell ref="V56:W56"/>
    <mergeCell ref="Y56:Z56"/>
    <mergeCell ref="A57:A59"/>
    <mergeCell ref="B57:B59"/>
    <mergeCell ref="C57:H57"/>
    <mergeCell ref="I57:N57"/>
    <mergeCell ref="O57:T57"/>
    <mergeCell ref="U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D59:E59"/>
    <mergeCell ref="G59:H59"/>
    <mergeCell ref="J59:K59"/>
    <mergeCell ref="M59:N59"/>
    <mergeCell ref="P59:Q59"/>
    <mergeCell ref="S59:T59"/>
    <mergeCell ref="V59:W59"/>
    <mergeCell ref="Y59:Z59"/>
    <mergeCell ref="A60:A62"/>
    <mergeCell ref="B60:B62"/>
    <mergeCell ref="C60:H60"/>
    <mergeCell ref="I60:N60"/>
    <mergeCell ref="O60:T60"/>
    <mergeCell ref="U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D62:E62"/>
    <mergeCell ref="G62:H62"/>
    <mergeCell ref="J62:K62"/>
    <mergeCell ref="M62:N62"/>
    <mergeCell ref="P62:Q62"/>
    <mergeCell ref="S62:T62"/>
    <mergeCell ref="V62:W62"/>
    <mergeCell ref="Y62:Z62"/>
    <mergeCell ref="A63:A65"/>
    <mergeCell ref="B63:B65"/>
    <mergeCell ref="C63:H63"/>
    <mergeCell ref="I63:N63"/>
    <mergeCell ref="O63:T63"/>
    <mergeCell ref="U63:Z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D65:E65"/>
    <mergeCell ref="G65:H65"/>
    <mergeCell ref="J65:K65"/>
    <mergeCell ref="M65:N65"/>
    <mergeCell ref="P65:Q65"/>
    <mergeCell ref="S65:T65"/>
    <mergeCell ref="V65:W65"/>
    <mergeCell ref="Y65:Z65"/>
  </mergeCells>
  <printOptions/>
  <pageMargins left="0.35433070866141736" right="0.5511811023622047" top="0.2362204724409449" bottom="0.1968503937007874" header="0.1968503937007874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3">
      <selection activeCell="AL26" sqref="AL26"/>
    </sheetView>
  </sheetViews>
  <sheetFormatPr defaultColWidth="9.00390625" defaultRowHeight="13.5"/>
  <cols>
    <col min="1" max="1" width="9.625" style="7" customWidth="1"/>
    <col min="2" max="21" width="2.625" style="7" customWidth="1"/>
    <col min="22" max="29" width="4.25390625" style="7" customWidth="1"/>
    <col min="30" max="16384" width="9.00390625" style="7" customWidth="1"/>
  </cols>
  <sheetData>
    <row r="1" spans="1:29" ht="39.75" customHeight="1">
      <c r="A1" s="228" t="s">
        <v>136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15" customHeight="1" thickBot="1">
      <c r="A2" s="8"/>
      <c r="B2" s="225" t="s">
        <v>13</v>
      </c>
      <c r="C2" s="225"/>
      <c r="D2" s="225"/>
      <c r="E2" s="225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32"/>
      <c r="W2" s="232"/>
      <c r="X2" s="232"/>
      <c r="Y2" s="232"/>
      <c r="Z2" s="232"/>
      <c r="AA2" s="232"/>
      <c r="AB2" s="232"/>
      <c r="AC2" s="9"/>
    </row>
    <row r="3" spans="1:29" s="12" customFormat="1" ht="20.25" customHeight="1" thickBot="1">
      <c r="A3" s="10"/>
      <c r="B3" s="231" t="str">
        <f>'予選'!E3</f>
        <v>興譲小SSS</v>
      </c>
      <c r="C3" s="229"/>
      <c r="D3" s="229"/>
      <c r="E3" s="229"/>
      <c r="F3" s="229" t="str">
        <f>'予選'!E4</f>
        <v>西目SSS</v>
      </c>
      <c r="G3" s="229"/>
      <c r="H3" s="229"/>
      <c r="I3" s="229"/>
      <c r="J3" s="229" t="str">
        <f>'予選'!E5</f>
        <v>REDEAST</v>
      </c>
      <c r="K3" s="229"/>
      <c r="L3" s="229"/>
      <c r="M3" s="229"/>
      <c r="N3" s="229" t="str">
        <f>'予選'!E6</f>
        <v>会津ｻﾝﾄｽＦＣ</v>
      </c>
      <c r="O3" s="229"/>
      <c r="P3" s="229"/>
      <c r="Q3" s="229"/>
      <c r="R3" s="229" t="str">
        <f>'予選'!E7</f>
        <v>山形FCジュニア</v>
      </c>
      <c r="S3" s="229"/>
      <c r="T3" s="229"/>
      <c r="U3" s="230"/>
      <c r="V3" s="6" t="s">
        <v>12</v>
      </c>
      <c r="W3" s="11" t="s">
        <v>11</v>
      </c>
      <c r="X3" s="11" t="s">
        <v>10</v>
      </c>
      <c r="Y3" s="11" t="s">
        <v>9</v>
      </c>
      <c r="Z3" s="41" t="s">
        <v>8</v>
      </c>
      <c r="AA3" s="41" t="s">
        <v>7</v>
      </c>
      <c r="AB3" s="41" t="s">
        <v>6</v>
      </c>
      <c r="AC3" s="42" t="s">
        <v>5</v>
      </c>
    </row>
    <row r="4" spans="1:29" s="12" customFormat="1" ht="20.25" customHeight="1">
      <c r="A4" s="13" t="str">
        <f>B3</f>
        <v>興譲小SSS</v>
      </c>
      <c r="B4" s="202"/>
      <c r="C4" s="203"/>
      <c r="D4" s="203"/>
      <c r="E4" s="203"/>
      <c r="F4" s="14"/>
      <c r="G4" s="48">
        <v>0</v>
      </c>
      <c r="H4" s="15" t="s">
        <v>14</v>
      </c>
      <c r="I4" s="15">
        <v>0</v>
      </c>
      <c r="J4" s="14"/>
      <c r="K4" s="15">
        <v>0</v>
      </c>
      <c r="L4" s="15" t="s">
        <v>14</v>
      </c>
      <c r="M4" s="15">
        <v>0</v>
      </c>
      <c r="N4" s="14"/>
      <c r="O4" s="15">
        <v>0</v>
      </c>
      <c r="P4" s="15" t="s">
        <v>14</v>
      </c>
      <c r="Q4" s="15">
        <v>0</v>
      </c>
      <c r="R4" s="14"/>
      <c r="S4" s="52">
        <v>0</v>
      </c>
      <c r="T4" s="52" t="s">
        <v>14</v>
      </c>
      <c r="U4" s="53">
        <v>0</v>
      </c>
      <c r="V4" s="16">
        <f>SUM((W4*3)+(X4*1))</f>
        <v>0</v>
      </c>
      <c r="W4" s="19">
        <f>COUNTIF(B4:U4,"○")</f>
        <v>0</v>
      </c>
      <c r="X4" s="19">
        <f>COUNTIF(B4:U4,"△")</f>
        <v>0</v>
      </c>
      <c r="Y4" s="19">
        <f>COUNTIF(B4:U4,"●")</f>
        <v>0</v>
      </c>
      <c r="Z4" s="19">
        <f>SUM(C4,G4,K4,O4,S4)</f>
        <v>0</v>
      </c>
      <c r="AA4" s="19">
        <f>SUM(E4,I4,M4,Q4,U4)</f>
        <v>0</v>
      </c>
      <c r="AB4" s="19">
        <f>SUM(Z4-AA4)</f>
        <v>0</v>
      </c>
      <c r="AC4" s="20"/>
    </row>
    <row r="5" spans="1:29" s="12" customFormat="1" ht="20.25" customHeight="1">
      <c r="A5" s="21" t="str">
        <f>F3</f>
        <v>西目SSS</v>
      </c>
      <c r="B5" s="13"/>
      <c r="C5" s="22">
        <f>I5</f>
        <v>0</v>
      </c>
      <c r="D5" s="22" t="s">
        <v>15</v>
      </c>
      <c r="E5" s="97">
        <f>G4</f>
        <v>0</v>
      </c>
      <c r="F5" s="204"/>
      <c r="G5" s="205"/>
      <c r="H5" s="205"/>
      <c r="I5" s="206"/>
      <c r="J5" s="23"/>
      <c r="K5" s="24">
        <v>0</v>
      </c>
      <c r="L5" s="24" t="s">
        <v>16</v>
      </c>
      <c r="M5" s="25">
        <v>0</v>
      </c>
      <c r="N5" s="26"/>
      <c r="O5" s="24">
        <v>0</v>
      </c>
      <c r="P5" s="24" t="s">
        <v>16</v>
      </c>
      <c r="Q5" s="25">
        <v>0</v>
      </c>
      <c r="R5" s="26"/>
      <c r="S5" s="27">
        <v>0</v>
      </c>
      <c r="T5" s="27" t="s">
        <v>16</v>
      </c>
      <c r="U5" s="68">
        <v>0</v>
      </c>
      <c r="V5" s="28">
        <f>SUM((W5*3)+(X5*1))</f>
        <v>0</v>
      </c>
      <c r="W5" s="29">
        <f>COUNTIF(B5:U5,"○")</f>
        <v>0</v>
      </c>
      <c r="X5" s="29">
        <f>COUNTIF(B5:U5,"△")</f>
        <v>0</v>
      </c>
      <c r="Y5" s="29">
        <f>COUNTIF(B5:U5,"●")</f>
        <v>0</v>
      </c>
      <c r="Z5" s="29">
        <f>SUM(C5,G5,K5,O5,S5)</f>
        <v>0</v>
      </c>
      <c r="AA5" s="29">
        <f>SUM(E5,I5,M5,Q5,U5)</f>
        <v>0</v>
      </c>
      <c r="AB5" s="29">
        <f>SUM(Z5-AA5)</f>
        <v>0</v>
      </c>
      <c r="AC5" s="30"/>
    </row>
    <row r="6" spans="1:29" s="12" customFormat="1" ht="20.25" customHeight="1">
      <c r="A6" s="21" t="str">
        <f>J3</f>
        <v>REDEAST</v>
      </c>
      <c r="B6" s="21"/>
      <c r="C6" s="27">
        <f>M4</f>
        <v>0</v>
      </c>
      <c r="D6" s="27" t="s">
        <v>15</v>
      </c>
      <c r="E6" s="28">
        <f>K4</f>
        <v>0</v>
      </c>
      <c r="F6" s="31"/>
      <c r="G6" s="24">
        <f>M5</f>
        <v>0</v>
      </c>
      <c r="H6" s="24" t="s">
        <v>15</v>
      </c>
      <c r="I6" s="25">
        <f>K5</f>
        <v>0</v>
      </c>
      <c r="J6" s="204"/>
      <c r="K6" s="205"/>
      <c r="L6" s="205"/>
      <c r="M6" s="206"/>
      <c r="N6" s="26"/>
      <c r="O6" s="27">
        <v>0</v>
      </c>
      <c r="P6" s="27" t="s">
        <v>15</v>
      </c>
      <c r="Q6" s="28">
        <v>0</v>
      </c>
      <c r="R6" s="26"/>
      <c r="S6" s="27">
        <v>0</v>
      </c>
      <c r="T6" s="27" t="s">
        <v>15</v>
      </c>
      <c r="U6" s="68">
        <v>0</v>
      </c>
      <c r="V6" s="28">
        <f>SUM((W6*3)+(X6*1))</f>
        <v>0</v>
      </c>
      <c r="W6" s="29">
        <f>COUNTIF(B6:U6,"○")</f>
        <v>0</v>
      </c>
      <c r="X6" s="29">
        <f>COUNTIF(B6:U6,"△")</f>
        <v>0</v>
      </c>
      <c r="Y6" s="29">
        <f>COUNTIF(B6:U6,"●")</f>
        <v>0</v>
      </c>
      <c r="Z6" s="29">
        <f>SUM(C6,G6,K6,O6,S6)</f>
        <v>0</v>
      </c>
      <c r="AA6" s="29">
        <f>SUM(E6,I6,M6,Q6,U6)</f>
        <v>0</v>
      </c>
      <c r="AB6" s="29">
        <f>SUM(Z6-AA6)</f>
        <v>0</v>
      </c>
      <c r="AC6" s="30"/>
    </row>
    <row r="7" spans="1:29" s="12" customFormat="1" ht="20.25" customHeight="1">
      <c r="A7" s="21" t="str">
        <f>N3</f>
        <v>会津ｻﾝﾄｽＦＣ</v>
      </c>
      <c r="B7" s="21"/>
      <c r="C7" s="27">
        <f>Q4</f>
        <v>0</v>
      </c>
      <c r="D7" s="27" t="s">
        <v>17</v>
      </c>
      <c r="E7" s="28">
        <f>O4</f>
        <v>0</v>
      </c>
      <c r="F7" s="31"/>
      <c r="G7" s="24">
        <f>Q5</f>
        <v>0</v>
      </c>
      <c r="H7" s="24" t="s">
        <v>17</v>
      </c>
      <c r="I7" s="25">
        <f>O5</f>
        <v>0</v>
      </c>
      <c r="J7" s="26"/>
      <c r="K7" s="27">
        <f>Q6</f>
        <v>0</v>
      </c>
      <c r="L7" s="27" t="s">
        <v>17</v>
      </c>
      <c r="M7" s="28">
        <f>O6</f>
        <v>0</v>
      </c>
      <c r="N7" s="204"/>
      <c r="O7" s="205"/>
      <c r="P7" s="205"/>
      <c r="Q7" s="206"/>
      <c r="R7" s="26"/>
      <c r="S7" s="27">
        <v>0</v>
      </c>
      <c r="T7" s="27" t="s">
        <v>17</v>
      </c>
      <c r="U7" s="68">
        <v>0</v>
      </c>
      <c r="V7" s="28">
        <f>SUM((W7*3)+(X7*1))</f>
        <v>0</v>
      </c>
      <c r="W7" s="29">
        <f>COUNTIF(B7:U7,"○")</f>
        <v>0</v>
      </c>
      <c r="X7" s="29">
        <f>COUNTIF(B7:U7,"△")</f>
        <v>0</v>
      </c>
      <c r="Y7" s="29">
        <f>COUNTIF(B7:U7,"●")</f>
        <v>0</v>
      </c>
      <c r="Z7" s="29">
        <f>SUM(C7,G7,K7,O7,S7)</f>
        <v>0</v>
      </c>
      <c r="AA7" s="29">
        <f>SUM(E7,I7,M7,Q7,U7)</f>
        <v>0</v>
      </c>
      <c r="AB7" s="29">
        <f>SUM(Z7-AA7)</f>
        <v>0</v>
      </c>
      <c r="AC7" s="30"/>
    </row>
    <row r="8" spans="1:29" s="12" customFormat="1" ht="20.25" customHeight="1" thickBot="1">
      <c r="A8" s="32" t="str">
        <f>R3</f>
        <v>山形FCジュニア</v>
      </c>
      <c r="B8" s="32"/>
      <c r="C8" s="33">
        <f>U4</f>
        <v>0</v>
      </c>
      <c r="D8" s="27" t="s">
        <v>14</v>
      </c>
      <c r="E8" s="34">
        <f>S4</f>
        <v>0</v>
      </c>
      <c r="F8" s="35"/>
      <c r="G8" s="36">
        <f>U5</f>
        <v>0</v>
      </c>
      <c r="H8" s="36" t="s">
        <v>18</v>
      </c>
      <c r="I8" s="37">
        <f>S5</f>
        <v>0</v>
      </c>
      <c r="J8" s="35"/>
      <c r="K8" s="36">
        <f>U6</f>
        <v>0</v>
      </c>
      <c r="L8" s="36" t="s">
        <v>18</v>
      </c>
      <c r="M8" s="37">
        <f>S6</f>
        <v>0</v>
      </c>
      <c r="N8" s="35"/>
      <c r="O8" s="36">
        <f>U7</f>
        <v>0</v>
      </c>
      <c r="P8" s="36" t="s">
        <v>18</v>
      </c>
      <c r="Q8" s="37">
        <f>S7</f>
        <v>0</v>
      </c>
      <c r="R8" s="219"/>
      <c r="S8" s="220"/>
      <c r="T8" s="220"/>
      <c r="U8" s="221"/>
      <c r="V8" s="37">
        <f>SUM((W8*3)+(X8*1))</f>
        <v>0</v>
      </c>
      <c r="W8" s="38">
        <f>COUNTIF(B8:U8,"○")</f>
        <v>0</v>
      </c>
      <c r="X8" s="38">
        <f>COUNTIF(B8:U8,"△")</f>
        <v>0</v>
      </c>
      <c r="Y8" s="38">
        <f>COUNTIF(B8:U8,"●")</f>
        <v>0</v>
      </c>
      <c r="Z8" s="38">
        <f>SUM(C8,G8,K8,O8,S8)</f>
        <v>0</v>
      </c>
      <c r="AA8" s="38">
        <f>SUM(E8,I8,M8,Q8,U8)</f>
        <v>0</v>
      </c>
      <c r="AB8" s="38">
        <f>SUM(Z8-AA8)</f>
        <v>0</v>
      </c>
      <c r="AC8" s="39"/>
    </row>
    <row r="9" spans="1:29" ht="20.25" customHeight="1" thickBot="1">
      <c r="A9" s="8"/>
      <c r="B9" s="225" t="s">
        <v>19</v>
      </c>
      <c r="C9" s="225"/>
      <c r="D9" s="225"/>
      <c r="E9" s="22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70"/>
      <c r="V9" s="44">
        <f aca="true" t="shared" si="0" ref="V9:AB9">SUM(V4:V8)</f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3"/>
    </row>
    <row r="10" spans="1:29" s="12" customFormat="1" ht="20.25" customHeight="1" thickBot="1">
      <c r="A10" s="10"/>
      <c r="B10" s="226" t="str">
        <f>'予選'!K3</f>
        <v>飯島ﾊﾟｰﾌﾟﾙｷｯｽﾞ</v>
      </c>
      <c r="C10" s="223"/>
      <c r="D10" s="223"/>
      <c r="E10" s="227"/>
      <c r="F10" s="223" t="str">
        <f>'予選'!K4</f>
        <v>五戸すずかけ</v>
      </c>
      <c r="G10" s="223"/>
      <c r="H10" s="223"/>
      <c r="I10" s="227"/>
      <c r="J10" s="223" t="str">
        <f>'予選'!K5</f>
        <v>フォルトナ山形</v>
      </c>
      <c r="K10" s="223"/>
      <c r="L10" s="223"/>
      <c r="M10" s="227"/>
      <c r="N10" s="223" t="str">
        <f>'予選'!K6</f>
        <v>ヴェルディ北上</v>
      </c>
      <c r="O10" s="223"/>
      <c r="P10" s="223"/>
      <c r="Q10" s="227"/>
      <c r="R10" s="222" t="str">
        <f>'予選'!K7</f>
        <v>ＦＣセレスタ</v>
      </c>
      <c r="S10" s="223"/>
      <c r="T10" s="223"/>
      <c r="U10" s="224"/>
      <c r="V10" s="6" t="s">
        <v>12</v>
      </c>
      <c r="W10" s="11" t="s">
        <v>11</v>
      </c>
      <c r="X10" s="11" t="s">
        <v>10</v>
      </c>
      <c r="Y10" s="11" t="s">
        <v>9</v>
      </c>
      <c r="Z10" s="41" t="s">
        <v>8</v>
      </c>
      <c r="AA10" s="41" t="s">
        <v>7</v>
      </c>
      <c r="AB10" s="41" t="s">
        <v>6</v>
      </c>
      <c r="AC10" s="42" t="s">
        <v>5</v>
      </c>
    </row>
    <row r="11" spans="1:29" s="12" customFormat="1" ht="20.25" customHeight="1">
      <c r="A11" s="13">
        <f>B5</f>
        <v>0</v>
      </c>
      <c r="B11" s="202"/>
      <c r="C11" s="203"/>
      <c r="D11" s="203"/>
      <c r="E11" s="203"/>
      <c r="F11" s="17"/>
      <c r="G11" s="98">
        <v>0</v>
      </c>
      <c r="H11" s="22" t="s">
        <v>14</v>
      </c>
      <c r="I11" s="22">
        <v>0</v>
      </c>
      <c r="J11" s="17"/>
      <c r="K11" s="22">
        <v>0</v>
      </c>
      <c r="L11" s="22" t="s">
        <v>14</v>
      </c>
      <c r="M11" s="22">
        <v>0</v>
      </c>
      <c r="N11" s="17"/>
      <c r="O11" s="22">
        <v>0</v>
      </c>
      <c r="P11" s="22" t="s">
        <v>14</v>
      </c>
      <c r="Q11" s="22">
        <v>0</v>
      </c>
      <c r="R11" s="14"/>
      <c r="S11" s="18">
        <v>0</v>
      </c>
      <c r="T11" s="18" t="s">
        <v>14</v>
      </c>
      <c r="U11" s="69">
        <v>0</v>
      </c>
      <c r="V11" s="16">
        <f>SUM((W11*3)+(X11*1))</f>
        <v>0</v>
      </c>
      <c r="W11" s="19">
        <f>COUNTIF(B11:U11,"○")</f>
        <v>0</v>
      </c>
      <c r="X11" s="19">
        <f>COUNTIF(B11:U11,"△")</f>
        <v>0</v>
      </c>
      <c r="Y11" s="19">
        <f>COUNTIF(B11:U11,"●")</f>
        <v>0</v>
      </c>
      <c r="Z11" s="19">
        <f>SUM(C11,G11,K11,O11,S11)</f>
        <v>0</v>
      </c>
      <c r="AA11" s="19">
        <f>SUM(E11,I11,M11,Q11,U11)</f>
        <v>0</v>
      </c>
      <c r="AB11" s="19">
        <f>SUM(Z11-AA11)</f>
        <v>0</v>
      </c>
      <c r="AC11" s="20"/>
    </row>
    <row r="12" spans="1:29" s="12" customFormat="1" ht="20.25" customHeight="1">
      <c r="A12" s="21" t="str">
        <f>F10</f>
        <v>五戸すずかけ</v>
      </c>
      <c r="B12" s="13"/>
      <c r="C12" s="22">
        <f>I12</f>
        <v>0</v>
      </c>
      <c r="D12" s="22" t="s">
        <v>14</v>
      </c>
      <c r="E12" s="97">
        <f>G11</f>
        <v>0</v>
      </c>
      <c r="F12" s="204"/>
      <c r="G12" s="205"/>
      <c r="H12" s="205"/>
      <c r="I12" s="206"/>
      <c r="J12" s="23"/>
      <c r="K12" s="24">
        <v>0</v>
      </c>
      <c r="L12" s="24" t="s">
        <v>14</v>
      </c>
      <c r="M12" s="25">
        <v>0</v>
      </c>
      <c r="N12" s="26"/>
      <c r="O12" s="24">
        <v>0</v>
      </c>
      <c r="P12" s="24" t="s">
        <v>14</v>
      </c>
      <c r="Q12" s="25">
        <v>0</v>
      </c>
      <c r="R12" s="26"/>
      <c r="S12" s="27">
        <v>0</v>
      </c>
      <c r="T12" s="27" t="s">
        <v>14</v>
      </c>
      <c r="U12" s="68">
        <v>0</v>
      </c>
      <c r="V12" s="28">
        <f>SUM((W12*3)+(X12*1))</f>
        <v>0</v>
      </c>
      <c r="W12" s="29">
        <f>COUNTIF(B12:U12,"○")</f>
        <v>0</v>
      </c>
      <c r="X12" s="29">
        <f>COUNTIF(B12:U12,"△")</f>
        <v>0</v>
      </c>
      <c r="Y12" s="29">
        <f>COUNTIF(B12:U12,"●")</f>
        <v>0</v>
      </c>
      <c r="Z12" s="29">
        <f>SUM(C12,G12,K12,O12,S12)</f>
        <v>0</v>
      </c>
      <c r="AA12" s="29">
        <f>SUM(E12,I12,M12,Q12,U12)</f>
        <v>0</v>
      </c>
      <c r="AB12" s="29">
        <f>SUM(Z12-AA12)</f>
        <v>0</v>
      </c>
      <c r="AC12" s="30"/>
    </row>
    <row r="13" spans="1:29" s="12" customFormat="1" ht="20.25" customHeight="1">
      <c r="A13" s="21" t="str">
        <f>J10</f>
        <v>フォルトナ山形</v>
      </c>
      <c r="B13" s="21"/>
      <c r="C13" s="27">
        <f>M11</f>
        <v>0</v>
      </c>
      <c r="D13" s="27" t="s">
        <v>14</v>
      </c>
      <c r="E13" s="28">
        <f>K11</f>
        <v>0</v>
      </c>
      <c r="F13" s="31"/>
      <c r="G13" s="24">
        <f>M12</f>
        <v>0</v>
      </c>
      <c r="H13" s="24" t="s">
        <v>14</v>
      </c>
      <c r="I13" s="25">
        <f>K12</f>
        <v>0</v>
      </c>
      <c r="J13" s="204"/>
      <c r="K13" s="205"/>
      <c r="L13" s="205"/>
      <c r="M13" s="206"/>
      <c r="N13" s="26"/>
      <c r="O13" s="27">
        <v>0</v>
      </c>
      <c r="P13" s="27" t="s">
        <v>14</v>
      </c>
      <c r="Q13" s="28">
        <v>0</v>
      </c>
      <c r="R13" s="26"/>
      <c r="S13" s="27">
        <v>0</v>
      </c>
      <c r="T13" s="27" t="s">
        <v>14</v>
      </c>
      <c r="U13" s="68">
        <v>0</v>
      </c>
      <c r="V13" s="28">
        <f>SUM((W13*3)+(X13*1))</f>
        <v>0</v>
      </c>
      <c r="W13" s="29">
        <f>COUNTIF(B13:U13,"○")</f>
        <v>0</v>
      </c>
      <c r="X13" s="29">
        <f>COUNTIF(B13:U13,"△")</f>
        <v>0</v>
      </c>
      <c r="Y13" s="29">
        <f>COUNTIF(B13:U13,"●")</f>
        <v>0</v>
      </c>
      <c r="Z13" s="29">
        <f>SUM(C13,G13,K13,O13,S13)</f>
        <v>0</v>
      </c>
      <c r="AA13" s="29">
        <f>SUM(E13,I13,M13,Q13,U13)</f>
        <v>0</v>
      </c>
      <c r="AB13" s="29">
        <f>SUM(Z13-AA13)</f>
        <v>0</v>
      </c>
      <c r="AC13" s="30"/>
    </row>
    <row r="14" spans="1:29" s="12" customFormat="1" ht="20.25" customHeight="1">
      <c r="A14" s="21" t="str">
        <f>N10</f>
        <v>ヴェルディ北上</v>
      </c>
      <c r="B14" s="21"/>
      <c r="C14" s="27">
        <f>Q11</f>
        <v>0</v>
      </c>
      <c r="D14" s="27" t="s">
        <v>14</v>
      </c>
      <c r="E14" s="28">
        <f>O11</f>
        <v>0</v>
      </c>
      <c r="F14" s="31"/>
      <c r="G14" s="24">
        <f>Q12</f>
        <v>0</v>
      </c>
      <c r="H14" s="24" t="s">
        <v>14</v>
      </c>
      <c r="I14" s="25">
        <f>O12</f>
        <v>0</v>
      </c>
      <c r="J14" s="26"/>
      <c r="K14" s="27">
        <f>Q13</f>
        <v>0</v>
      </c>
      <c r="L14" s="27" t="s">
        <v>14</v>
      </c>
      <c r="M14" s="28">
        <f>O13</f>
        <v>0</v>
      </c>
      <c r="N14" s="204"/>
      <c r="O14" s="205"/>
      <c r="P14" s="205"/>
      <c r="Q14" s="206"/>
      <c r="R14" s="26"/>
      <c r="S14" s="27">
        <v>0</v>
      </c>
      <c r="T14" s="27" t="s">
        <v>14</v>
      </c>
      <c r="U14" s="68">
        <v>0</v>
      </c>
      <c r="V14" s="28">
        <f>SUM((W14*3)+(X14*1))</f>
        <v>0</v>
      </c>
      <c r="W14" s="29">
        <f>COUNTIF(B14:U14,"○")</f>
        <v>0</v>
      </c>
      <c r="X14" s="29">
        <f>COUNTIF(B14:U14,"△")</f>
        <v>0</v>
      </c>
      <c r="Y14" s="29">
        <f>COUNTIF(B14:U14,"●")</f>
        <v>0</v>
      </c>
      <c r="Z14" s="29">
        <f>SUM(C14,G14,K14,O14,S14)</f>
        <v>0</v>
      </c>
      <c r="AA14" s="29">
        <f>SUM(E14,I14,M14,Q14,U14)</f>
        <v>0</v>
      </c>
      <c r="AB14" s="29">
        <f>SUM(Z14-AA14)</f>
        <v>0</v>
      </c>
      <c r="AC14" s="30"/>
    </row>
    <row r="15" spans="1:29" s="12" customFormat="1" ht="20.25" customHeight="1" thickBot="1">
      <c r="A15" s="32" t="str">
        <f>R10</f>
        <v>ＦＣセレスタ</v>
      </c>
      <c r="B15" s="32"/>
      <c r="C15" s="33">
        <f>U11</f>
        <v>0</v>
      </c>
      <c r="D15" s="27" t="s">
        <v>14</v>
      </c>
      <c r="E15" s="34">
        <f>S11</f>
        <v>0</v>
      </c>
      <c r="F15" s="35"/>
      <c r="G15" s="36">
        <f>U12</f>
        <v>0</v>
      </c>
      <c r="H15" s="36" t="s">
        <v>14</v>
      </c>
      <c r="I15" s="37">
        <f>S12</f>
        <v>0</v>
      </c>
      <c r="J15" s="35"/>
      <c r="K15" s="36">
        <f>U13</f>
        <v>0</v>
      </c>
      <c r="L15" s="36" t="s">
        <v>14</v>
      </c>
      <c r="M15" s="37">
        <f>S13</f>
        <v>0</v>
      </c>
      <c r="N15" s="35"/>
      <c r="O15" s="36">
        <f>U14</f>
        <v>0</v>
      </c>
      <c r="P15" s="36" t="s">
        <v>14</v>
      </c>
      <c r="Q15" s="37">
        <f>S14</f>
        <v>0</v>
      </c>
      <c r="R15" s="219"/>
      <c r="S15" s="220"/>
      <c r="T15" s="220"/>
      <c r="U15" s="221"/>
      <c r="V15" s="37">
        <f>SUM((W15*3)+(X15*1))</f>
        <v>0</v>
      </c>
      <c r="W15" s="38">
        <f>COUNTIF(B15:U15,"○")</f>
        <v>0</v>
      </c>
      <c r="X15" s="38">
        <f>COUNTIF(B15:U15,"△")</f>
        <v>0</v>
      </c>
      <c r="Y15" s="38">
        <f>COUNTIF(B15:U15,"●")</f>
        <v>0</v>
      </c>
      <c r="Z15" s="38">
        <f>SUM(C15,G15,K15,O15,S15)</f>
        <v>0</v>
      </c>
      <c r="AA15" s="38">
        <f>SUM(E15,I15,M15,Q15,U15)</f>
        <v>0</v>
      </c>
      <c r="AB15" s="38">
        <f>SUM(Z15-AA15)</f>
        <v>0</v>
      </c>
      <c r="AC15" s="39"/>
    </row>
    <row r="16" spans="1:29" ht="20.25" customHeight="1" thickBot="1">
      <c r="A16" s="8"/>
      <c r="B16" s="225" t="s">
        <v>20</v>
      </c>
      <c r="C16" s="225"/>
      <c r="D16" s="225"/>
      <c r="E16" s="22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70"/>
      <c r="V16" s="44">
        <f aca="true" t="shared" si="1" ref="V16:AB16">SUM(V11:V15)</f>
        <v>0</v>
      </c>
      <c r="W16" s="44">
        <f t="shared" si="1"/>
        <v>0</v>
      </c>
      <c r="X16" s="44">
        <f t="shared" si="1"/>
        <v>0</v>
      </c>
      <c r="Y16" s="44">
        <f t="shared" si="1"/>
        <v>0</v>
      </c>
      <c r="Z16" s="44">
        <f t="shared" si="1"/>
        <v>0</v>
      </c>
      <c r="AA16" s="44">
        <f t="shared" si="1"/>
        <v>0</v>
      </c>
      <c r="AB16" s="44">
        <f t="shared" si="1"/>
        <v>0</v>
      </c>
      <c r="AC16" s="43"/>
    </row>
    <row r="17" spans="1:29" s="12" customFormat="1" ht="20.25" customHeight="1" thickBot="1">
      <c r="A17" s="10"/>
      <c r="B17" s="226" t="str">
        <f>'予選'!Q3</f>
        <v>FC紫波ジュニア</v>
      </c>
      <c r="C17" s="223"/>
      <c r="D17" s="223"/>
      <c r="E17" s="227"/>
      <c r="F17" s="222" t="str">
        <f>'予選'!Q4</f>
        <v>古河電池ＦＣ</v>
      </c>
      <c r="G17" s="223"/>
      <c r="H17" s="223"/>
      <c r="I17" s="227"/>
      <c r="J17" s="222" t="str">
        <f>'予選'!Q5</f>
        <v>AFCユーニアン</v>
      </c>
      <c r="K17" s="223"/>
      <c r="L17" s="223"/>
      <c r="M17" s="227"/>
      <c r="N17" s="222" t="str">
        <f>'予選'!Q6</f>
        <v>リベロ津軽</v>
      </c>
      <c r="O17" s="223"/>
      <c r="P17" s="223"/>
      <c r="Q17" s="227"/>
      <c r="R17" s="222" t="str">
        <f>'予選'!Q7</f>
        <v>うめばちSSS</v>
      </c>
      <c r="S17" s="223"/>
      <c r="T17" s="223"/>
      <c r="U17" s="224"/>
      <c r="V17" s="6" t="s">
        <v>12</v>
      </c>
      <c r="W17" s="11" t="s">
        <v>11</v>
      </c>
      <c r="X17" s="11" t="s">
        <v>10</v>
      </c>
      <c r="Y17" s="11" t="s">
        <v>9</v>
      </c>
      <c r="Z17" s="41" t="s">
        <v>8</v>
      </c>
      <c r="AA17" s="41" t="s">
        <v>7</v>
      </c>
      <c r="AB17" s="41" t="s">
        <v>6</v>
      </c>
      <c r="AC17" s="42" t="s">
        <v>5</v>
      </c>
    </row>
    <row r="18" spans="1:29" s="12" customFormat="1" ht="20.25" customHeight="1">
      <c r="A18" s="13" t="str">
        <f>B17</f>
        <v>FC紫波ジュニア</v>
      </c>
      <c r="B18" s="202"/>
      <c r="C18" s="203"/>
      <c r="D18" s="203"/>
      <c r="E18" s="203"/>
      <c r="F18" s="17"/>
      <c r="G18" s="98">
        <v>0</v>
      </c>
      <c r="H18" s="22" t="s">
        <v>14</v>
      </c>
      <c r="I18" s="22">
        <v>0</v>
      </c>
      <c r="J18" s="17"/>
      <c r="K18" s="22">
        <v>0</v>
      </c>
      <c r="L18" s="22" t="s">
        <v>14</v>
      </c>
      <c r="M18" s="22">
        <v>0</v>
      </c>
      <c r="N18" s="17"/>
      <c r="O18" s="22">
        <v>0</v>
      </c>
      <c r="P18" s="22" t="s">
        <v>14</v>
      </c>
      <c r="Q18" s="22">
        <v>0</v>
      </c>
      <c r="R18" s="17"/>
      <c r="S18" s="18">
        <v>0</v>
      </c>
      <c r="T18" s="18" t="s">
        <v>14</v>
      </c>
      <c r="U18" s="69">
        <v>0</v>
      </c>
      <c r="V18" s="16">
        <f>SUM((W18*3)+(X18*1))</f>
        <v>0</v>
      </c>
      <c r="W18" s="19">
        <f>COUNTIF(B18:U18,"○")</f>
        <v>0</v>
      </c>
      <c r="X18" s="19">
        <f>COUNTIF(B18:U18,"△")</f>
        <v>0</v>
      </c>
      <c r="Y18" s="19">
        <f>COUNTIF(B18:U18,"●")</f>
        <v>0</v>
      </c>
      <c r="Z18" s="19">
        <f>SUM(C18,G18,K18,O18,S18)</f>
        <v>0</v>
      </c>
      <c r="AA18" s="19">
        <f>SUM(E18,I18,M18,Q18,U18)</f>
        <v>0</v>
      </c>
      <c r="AB18" s="19">
        <f>SUM(Z18-AA18)</f>
        <v>0</v>
      </c>
      <c r="AC18" s="20"/>
    </row>
    <row r="19" spans="1:29" s="12" customFormat="1" ht="20.25" customHeight="1">
      <c r="A19" s="21" t="str">
        <f>F17</f>
        <v>古河電池ＦＣ</v>
      </c>
      <c r="B19" s="13"/>
      <c r="C19" s="22">
        <f>I19</f>
        <v>0</v>
      </c>
      <c r="D19" s="22" t="s">
        <v>14</v>
      </c>
      <c r="E19" s="97">
        <f>G18</f>
        <v>0</v>
      </c>
      <c r="F19" s="204"/>
      <c r="G19" s="205"/>
      <c r="H19" s="205"/>
      <c r="I19" s="206"/>
      <c r="J19" s="23"/>
      <c r="K19" s="24">
        <v>0</v>
      </c>
      <c r="L19" s="24" t="s">
        <v>14</v>
      </c>
      <c r="M19" s="25">
        <v>0</v>
      </c>
      <c r="N19" s="26"/>
      <c r="O19" s="24">
        <v>0</v>
      </c>
      <c r="P19" s="24" t="s">
        <v>14</v>
      </c>
      <c r="Q19" s="25">
        <v>0</v>
      </c>
      <c r="R19" s="26"/>
      <c r="S19" s="27">
        <v>0</v>
      </c>
      <c r="T19" s="27" t="s">
        <v>14</v>
      </c>
      <c r="U19" s="68">
        <v>0</v>
      </c>
      <c r="V19" s="28">
        <f>SUM((W19*3)+(X19*1))</f>
        <v>0</v>
      </c>
      <c r="W19" s="29">
        <f>COUNTIF(B19:U19,"○")</f>
        <v>0</v>
      </c>
      <c r="X19" s="29">
        <f>COUNTIF(B19:U19,"△")</f>
        <v>0</v>
      </c>
      <c r="Y19" s="29">
        <f>COUNTIF(B19:U19,"●")</f>
        <v>0</v>
      </c>
      <c r="Z19" s="29">
        <f>SUM(C19,G19,K19,O19,S19)</f>
        <v>0</v>
      </c>
      <c r="AA19" s="29">
        <f>SUM(E19,I19,M19,Q19,U19)</f>
        <v>0</v>
      </c>
      <c r="AB19" s="29">
        <f>SUM(Z19-AA19)</f>
        <v>0</v>
      </c>
      <c r="AC19" s="30"/>
    </row>
    <row r="20" spans="1:29" s="12" customFormat="1" ht="20.25" customHeight="1">
      <c r="A20" s="21" t="str">
        <f>J17</f>
        <v>AFCユーニアン</v>
      </c>
      <c r="B20" s="21"/>
      <c r="C20" s="27">
        <f>M18</f>
        <v>0</v>
      </c>
      <c r="D20" s="27" t="s">
        <v>14</v>
      </c>
      <c r="E20" s="28">
        <f>K18</f>
        <v>0</v>
      </c>
      <c r="F20" s="31"/>
      <c r="G20" s="24">
        <f>M19</f>
        <v>0</v>
      </c>
      <c r="H20" s="24" t="s">
        <v>14</v>
      </c>
      <c r="I20" s="25">
        <f>K19</f>
        <v>0</v>
      </c>
      <c r="J20" s="204"/>
      <c r="K20" s="205"/>
      <c r="L20" s="205"/>
      <c r="M20" s="206"/>
      <c r="N20" s="26"/>
      <c r="O20" s="27">
        <v>0</v>
      </c>
      <c r="P20" s="27" t="s">
        <v>14</v>
      </c>
      <c r="Q20" s="28">
        <v>0</v>
      </c>
      <c r="R20" s="26"/>
      <c r="S20" s="27">
        <v>0</v>
      </c>
      <c r="T20" s="27" t="s">
        <v>14</v>
      </c>
      <c r="U20" s="68">
        <v>0</v>
      </c>
      <c r="V20" s="28">
        <f>SUM((W20*3)+(X20*1))</f>
        <v>0</v>
      </c>
      <c r="W20" s="29">
        <f>COUNTIF(B20:U20,"○")</f>
        <v>0</v>
      </c>
      <c r="X20" s="29">
        <f>COUNTIF(B20:U20,"△")</f>
        <v>0</v>
      </c>
      <c r="Y20" s="29">
        <f>COUNTIF(B20:U20,"●")</f>
        <v>0</v>
      </c>
      <c r="Z20" s="29">
        <f>SUM(C20,G20,K20,O20,S20)</f>
        <v>0</v>
      </c>
      <c r="AA20" s="29">
        <f>SUM(E20,I20,M20,Q20,U20)</f>
        <v>0</v>
      </c>
      <c r="AB20" s="29">
        <f>SUM(Z20-AA20)</f>
        <v>0</v>
      </c>
      <c r="AC20" s="30"/>
    </row>
    <row r="21" spans="1:29" s="12" customFormat="1" ht="20.25" customHeight="1">
      <c r="A21" s="21" t="str">
        <f>N17</f>
        <v>リベロ津軽</v>
      </c>
      <c r="B21" s="21"/>
      <c r="C21" s="27">
        <f>Q18</f>
        <v>0</v>
      </c>
      <c r="D21" s="27" t="s">
        <v>14</v>
      </c>
      <c r="E21" s="28">
        <f>O18</f>
        <v>0</v>
      </c>
      <c r="F21" s="31"/>
      <c r="G21" s="24">
        <f>Q19</f>
        <v>0</v>
      </c>
      <c r="H21" s="24" t="s">
        <v>14</v>
      </c>
      <c r="I21" s="25">
        <f>O19</f>
        <v>0</v>
      </c>
      <c r="J21" s="26"/>
      <c r="K21" s="27">
        <f>Q20</f>
        <v>0</v>
      </c>
      <c r="L21" s="27" t="s">
        <v>14</v>
      </c>
      <c r="M21" s="28">
        <f>O20</f>
        <v>0</v>
      </c>
      <c r="N21" s="204"/>
      <c r="O21" s="205"/>
      <c r="P21" s="205"/>
      <c r="Q21" s="206"/>
      <c r="R21" s="26"/>
      <c r="S21" s="27">
        <v>0</v>
      </c>
      <c r="T21" s="27" t="s">
        <v>14</v>
      </c>
      <c r="U21" s="68">
        <v>0</v>
      </c>
      <c r="V21" s="28">
        <f>SUM((W21*3)+(X21*1))</f>
        <v>0</v>
      </c>
      <c r="W21" s="29">
        <f>COUNTIF(B21:U21,"○")</f>
        <v>0</v>
      </c>
      <c r="X21" s="29">
        <f>COUNTIF(B21:U21,"△")</f>
        <v>0</v>
      </c>
      <c r="Y21" s="29">
        <f>COUNTIF(B21:U21,"●")</f>
        <v>0</v>
      </c>
      <c r="Z21" s="29">
        <f>SUM(C21,G21,K21,O21,S21)</f>
        <v>0</v>
      </c>
      <c r="AA21" s="29">
        <f>SUM(E21,I21,M21,Q21,U21)</f>
        <v>0</v>
      </c>
      <c r="AB21" s="29">
        <f>SUM(Z21-AA21)</f>
        <v>0</v>
      </c>
      <c r="AC21" s="30"/>
    </row>
    <row r="22" spans="1:29" s="12" customFormat="1" ht="20.25" customHeight="1" thickBot="1">
      <c r="A22" s="32" t="str">
        <f>R17</f>
        <v>うめばちSSS</v>
      </c>
      <c r="B22" s="32"/>
      <c r="C22" s="33">
        <f>U18</f>
        <v>0</v>
      </c>
      <c r="D22" s="27" t="s">
        <v>14</v>
      </c>
      <c r="E22" s="34">
        <f>S18</f>
        <v>0</v>
      </c>
      <c r="F22" s="35"/>
      <c r="G22" s="36">
        <f>U19</f>
        <v>0</v>
      </c>
      <c r="H22" s="36" t="s">
        <v>14</v>
      </c>
      <c r="I22" s="37">
        <f>S19</f>
        <v>0</v>
      </c>
      <c r="J22" s="35"/>
      <c r="K22" s="36">
        <f>U20</f>
        <v>0</v>
      </c>
      <c r="L22" s="36" t="s">
        <v>14</v>
      </c>
      <c r="M22" s="37">
        <f>S20</f>
        <v>0</v>
      </c>
      <c r="N22" s="35"/>
      <c r="O22" s="36">
        <f>U21</f>
        <v>0</v>
      </c>
      <c r="P22" s="36" t="s">
        <v>14</v>
      </c>
      <c r="Q22" s="37">
        <f>S21</f>
        <v>0</v>
      </c>
      <c r="R22" s="219"/>
      <c r="S22" s="220"/>
      <c r="T22" s="220"/>
      <c r="U22" s="221"/>
      <c r="V22" s="37">
        <f>SUM((W22*3)+(X22*1))</f>
        <v>0</v>
      </c>
      <c r="W22" s="38">
        <f>COUNTIF(B22:U22,"○")</f>
        <v>0</v>
      </c>
      <c r="X22" s="38">
        <f>COUNTIF(B22:U22,"△")</f>
        <v>0</v>
      </c>
      <c r="Y22" s="38">
        <f>COUNTIF(B22:U22,"●")</f>
        <v>0</v>
      </c>
      <c r="Z22" s="38">
        <f>SUM(C22,G22,K22,O22,S22)</f>
        <v>0</v>
      </c>
      <c r="AA22" s="38">
        <f>SUM(E22,I22,M22,Q22,U22)</f>
        <v>0</v>
      </c>
      <c r="AB22" s="38">
        <f>SUM(Z22-AA22)</f>
        <v>0</v>
      </c>
      <c r="AC22" s="39"/>
    </row>
    <row r="23" spans="1:29" ht="20.25" customHeight="1" thickBot="1">
      <c r="A23" s="8"/>
      <c r="B23" s="225" t="s">
        <v>21</v>
      </c>
      <c r="C23" s="225"/>
      <c r="D23" s="225"/>
      <c r="E23" s="22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70"/>
      <c r="V23" s="44">
        <f>SUM(V18:V22)</f>
        <v>0</v>
      </c>
      <c r="W23" s="44">
        <f aca="true" t="shared" si="2" ref="W23:AB23">SUM(W18:W22)</f>
        <v>0</v>
      </c>
      <c r="X23" s="44">
        <f t="shared" si="2"/>
        <v>0</v>
      </c>
      <c r="Y23" s="44">
        <f t="shared" si="2"/>
        <v>0</v>
      </c>
      <c r="Z23" s="44">
        <f t="shared" si="2"/>
        <v>0</v>
      </c>
      <c r="AA23" s="44">
        <f t="shared" si="2"/>
        <v>0</v>
      </c>
      <c r="AB23" s="44">
        <f t="shared" si="2"/>
        <v>0</v>
      </c>
      <c r="AC23" s="43"/>
    </row>
    <row r="24" spans="1:29" s="12" customFormat="1" ht="20.25" customHeight="1" thickBot="1">
      <c r="A24" s="10"/>
      <c r="B24" s="226" t="str">
        <f>'予選'!W3</f>
        <v>なかのＦＣ</v>
      </c>
      <c r="C24" s="223"/>
      <c r="D24" s="223"/>
      <c r="E24" s="227"/>
      <c r="F24" s="223" t="str">
        <f>'予選'!W4</f>
        <v>鶴岡城北</v>
      </c>
      <c r="G24" s="223"/>
      <c r="H24" s="223"/>
      <c r="I24" s="227"/>
      <c r="J24" s="223" t="str">
        <f>'予選'!W5</f>
        <v>勿来ＳＣＳ</v>
      </c>
      <c r="K24" s="223"/>
      <c r="L24" s="223"/>
      <c r="M24" s="227"/>
      <c r="N24" s="223" t="str">
        <f>'予選'!W6</f>
        <v>JEF八戸</v>
      </c>
      <c r="O24" s="223"/>
      <c r="P24" s="223"/>
      <c r="Q24" s="227"/>
      <c r="R24" s="222" t="str">
        <f>'予選'!W7</f>
        <v>青山SSS</v>
      </c>
      <c r="S24" s="223"/>
      <c r="T24" s="223"/>
      <c r="U24" s="224"/>
      <c r="V24" s="6" t="s">
        <v>12</v>
      </c>
      <c r="W24" s="11" t="s">
        <v>11</v>
      </c>
      <c r="X24" s="11" t="s">
        <v>10</v>
      </c>
      <c r="Y24" s="11" t="s">
        <v>9</v>
      </c>
      <c r="Z24" s="41" t="s">
        <v>8</v>
      </c>
      <c r="AA24" s="41" t="s">
        <v>7</v>
      </c>
      <c r="AB24" s="41" t="s">
        <v>6</v>
      </c>
      <c r="AC24" s="42" t="s">
        <v>5</v>
      </c>
    </row>
    <row r="25" spans="1:29" s="12" customFormat="1" ht="20.25" customHeight="1">
      <c r="A25" s="13" t="str">
        <f>B24</f>
        <v>なかのＦＣ</v>
      </c>
      <c r="B25" s="202"/>
      <c r="C25" s="203"/>
      <c r="D25" s="203"/>
      <c r="E25" s="203"/>
      <c r="F25" s="17"/>
      <c r="G25" s="98">
        <v>0</v>
      </c>
      <c r="H25" s="22" t="s">
        <v>14</v>
      </c>
      <c r="I25" s="22">
        <v>0</v>
      </c>
      <c r="J25" s="17"/>
      <c r="K25" s="22">
        <v>0</v>
      </c>
      <c r="L25" s="22" t="s">
        <v>14</v>
      </c>
      <c r="M25" s="22">
        <v>0</v>
      </c>
      <c r="N25" s="17"/>
      <c r="O25" s="22">
        <v>0</v>
      </c>
      <c r="P25" s="22" t="s">
        <v>14</v>
      </c>
      <c r="Q25" s="22">
        <v>0</v>
      </c>
      <c r="R25" s="17"/>
      <c r="S25" s="18">
        <v>0</v>
      </c>
      <c r="T25" s="18" t="s">
        <v>14</v>
      </c>
      <c r="U25" s="69">
        <v>0</v>
      </c>
      <c r="V25" s="16">
        <f>SUM((W25*3)+(X25*1))</f>
        <v>0</v>
      </c>
      <c r="W25" s="19">
        <f>COUNTIF(B25:U25,"○")</f>
        <v>0</v>
      </c>
      <c r="X25" s="19">
        <f>COUNTIF(B25:U25,"△")</f>
        <v>0</v>
      </c>
      <c r="Y25" s="19">
        <f>COUNTIF(B25:U25,"●")</f>
        <v>0</v>
      </c>
      <c r="Z25" s="19">
        <f>SUM(C25,G25,K25,O25,S25)</f>
        <v>0</v>
      </c>
      <c r="AA25" s="19">
        <f>SUM(E25,I25,M25,Q25,U25)</f>
        <v>0</v>
      </c>
      <c r="AB25" s="19">
        <f>SUM(Z25-AA25)</f>
        <v>0</v>
      </c>
      <c r="AC25" s="20"/>
    </row>
    <row r="26" spans="1:29" s="12" customFormat="1" ht="20.25" customHeight="1">
      <c r="A26" s="21" t="str">
        <f>F24</f>
        <v>鶴岡城北</v>
      </c>
      <c r="B26" s="13"/>
      <c r="C26" s="22">
        <f>I26</f>
        <v>0</v>
      </c>
      <c r="D26" s="22" t="s">
        <v>14</v>
      </c>
      <c r="E26" s="97">
        <f>G25</f>
        <v>0</v>
      </c>
      <c r="F26" s="204"/>
      <c r="G26" s="205"/>
      <c r="H26" s="205"/>
      <c r="I26" s="206"/>
      <c r="J26" s="23"/>
      <c r="K26" s="24">
        <v>0</v>
      </c>
      <c r="L26" s="24" t="s">
        <v>14</v>
      </c>
      <c r="M26" s="25">
        <v>0</v>
      </c>
      <c r="N26" s="26"/>
      <c r="O26" s="24">
        <v>0</v>
      </c>
      <c r="P26" s="24" t="s">
        <v>14</v>
      </c>
      <c r="Q26" s="25">
        <v>0</v>
      </c>
      <c r="R26" s="26"/>
      <c r="S26" s="27">
        <v>0</v>
      </c>
      <c r="T26" s="27" t="s">
        <v>14</v>
      </c>
      <c r="U26" s="68">
        <v>0</v>
      </c>
      <c r="V26" s="28">
        <f>SUM((W26*3)+(X26*1))</f>
        <v>0</v>
      </c>
      <c r="W26" s="29">
        <f>COUNTIF(B26:U26,"○")</f>
        <v>0</v>
      </c>
      <c r="X26" s="29">
        <f>COUNTIF(B26:U26,"△")</f>
        <v>0</v>
      </c>
      <c r="Y26" s="29">
        <f>COUNTIF(B26:U26,"●")</f>
        <v>0</v>
      </c>
      <c r="Z26" s="29">
        <f>SUM(C26,G26,K26,O26,S26)</f>
        <v>0</v>
      </c>
      <c r="AA26" s="29">
        <f>SUM(E26,I26,M26,Q26,U26)</f>
        <v>0</v>
      </c>
      <c r="AB26" s="29">
        <f>SUM(Z26-AA26)</f>
        <v>0</v>
      </c>
      <c r="AC26" s="30"/>
    </row>
    <row r="27" spans="1:29" s="12" customFormat="1" ht="20.25" customHeight="1">
      <c r="A27" s="21" t="str">
        <f>J24</f>
        <v>勿来ＳＣＳ</v>
      </c>
      <c r="B27" s="21"/>
      <c r="C27" s="27">
        <f>M25</f>
        <v>0</v>
      </c>
      <c r="D27" s="27" t="s">
        <v>14</v>
      </c>
      <c r="E27" s="28">
        <f>K25</f>
        <v>0</v>
      </c>
      <c r="F27" s="31"/>
      <c r="G27" s="24">
        <f>M26</f>
        <v>0</v>
      </c>
      <c r="H27" s="24" t="s">
        <v>14</v>
      </c>
      <c r="I27" s="25">
        <f>K26</f>
        <v>0</v>
      </c>
      <c r="J27" s="204"/>
      <c r="K27" s="205"/>
      <c r="L27" s="205"/>
      <c r="M27" s="206"/>
      <c r="N27" s="26"/>
      <c r="O27" s="27">
        <v>0</v>
      </c>
      <c r="P27" s="27" t="s">
        <v>14</v>
      </c>
      <c r="Q27" s="28">
        <v>0</v>
      </c>
      <c r="R27" s="26"/>
      <c r="S27" s="27">
        <v>0</v>
      </c>
      <c r="T27" s="27" t="s">
        <v>14</v>
      </c>
      <c r="U27" s="68">
        <v>0</v>
      </c>
      <c r="V27" s="28">
        <f>SUM((W27*3)+(X27*1))</f>
        <v>0</v>
      </c>
      <c r="W27" s="29">
        <f>COUNTIF(B27:U27,"○")</f>
        <v>0</v>
      </c>
      <c r="X27" s="29">
        <f>COUNTIF(B27:U27,"△")</f>
        <v>0</v>
      </c>
      <c r="Y27" s="29">
        <f>COUNTIF(B27:U27,"●")</f>
        <v>0</v>
      </c>
      <c r="Z27" s="29">
        <f>SUM(C27,G27,K27,O27,S27)</f>
        <v>0</v>
      </c>
      <c r="AA27" s="29">
        <f>SUM(E27,I27,M27,Q27,U27)</f>
        <v>0</v>
      </c>
      <c r="AB27" s="29">
        <f>SUM(Z27-AA27)</f>
        <v>0</v>
      </c>
      <c r="AC27" s="30"/>
    </row>
    <row r="28" spans="1:29" s="12" customFormat="1" ht="20.25" customHeight="1">
      <c r="A28" s="21" t="str">
        <f>N24</f>
        <v>JEF八戸</v>
      </c>
      <c r="B28" s="21"/>
      <c r="C28" s="27">
        <f>Q25</f>
        <v>0</v>
      </c>
      <c r="D28" s="27" t="s">
        <v>14</v>
      </c>
      <c r="E28" s="28">
        <f>O25</f>
        <v>0</v>
      </c>
      <c r="F28" s="31"/>
      <c r="G28" s="24">
        <f>Q26</f>
        <v>0</v>
      </c>
      <c r="H28" s="24" t="s">
        <v>14</v>
      </c>
      <c r="I28" s="25">
        <f>O26</f>
        <v>0</v>
      </c>
      <c r="J28" s="26"/>
      <c r="K28" s="27">
        <f>Q27</f>
        <v>0</v>
      </c>
      <c r="L28" s="27" t="s">
        <v>14</v>
      </c>
      <c r="M28" s="28">
        <f>O27</f>
        <v>0</v>
      </c>
      <c r="N28" s="204"/>
      <c r="O28" s="205"/>
      <c r="P28" s="205"/>
      <c r="Q28" s="206"/>
      <c r="R28" s="26"/>
      <c r="S28" s="27">
        <v>0</v>
      </c>
      <c r="T28" s="27" t="s">
        <v>14</v>
      </c>
      <c r="U28" s="68">
        <v>0</v>
      </c>
      <c r="V28" s="28">
        <f>SUM((W28*3)+(X28*1))</f>
        <v>0</v>
      </c>
      <c r="W28" s="29">
        <f>COUNTIF(B28:U28,"○")</f>
        <v>0</v>
      </c>
      <c r="X28" s="29">
        <f>COUNTIF(B28:U28,"△")</f>
        <v>0</v>
      </c>
      <c r="Y28" s="29">
        <f>COUNTIF(B28:U28,"●")</f>
        <v>0</v>
      </c>
      <c r="Z28" s="29">
        <f>SUM(C28,G28,K28,O28,S28)</f>
        <v>0</v>
      </c>
      <c r="AA28" s="29">
        <f>SUM(E28,I28,M28,Q28,U28)</f>
        <v>0</v>
      </c>
      <c r="AB28" s="29">
        <f>SUM(Z28-AA28)</f>
        <v>0</v>
      </c>
      <c r="AC28" s="30"/>
    </row>
    <row r="29" spans="1:29" s="12" customFormat="1" ht="20.25" customHeight="1" thickBot="1">
      <c r="A29" s="32" t="str">
        <f>R24</f>
        <v>青山SSS</v>
      </c>
      <c r="B29" s="32"/>
      <c r="C29" s="33">
        <f>U25</f>
        <v>0</v>
      </c>
      <c r="D29" s="27" t="s">
        <v>14</v>
      </c>
      <c r="E29" s="34">
        <f>S25</f>
        <v>0</v>
      </c>
      <c r="F29" s="35"/>
      <c r="G29" s="36">
        <f>U26</f>
        <v>0</v>
      </c>
      <c r="H29" s="36" t="s">
        <v>14</v>
      </c>
      <c r="I29" s="37">
        <f>S26</f>
        <v>0</v>
      </c>
      <c r="J29" s="35"/>
      <c r="K29" s="36">
        <f>U27</f>
        <v>0</v>
      </c>
      <c r="L29" s="36" t="s">
        <v>14</v>
      </c>
      <c r="M29" s="37">
        <f>S27</f>
        <v>0</v>
      </c>
      <c r="N29" s="35"/>
      <c r="O29" s="36">
        <f>U28</f>
        <v>0</v>
      </c>
      <c r="P29" s="36" t="s">
        <v>14</v>
      </c>
      <c r="Q29" s="37">
        <f>S28</f>
        <v>0</v>
      </c>
      <c r="R29" s="219"/>
      <c r="S29" s="220"/>
      <c r="T29" s="220"/>
      <c r="U29" s="221"/>
      <c r="V29" s="37">
        <f>SUM((W29*3)+(X29*1))</f>
        <v>0</v>
      </c>
      <c r="W29" s="38">
        <f>COUNTIF(B29:U29,"○")</f>
        <v>0</v>
      </c>
      <c r="X29" s="38">
        <f>COUNTIF(B29:U29,"△")</f>
        <v>0</v>
      </c>
      <c r="Y29" s="38">
        <f>COUNTIF(B29:U29,"●")</f>
        <v>0</v>
      </c>
      <c r="Z29" s="38">
        <f>SUM(C29,G29,K29,O29,S29)</f>
        <v>0</v>
      </c>
      <c r="AA29" s="38">
        <f>SUM(E29,I29,M29,Q29,U29)</f>
        <v>0</v>
      </c>
      <c r="AB29" s="38">
        <f>SUM(Z29-AA29)</f>
        <v>0</v>
      </c>
      <c r="AC29" s="39"/>
    </row>
    <row r="30" spans="1:29" ht="15" customHeight="1">
      <c r="A30" s="54"/>
      <c r="B30" s="235"/>
      <c r="C30" s="235"/>
      <c r="D30" s="235"/>
      <c r="E30" s="23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45">
        <f aca="true" t="shared" si="3" ref="V30:AB30">SUM(V25:V29)</f>
        <v>0</v>
      </c>
      <c r="W30" s="45">
        <f t="shared" si="3"/>
        <v>0</v>
      </c>
      <c r="X30" s="45">
        <f t="shared" si="3"/>
        <v>0</v>
      </c>
      <c r="Y30" s="45">
        <f t="shared" si="3"/>
        <v>0</v>
      </c>
      <c r="Z30" s="45">
        <f t="shared" si="3"/>
        <v>0</v>
      </c>
      <c r="AA30" s="45">
        <f t="shared" si="3"/>
        <v>0</v>
      </c>
      <c r="AB30" s="45">
        <f t="shared" si="3"/>
        <v>0</v>
      </c>
      <c r="AC30" s="46"/>
    </row>
    <row r="31" spans="1:29" ht="13.5">
      <c r="A31" s="47"/>
      <c r="B31" s="233" t="s">
        <v>201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47"/>
      <c r="W31" s="47"/>
      <c r="X31" s="47"/>
      <c r="Y31" s="47"/>
      <c r="Z31" s="47"/>
      <c r="AA31" s="47"/>
      <c r="AB31" s="47"/>
      <c r="AC31" s="47"/>
    </row>
    <row r="32" spans="1:29" ht="13.5">
      <c r="A32" s="47"/>
      <c r="B32" s="207" t="s">
        <v>4</v>
      </c>
      <c r="C32" s="207"/>
      <c r="D32" s="207"/>
      <c r="E32" s="40"/>
      <c r="F32" s="207" t="s">
        <v>3</v>
      </c>
      <c r="G32" s="207"/>
      <c r="H32" s="207"/>
      <c r="I32" s="207"/>
      <c r="J32" s="207" t="s">
        <v>2</v>
      </c>
      <c r="K32" s="207"/>
      <c r="L32" s="207"/>
      <c r="M32" s="207"/>
      <c r="N32" s="207" t="s">
        <v>1</v>
      </c>
      <c r="O32" s="207"/>
      <c r="P32" s="207"/>
      <c r="Q32" s="207"/>
      <c r="R32" s="207"/>
      <c r="S32" s="207"/>
      <c r="T32" s="207"/>
      <c r="U32" s="207"/>
      <c r="V32" s="47"/>
      <c r="W32" s="47"/>
      <c r="X32" s="47"/>
      <c r="Y32" s="47"/>
      <c r="Z32" s="47"/>
      <c r="AA32" s="47"/>
      <c r="AB32" s="47"/>
      <c r="AC32" s="47"/>
    </row>
    <row r="33" spans="1:29" ht="14.25" thickBo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31.5" customHeight="1" thickBot="1">
      <c r="A34" s="210" t="s">
        <v>120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</row>
    <row r="35" spans="1:29" s="71" customFormat="1" ht="18" customHeight="1">
      <c r="A35" s="212" t="s">
        <v>116</v>
      </c>
      <c r="B35" s="213" t="s">
        <v>147</v>
      </c>
      <c r="C35" s="214"/>
      <c r="D35" s="214"/>
      <c r="E35" s="193" t="s">
        <v>192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6" t="s">
        <v>131</v>
      </c>
      <c r="S35" s="196"/>
      <c r="T35" s="196"/>
      <c r="U35" s="193" t="s">
        <v>196</v>
      </c>
      <c r="V35" s="194"/>
      <c r="W35" s="194"/>
      <c r="X35" s="194"/>
      <c r="Y35" s="194"/>
      <c r="Z35" s="194"/>
      <c r="AA35" s="194"/>
      <c r="AB35" s="194"/>
      <c r="AC35" s="195"/>
    </row>
    <row r="36" spans="1:29" s="49" customFormat="1" ht="18" customHeight="1">
      <c r="A36" s="208"/>
      <c r="B36" s="197" t="s">
        <v>149</v>
      </c>
      <c r="C36" s="198"/>
      <c r="D36" s="198"/>
      <c r="E36" s="189" t="s">
        <v>141</v>
      </c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99" t="s">
        <v>137</v>
      </c>
      <c r="S36" s="199"/>
      <c r="T36" s="199"/>
      <c r="U36" s="189" t="s">
        <v>142</v>
      </c>
      <c r="V36" s="190"/>
      <c r="W36" s="190"/>
      <c r="X36" s="190"/>
      <c r="Y36" s="190"/>
      <c r="Z36" s="190"/>
      <c r="AA36" s="190"/>
      <c r="AB36" s="190"/>
      <c r="AC36" s="191"/>
    </row>
    <row r="37" spans="1:29" s="49" customFormat="1" ht="18" customHeight="1" thickBot="1">
      <c r="A37" s="209"/>
      <c r="B37" s="200" t="s">
        <v>130</v>
      </c>
      <c r="C37" s="201"/>
      <c r="D37" s="201"/>
      <c r="E37" s="183" t="s">
        <v>274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  <c r="T37" s="184"/>
      <c r="U37" s="183"/>
      <c r="V37" s="184"/>
      <c r="W37" s="184"/>
      <c r="X37" s="184"/>
      <c r="Y37" s="184"/>
      <c r="Z37" s="184"/>
      <c r="AA37" s="184"/>
      <c r="AB37" s="184"/>
      <c r="AC37" s="185"/>
    </row>
    <row r="38" spans="1:29" s="49" customFormat="1" ht="18" customHeight="1">
      <c r="A38" s="208" t="s">
        <v>117</v>
      </c>
      <c r="B38" s="213" t="s">
        <v>148</v>
      </c>
      <c r="C38" s="196"/>
      <c r="D38" s="196"/>
      <c r="E38" s="193" t="s">
        <v>193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18" t="s">
        <v>31</v>
      </c>
      <c r="S38" s="218"/>
      <c r="T38" s="218"/>
      <c r="U38" s="193" t="s">
        <v>197</v>
      </c>
      <c r="V38" s="194"/>
      <c r="W38" s="194"/>
      <c r="X38" s="194"/>
      <c r="Y38" s="194"/>
      <c r="Z38" s="194"/>
      <c r="AA38" s="194"/>
      <c r="AB38" s="194"/>
      <c r="AC38" s="195"/>
    </row>
    <row r="39" spans="1:29" s="49" customFormat="1" ht="18" customHeight="1">
      <c r="A39" s="208"/>
      <c r="B39" s="236" t="s">
        <v>132</v>
      </c>
      <c r="C39" s="199"/>
      <c r="D39" s="199"/>
      <c r="E39" s="189" t="s">
        <v>146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8" t="s">
        <v>27</v>
      </c>
      <c r="S39" s="198"/>
      <c r="T39" s="198"/>
      <c r="U39" s="189" t="s">
        <v>275</v>
      </c>
      <c r="V39" s="190"/>
      <c r="W39" s="190"/>
      <c r="X39" s="190"/>
      <c r="Y39" s="190"/>
      <c r="Z39" s="190"/>
      <c r="AA39" s="190"/>
      <c r="AB39" s="190"/>
      <c r="AC39" s="191"/>
    </row>
    <row r="40" spans="1:29" s="49" customFormat="1" ht="18" customHeight="1" thickBot="1">
      <c r="A40" s="208"/>
      <c r="B40" s="215" t="s">
        <v>28</v>
      </c>
      <c r="C40" s="216"/>
      <c r="D40" s="216"/>
      <c r="E40" s="183" t="s">
        <v>195</v>
      </c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3"/>
      <c r="S40" s="184"/>
      <c r="T40" s="184"/>
      <c r="U40" s="183"/>
      <c r="V40" s="184"/>
      <c r="W40" s="184"/>
      <c r="X40" s="184"/>
      <c r="Y40" s="184"/>
      <c r="Z40" s="184"/>
      <c r="AA40" s="184"/>
      <c r="AB40" s="184"/>
      <c r="AC40" s="185"/>
    </row>
    <row r="41" spans="1:29" s="49" customFormat="1" ht="18" customHeight="1">
      <c r="A41" s="212" t="s">
        <v>118</v>
      </c>
      <c r="B41" s="217" t="s">
        <v>133</v>
      </c>
      <c r="C41" s="218"/>
      <c r="D41" s="218"/>
      <c r="E41" s="193" t="s">
        <v>140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218" t="s">
        <v>134</v>
      </c>
      <c r="S41" s="218"/>
      <c r="T41" s="218"/>
      <c r="U41" s="193" t="s">
        <v>198</v>
      </c>
      <c r="V41" s="194"/>
      <c r="W41" s="194"/>
      <c r="X41" s="194"/>
      <c r="Y41" s="194"/>
      <c r="Z41" s="194"/>
      <c r="AA41" s="194"/>
      <c r="AB41" s="194"/>
      <c r="AC41" s="195"/>
    </row>
    <row r="42" spans="1:29" s="49" customFormat="1" ht="18" customHeight="1">
      <c r="A42" s="208"/>
      <c r="B42" s="197" t="s">
        <v>29</v>
      </c>
      <c r="C42" s="198"/>
      <c r="D42" s="198"/>
      <c r="E42" s="189" t="s">
        <v>144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8" t="s">
        <v>138</v>
      </c>
      <c r="S42" s="198"/>
      <c r="T42" s="198"/>
      <c r="U42" s="189" t="s">
        <v>277</v>
      </c>
      <c r="V42" s="190"/>
      <c r="W42" s="190"/>
      <c r="X42" s="190"/>
      <c r="Y42" s="190"/>
      <c r="Z42" s="190"/>
      <c r="AA42" s="190"/>
      <c r="AB42" s="190"/>
      <c r="AC42" s="191"/>
    </row>
    <row r="43" spans="1:29" ht="18" customHeight="1" thickBot="1">
      <c r="A43" s="209"/>
      <c r="B43" s="200" t="s">
        <v>151</v>
      </c>
      <c r="C43" s="201"/>
      <c r="D43" s="201"/>
      <c r="E43" s="183" t="s">
        <v>276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3"/>
      <c r="S43" s="192"/>
      <c r="T43" s="192"/>
      <c r="U43" s="183" t="s">
        <v>279</v>
      </c>
      <c r="V43" s="184"/>
      <c r="W43" s="184"/>
      <c r="X43" s="184"/>
      <c r="Y43" s="184"/>
      <c r="Z43" s="184"/>
      <c r="AA43" s="184"/>
      <c r="AB43" s="184"/>
      <c r="AC43" s="185"/>
    </row>
    <row r="44" spans="1:29" ht="18" customHeight="1">
      <c r="A44" s="208" t="s">
        <v>119</v>
      </c>
      <c r="B44" s="237" t="s">
        <v>135</v>
      </c>
      <c r="C44" s="238"/>
      <c r="D44" s="238"/>
      <c r="E44" s="186" t="s">
        <v>278</v>
      </c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238" t="s">
        <v>121</v>
      </c>
      <c r="S44" s="238"/>
      <c r="T44" s="238"/>
      <c r="U44" s="186" t="s">
        <v>143</v>
      </c>
      <c r="V44" s="187"/>
      <c r="W44" s="187"/>
      <c r="X44" s="187"/>
      <c r="Y44" s="187"/>
      <c r="Z44" s="187"/>
      <c r="AA44" s="187"/>
      <c r="AB44" s="187"/>
      <c r="AC44" s="188"/>
    </row>
    <row r="45" spans="1:29" ht="18" customHeight="1">
      <c r="A45" s="208"/>
      <c r="B45" s="197" t="s">
        <v>150</v>
      </c>
      <c r="C45" s="198"/>
      <c r="D45" s="198"/>
      <c r="E45" s="189" t="s">
        <v>194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8" t="s">
        <v>32</v>
      </c>
      <c r="S45" s="198"/>
      <c r="T45" s="198"/>
      <c r="U45" s="189" t="s">
        <v>139</v>
      </c>
      <c r="V45" s="190"/>
      <c r="W45" s="190"/>
      <c r="X45" s="190"/>
      <c r="Y45" s="190"/>
      <c r="Z45" s="190"/>
      <c r="AA45" s="190"/>
      <c r="AB45" s="190"/>
      <c r="AC45" s="191"/>
    </row>
    <row r="46" spans="1:29" ht="18" customHeight="1" thickBot="1">
      <c r="A46" s="209"/>
      <c r="B46" s="200" t="s">
        <v>30</v>
      </c>
      <c r="C46" s="201"/>
      <c r="D46" s="201"/>
      <c r="E46" s="183" t="s">
        <v>145</v>
      </c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3"/>
      <c r="S46" s="192"/>
      <c r="T46" s="192"/>
      <c r="U46" s="183"/>
      <c r="V46" s="184"/>
      <c r="W46" s="184"/>
      <c r="X46" s="184"/>
      <c r="Y46" s="184"/>
      <c r="Z46" s="184"/>
      <c r="AA46" s="184"/>
      <c r="AB46" s="184"/>
      <c r="AC46" s="185"/>
    </row>
  </sheetData>
  <sheetProtection/>
  <mergeCells count="105">
    <mergeCell ref="B46:D46"/>
    <mergeCell ref="B42:D42"/>
    <mergeCell ref="R42:T42"/>
    <mergeCell ref="B43:D43"/>
    <mergeCell ref="B44:D44"/>
    <mergeCell ref="R44:T44"/>
    <mergeCell ref="E46:Q46"/>
    <mergeCell ref="B38:D38"/>
    <mergeCell ref="R38:T38"/>
    <mergeCell ref="B39:D39"/>
    <mergeCell ref="R39:T39"/>
    <mergeCell ref="B45:D45"/>
    <mergeCell ref="R45:T45"/>
    <mergeCell ref="E42:Q42"/>
    <mergeCell ref="E43:Q43"/>
    <mergeCell ref="E44:Q44"/>
    <mergeCell ref="E45:Q45"/>
    <mergeCell ref="B18:E18"/>
    <mergeCell ref="F19:I19"/>
    <mergeCell ref="J20:M20"/>
    <mergeCell ref="N21:Q21"/>
    <mergeCell ref="F10:I10"/>
    <mergeCell ref="J10:M10"/>
    <mergeCell ref="N10:Q10"/>
    <mergeCell ref="B17:E17"/>
    <mergeCell ref="F17:I17"/>
    <mergeCell ref="J17:M17"/>
    <mergeCell ref="J32:M32"/>
    <mergeCell ref="N32:U32"/>
    <mergeCell ref="N24:Q24"/>
    <mergeCell ref="R24:U24"/>
    <mergeCell ref="R29:U29"/>
    <mergeCell ref="B30:E30"/>
    <mergeCell ref="J6:M6"/>
    <mergeCell ref="B4:E4"/>
    <mergeCell ref="F5:I5"/>
    <mergeCell ref="B31:U31"/>
    <mergeCell ref="R8:U8"/>
    <mergeCell ref="R10:U10"/>
    <mergeCell ref="B11:E11"/>
    <mergeCell ref="F12:I12"/>
    <mergeCell ref="J13:M13"/>
    <mergeCell ref="B10:E10"/>
    <mergeCell ref="B9:E9"/>
    <mergeCell ref="A1:AC1"/>
    <mergeCell ref="R3:U3"/>
    <mergeCell ref="B3:E3"/>
    <mergeCell ref="F3:I3"/>
    <mergeCell ref="J3:M3"/>
    <mergeCell ref="N3:Q3"/>
    <mergeCell ref="V2:AB2"/>
    <mergeCell ref="B2:E2"/>
    <mergeCell ref="N7:Q7"/>
    <mergeCell ref="N14:Q14"/>
    <mergeCell ref="R15:U15"/>
    <mergeCell ref="R17:U17"/>
    <mergeCell ref="R22:U22"/>
    <mergeCell ref="B23:E23"/>
    <mergeCell ref="B24:E24"/>
    <mergeCell ref="F24:I24"/>
    <mergeCell ref="J24:M24"/>
    <mergeCell ref="N17:Q17"/>
    <mergeCell ref="B16:E16"/>
    <mergeCell ref="A44:A46"/>
    <mergeCell ref="A34:AC34"/>
    <mergeCell ref="A35:A37"/>
    <mergeCell ref="A38:A40"/>
    <mergeCell ref="A41:A43"/>
    <mergeCell ref="B35:D35"/>
    <mergeCell ref="B40:D40"/>
    <mergeCell ref="B41:D41"/>
    <mergeCell ref="E41:Q41"/>
    <mergeCell ref="R41:T41"/>
    <mergeCell ref="R35:T35"/>
    <mergeCell ref="B36:D36"/>
    <mergeCell ref="R36:T36"/>
    <mergeCell ref="B37:D37"/>
    <mergeCell ref="B25:E25"/>
    <mergeCell ref="F26:I26"/>
    <mergeCell ref="J27:M27"/>
    <mergeCell ref="N28:Q28"/>
    <mergeCell ref="B32:D32"/>
    <mergeCell ref="F32:I32"/>
    <mergeCell ref="E35:Q35"/>
    <mergeCell ref="E36:Q36"/>
    <mergeCell ref="E37:Q37"/>
    <mergeCell ref="E38:Q38"/>
    <mergeCell ref="E39:Q39"/>
    <mergeCell ref="E40:Q40"/>
    <mergeCell ref="U35:AC35"/>
    <mergeCell ref="U37:AC37"/>
    <mergeCell ref="U38:AC38"/>
    <mergeCell ref="U39:AC39"/>
    <mergeCell ref="U40:AC40"/>
    <mergeCell ref="U41:AC41"/>
    <mergeCell ref="U43:AC43"/>
    <mergeCell ref="U44:AC44"/>
    <mergeCell ref="U45:AC45"/>
    <mergeCell ref="U46:AC46"/>
    <mergeCell ref="U36:AC36"/>
    <mergeCell ref="R43:T43"/>
    <mergeCell ref="R46:T46"/>
    <mergeCell ref="R37:T37"/>
    <mergeCell ref="R40:T40"/>
    <mergeCell ref="U42:AC42"/>
  </mergeCells>
  <printOptions/>
  <pageMargins left="0.47" right="0.13" top="0.35" bottom="0.73" header="0.29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6.125" style="1" customWidth="1"/>
    <col min="2" max="2" width="4.003906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30" ht="40.5" customHeight="1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51"/>
      <c r="Y1" s="51"/>
      <c r="Z1" s="51"/>
      <c r="AA1" s="51"/>
      <c r="AB1" s="51"/>
      <c r="AC1" s="51"/>
      <c r="AD1" s="51"/>
    </row>
    <row r="2" spans="1:23" s="2" customFormat="1" ht="24" customHeight="1">
      <c r="A2" s="245" t="s">
        <v>40</v>
      </c>
      <c r="B2" s="245"/>
      <c r="C2" s="245"/>
      <c r="D2" s="141" t="s">
        <v>45</v>
      </c>
      <c r="E2" s="133"/>
      <c r="F2" s="245"/>
      <c r="G2" s="245"/>
      <c r="H2" s="245"/>
      <c r="I2" s="141" t="s">
        <v>50</v>
      </c>
      <c r="J2" s="133"/>
      <c r="K2" s="245"/>
      <c r="L2" s="245"/>
      <c r="M2" s="245"/>
      <c r="N2" s="141" t="s">
        <v>55</v>
      </c>
      <c r="O2" s="133"/>
      <c r="P2" s="245"/>
      <c r="Q2" s="245"/>
      <c r="R2" s="245"/>
      <c r="S2" s="141" t="s">
        <v>60</v>
      </c>
      <c r="T2" s="133"/>
      <c r="U2" s="245"/>
      <c r="V2" s="245"/>
      <c r="W2" s="245"/>
    </row>
    <row r="3" spans="1:23" s="2" customFormat="1" ht="24" customHeight="1">
      <c r="A3" s="245" t="s">
        <v>41</v>
      </c>
      <c r="B3" s="245"/>
      <c r="C3" s="245"/>
      <c r="D3" s="141" t="s">
        <v>46</v>
      </c>
      <c r="E3" s="133"/>
      <c r="F3" s="245"/>
      <c r="G3" s="245"/>
      <c r="H3" s="245"/>
      <c r="I3" s="141" t="s">
        <v>51</v>
      </c>
      <c r="J3" s="133"/>
      <c r="K3" s="245"/>
      <c r="L3" s="245"/>
      <c r="M3" s="245"/>
      <c r="N3" s="141" t="s">
        <v>56</v>
      </c>
      <c r="O3" s="133"/>
      <c r="P3" s="245"/>
      <c r="Q3" s="245"/>
      <c r="R3" s="245"/>
      <c r="S3" s="141" t="s">
        <v>61</v>
      </c>
      <c r="T3" s="133"/>
      <c r="U3" s="245"/>
      <c r="V3" s="245"/>
      <c r="W3" s="245"/>
    </row>
    <row r="4" spans="1:23" s="2" customFormat="1" ht="24" customHeight="1">
      <c r="A4" s="245" t="s">
        <v>42</v>
      </c>
      <c r="B4" s="245"/>
      <c r="C4" s="245"/>
      <c r="D4" s="141" t="s">
        <v>47</v>
      </c>
      <c r="E4" s="133"/>
      <c r="F4" s="245"/>
      <c r="G4" s="245"/>
      <c r="H4" s="245"/>
      <c r="I4" s="141" t="s">
        <v>52</v>
      </c>
      <c r="J4" s="133"/>
      <c r="K4" s="245"/>
      <c r="L4" s="245"/>
      <c r="M4" s="245"/>
      <c r="N4" s="141" t="s">
        <v>57</v>
      </c>
      <c r="O4" s="133"/>
      <c r="P4" s="245"/>
      <c r="Q4" s="245"/>
      <c r="R4" s="245"/>
      <c r="S4" s="141" t="s">
        <v>62</v>
      </c>
      <c r="T4" s="133"/>
      <c r="U4" s="245"/>
      <c r="V4" s="245"/>
      <c r="W4" s="245"/>
    </row>
    <row r="5" spans="1:23" s="2" customFormat="1" ht="24" customHeight="1">
      <c r="A5" s="245" t="s">
        <v>43</v>
      </c>
      <c r="B5" s="245"/>
      <c r="C5" s="245"/>
      <c r="D5" s="141" t="s">
        <v>48</v>
      </c>
      <c r="E5" s="133"/>
      <c r="F5" s="245"/>
      <c r="G5" s="245"/>
      <c r="H5" s="245"/>
      <c r="I5" s="141" t="s">
        <v>53</v>
      </c>
      <c r="J5" s="133"/>
      <c r="K5" s="245"/>
      <c r="L5" s="245"/>
      <c r="M5" s="245"/>
      <c r="N5" s="141" t="s">
        <v>58</v>
      </c>
      <c r="O5" s="133"/>
      <c r="P5" s="245"/>
      <c r="Q5" s="245"/>
      <c r="R5" s="245"/>
      <c r="S5" s="141" t="s">
        <v>63</v>
      </c>
      <c r="T5" s="133"/>
      <c r="U5" s="245"/>
      <c r="V5" s="245"/>
      <c r="W5" s="245"/>
    </row>
    <row r="6" spans="1:23" s="2" customFormat="1" ht="24" customHeight="1">
      <c r="A6" s="245" t="s">
        <v>44</v>
      </c>
      <c r="B6" s="245"/>
      <c r="C6" s="245"/>
      <c r="D6" s="141" t="s">
        <v>49</v>
      </c>
      <c r="E6" s="133"/>
      <c r="F6" s="245"/>
      <c r="G6" s="245"/>
      <c r="H6" s="245"/>
      <c r="I6" s="141" t="s">
        <v>54</v>
      </c>
      <c r="J6" s="133"/>
      <c r="K6" s="245"/>
      <c r="L6" s="245"/>
      <c r="M6" s="245"/>
      <c r="N6" s="141" t="s">
        <v>59</v>
      </c>
      <c r="O6" s="133"/>
      <c r="P6" s="245"/>
      <c r="Q6" s="245"/>
      <c r="R6" s="245"/>
      <c r="S6" s="141" t="s">
        <v>64</v>
      </c>
      <c r="T6" s="133"/>
      <c r="U6" s="245"/>
      <c r="V6" s="245"/>
      <c r="W6" s="245"/>
    </row>
    <row r="7" spans="4:5" s="2" customFormat="1" ht="27.75" customHeight="1">
      <c r="D7" s="3" t="s">
        <v>34</v>
      </c>
      <c r="E7" s="4" t="s">
        <v>124</v>
      </c>
    </row>
    <row r="8" spans="2:23" s="2" customFormat="1" ht="16.5" customHeight="1">
      <c r="B8" s="5"/>
      <c r="C8" s="5" t="s">
        <v>0</v>
      </c>
      <c r="D8" s="245" t="s">
        <v>35</v>
      </c>
      <c r="E8" s="245"/>
      <c r="F8" s="245"/>
      <c r="G8" s="245"/>
      <c r="H8" s="245"/>
      <c r="I8" s="245" t="s">
        <v>36</v>
      </c>
      <c r="J8" s="245"/>
      <c r="K8" s="245"/>
      <c r="L8" s="245"/>
      <c r="M8" s="245"/>
      <c r="N8" s="245" t="s">
        <v>37</v>
      </c>
      <c r="O8" s="245"/>
      <c r="P8" s="245"/>
      <c r="Q8" s="245"/>
      <c r="R8" s="245"/>
      <c r="S8" s="245" t="s">
        <v>38</v>
      </c>
      <c r="T8" s="245"/>
      <c r="U8" s="245"/>
      <c r="V8" s="245"/>
      <c r="W8" s="245"/>
    </row>
    <row r="9" spans="2:23" s="2" customFormat="1" ht="16.5" customHeight="1">
      <c r="B9" s="245">
        <v>1</v>
      </c>
      <c r="C9" s="245" t="s">
        <v>33</v>
      </c>
      <c r="D9" s="240" t="str">
        <f>D4</f>
        <v>3-①</v>
      </c>
      <c r="E9" s="241"/>
      <c r="F9" s="241" t="s">
        <v>39</v>
      </c>
      <c r="G9" s="241" t="str">
        <f>I4</f>
        <v>3-②</v>
      </c>
      <c r="H9" s="242"/>
      <c r="I9" s="240" t="str">
        <f>N4</f>
        <v>3-③</v>
      </c>
      <c r="J9" s="241"/>
      <c r="K9" s="241" t="s">
        <v>39</v>
      </c>
      <c r="L9" s="241" t="str">
        <f>S4</f>
        <v>3-④</v>
      </c>
      <c r="M9" s="242"/>
      <c r="N9" s="240" t="str">
        <f>D6</f>
        <v>5-①</v>
      </c>
      <c r="O9" s="241"/>
      <c r="P9" s="241" t="s">
        <v>39</v>
      </c>
      <c r="Q9" s="241" t="str">
        <f>I6</f>
        <v>5-②</v>
      </c>
      <c r="R9" s="242"/>
      <c r="S9" s="240" t="str">
        <f>N6</f>
        <v>5-③</v>
      </c>
      <c r="T9" s="241"/>
      <c r="U9" s="241" t="s">
        <v>39</v>
      </c>
      <c r="V9" s="241" t="str">
        <f>S6</f>
        <v>5-④</v>
      </c>
      <c r="W9" s="242"/>
    </row>
    <row r="10" spans="2:23" s="2" customFormat="1" ht="16.5" customHeight="1">
      <c r="B10" s="245"/>
      <c r="C10" s="245"/>
      <c r="D10" s="243">
        <f>F4</f>
        <v>0</v>
      </c>
      <c r="E10" s="239"/>
      <c r="F10" s="239"/>
      <c r="G10" s="239">
        <f>K4</f>
        <v>0</v>
      </c>
      <c r="H10" s="244"/>
      <c r="I10" s="243">
        <f>P4</f>
        <v>0</v>
      </c>
      <c r="J10" s="239"/>
      <c r="K10" s="239"/>
      <c r="L10" s="239">
        <f>U4</f>
        <v>0</v>
      </c>
      <c r="M10" s="244"/>
      <c r="N10" s="243">
        <f>F6</f>
        <v>0</v>
      </c>
      <c r="O10" s="239"/>
      <c r="P10" s="239"/>
      <c r="Q10" s="239">
        <f>K6</f>
        <v>0</v>
      </c>
      <c r="R10" s="244"/>
      <c r="S10" s="243">
        <f>P6</f>
        <v>0</v>
      </c>
      <c r="T10" s="239"/>
      <c r="U10" s="239"/>
      <c r="V10" s="239">
        <f>U6</f>
        <v>0</v>
      </c>
      <c r="W10" s="244"/>
    </row>
    <row r="11" spans="2:23" s="2" customFormat="1" ht="16.5" customHeight="1">
      <c r="B11" s="245"/>
      <c r="C11" s="245"/>
      <c r="D11" s="246"/>
      <c r="E11" s="145"/>
      <c r="F11" s="145"/>
      <c r="G11" s="145"/>
      <c r="H11" s="247"/>
      <c r="I11" s="246"/>
      <c r="J11" s="145"/>
      <c r="K11" s="145"/>
      <c r="L11" s="145"/>
      <c r="M11" s="247"/>
      <c r="N11" s="246"/>
      <c r="O11" s="145"/>
      <c r="P11" s="145"/>
      <c r="Q11" s="145"/>
      <c r="R11" s="247"/>
      <c r="S11" s="246"/>
      <c r="T11" s="145"/>
      <c r="U11" s="145"/>
      <c r="V11" s="145"/>
      <c r="W11" s="247"/>
    </row>
    <row r="12" spans="2:23" s="2" customFormat="1" ht="16.5" customHeight="1">
      <c r="B12" s="245">
        <v>2</v>
      </c>
      <c r="C12" s="245" t="s">
        <v>23</v>
      </c>
      <c r="D12" s="240" t="str">
        <f>D3</f>
        <v>2-①</v>
      </c>
      <c r="E12" s="241"/>
      <c r="F12" s="241" t="s">
        <v>39</v>
      </c>
      <c r="G12" s="241" t="str">
        <f>I3</f>
        <v>2-②</v>
      </c>
      <c r="H12" s="242"/>
      <c r="I12" s="240" t="str">
        <f>N3</f>
        <v>2-③</v>
      </c>
      <c r="J12" s="241"/>
      <c r="K12" s="241" t="s">
        <v>39</v>
      </c>
      <c r="L12" s="241" t="str">
        <f>S3</f>
        <v>2-④</v>
      </c>
      <c r="M12" s="242"/>
      <c r="N12" s="240" t="str">
        <f>D5</f>
        <v>4-①</v>
      </c>
      <c r="O12" s="241"/>
      <c r="P12" s="241" t="s">
        <v>39</v>
      </c>
      <c r="Q12" s="241" t="str">
        <f>I5</f>
        <v>4-②</v>
      </c>
      <c r="R12" s="242"/>
      <c r="S12" s="240" t="str">
        <f>N5</f>
        <v>4-③</v>
      </c>
      <c r="T12" s="241"/>
      <c r="U12" s="241" t="s">
        <v>39</v>
      </c>
      <c r="V12" s="241" t="str">
        <f>S5</f>
        <v>4-④</v>
      </c>
      <c r="W12" s="242"/>
    </row>
    <row r="13" spans="2:23" s="2" customFormat="1" ht="16.5" customHeight="1">
      <c r="B13" s="245"/>
      <c r="C13" s="245"/>
      <c r="D13" s="243">
        <f>F3</f>
        <v>0</v>
      </c>
      <c r="E13" s="239"/>
      <c r="F13" s="239"/>
      <c r="G13" s="239">
        <f>K3</f>
        <v>0</v>
      </c>
      <c r="H13" s="244"/>
      <c r="I13" s="243">
        <f>P3</f>
        <v>0</v>
      </c>
      <c r="J13" s="239"/>
      <c r="K13" s="239"/>
      <c r="L13" s="239">
        <f>U3</f>
        <v>0</v>
      </c>
      <c r="M13" s="244"/>
      <c r="N13" s="243">
        <f>F5</f>
        <v>0</v>
      </c>
      <c r="O13" s="239"/>
      <c r="P13" s="239"/>
      <c r="Q13" s="239">
        <f>K5</f>
        <v>0</v>
      </c>
      <c r="R13" s="244"/>
      <c r="S13" s="243">
        <f>P5</f>
        <v>0</v>
      </c>
      <c r="T13" s="239"/>
      <c r="U13" s="239"/>
      <c r="V13" s="239">
        <f>U5</f>
        <v>0</v>
      </c>
      <c r="W13" s="244"/>
    </row>
    <row r="14" spans="2:23" s="2" customFormat="1" ht="16.5" customHeight="1">
      <c r="B14" s="245"/>
      <c r="C14" s="245"/>
      <c r="D14" s="246"/>
      <c r="E14" s="145"/>
      <c r="F14" s="145"/>
      <c r="G14" s="145"/>
      <c r="H14" s="247"/>
      <c r="I14" s="246"/>
      <c r="J14" s="145"/>
      <c r="K14" s="145"/>
      <c r="L14" s="145"/>
      <c r="M14" s="247"/>
      <c r="N14" s="246"/>
      <c r="O14" s="145"/>
      <c r="P14" s="145"/>
      <c r="Q14" s="145"/>
      <c r="R14" s="247"/>
      <c r="S14" s="246"/>
      <c r="T14" s="145"/>
      <c r="U14" s="145"/>
      <c r="V14" s="145"/>
      <c r="W14" s="247"/>
    </row>
    <row r="15" spans="2:23" s="2" customFormat="1" ht="16.5" customHeight="1">
      <c r="B15" s="245">
        <v>3</v>
      </c>
      <c r="C15" s="245" t="s">
        <v>24</v>
      </c>
      <c r="D15" s="240" t="str">
        <f>D2</f>
        <v>1-①</v>
      </c>
      <c r="E15" s="241"/>
      <c r="F15" s="241" t="s">
        <v>39</v>
      </c>
      <c r="G15" s="241" t="str">
        <f>I2</f>
        <v>1-②</v>
      </c>
      <c r="H15" s="242"/>
      <c r="I15" s="240" t="str">
        <f>N2</f>
        <v>1-③</v>
      </c>
      <c r="J15" s="241"/>
      <c r="K15" s="241" t="s">
        <v>39</v>
      </c>
      <c r="L15" s="241" t="str">
        <f>S2</f>
        <v>1-④</v>
      </c>
      <c r="M15" s="242"/>
      <c r="N15" s="240" t="s">
        <v>65</v>
      </c>
      <c r="O15" s="241"/>
      <c r="P15" s="241"/>
      <c r="Q15" s="241"/>
      <c r="R15" s="242"/>
      <c r="S15" s="240" t="s">
        <v>66</v>
      </c>
      <c r="T15" s="241"/>
      <c r="U15" s="241"/>
      <c r="V15" s="241"/>
      <c r="W15" s="242"/>
    </row>
    <row r="16" spans="2:23" s="2" customFormat="1" ht="16.5" customHeight="1">
      <c r="B16" s="245"/>
      <c r="C16" s="245"/>
      <c r="D16" s="243">
        <f>F2</f>
        <v>0</v>
      </c>
      <c r="E16" s="239"/>
      <c r="F16" s="239"/>
      <c r="G16" s="239">
        <f>K2</f>
        <v>0</v>
      </c>
      <c r="H16" s="244"/>
      <c r="I16" s="243">
        <f>P2</f>
        <v>0</v>
      </c>
      <c r="J16" s="239"/>
      <c r="K16" s="239"/>
      <c r="L16" s="239">
        <f>U2</f>
        <v>0</v>
      </c>
      <c r="M16" s="244"/>
      <c r="N16" s="57"/>
      <c r="O16" s="58"/>
      <c r="P16" s="239" t="s">
        <v>39</v>
      </c>
      <c r="Q16" s="58"/>
      <c r="R16" s="56"/>
      <c r="S16" s="57"/>
      <c r="T16" s="58"/>
      <c r="U16" s="239" t="s">
        <v>39</v>
      </c>
      <c r="V16" s="58"/>
      <c r="W16" s="56"/>
    </row>
    <row r="17" spans="2:23" s="2" customFormat="1" ht="16.5" customHeight="1">
      <c r="B17" s="245"/>
      <c r="C17" s="245"/>
      <c r="D17" s="246"/>
      <c r="E17" s="145"/>
      <c r="F17" s="145"/>
      <c r="G17" s="145"/>
      <c r="H17" s="247"/>
      <c r="I17" s="246"/>
      <c r="J17" s="145"/>
      <c r="K17" s="145"/>
      <c r="L17" s="145"/>
      <c r="M17" s="247"/>
      <c r="N17" s="59"/>
      <c r="O17" s="60"/>
      <c r="P17" s="145"/>
      <c r="Q17" s="60"/>
      <c r="R17" s="61"/>
      <c r="S17" s="59"/>
      <c r="T17" s="60"/>
      <c r="U17" s="145"/>
      <c r="V17" s="60"/>
      <c r="W17" s="61"/>
    </row>
    <row r="18" spans="2:23" s="2" customFormat="1" ht="16.5" customHeight="1">
      <c r="B18" s="245">
        <v>4</v>
      </c>
      <c r="C18" s="245" t="s">
        <v>25</v>
      </c>
      <c r="D18" s="240" t="s">
        <v>67</v>
      </c>
      <c r="E18" s="241"/>
      <c r="F18" s="241"/>
      <c r="G18" s="241"/>
      <c r="H18" s="242"/>
      <c r="I18" s="240" t="s">
        <v>68</v>
      </c>
      <c r="J18" s="241"/>
      <c r="K18" s="241"/>
      <c r="L18" s="241"/>
      <c r="M18" s="242"/>
      <c r="N18" s="240" t="s">
        <v>69</v>
      </c>
      <c r="O18" s="241"/>
      <c r="P18" s="241"/>
      <c r="Q18" s="241"/>
      <c r="R18" s="242"/>
      <c r="S18" s="240" t="s">
        <v>70</v>
      </c>
      <c r="T18" s="241"/>
      <c r="U18" s="241"/>
      <c r="V18" s="241"/>
      <c r="W18" s="242"/>
    </row>
    <row r="19" spans="2:23" s="2" customFormat="1" ht="16.5" customHeight="1">
      <c r="B19" s="245"/>
      <c r="C19" s="245"/>
      <c r="D19" s="57"/>
      <c r="E19" s="58"/>
      <c r="F19" s="239" t="s">
        <v>39</v>
      </c>
      <c r="G19" s="58"/>
      <c r="H19" s="56"/>
      <c r="I19" s="57"/>
      <c r="J19" s="58"/>
      <c r="K19" s="239" t="s">
        <v>39</v>
      </c>
      <c r="L19" s="58"/>
      <c r="M19" s="56"/>
      <c r="N19" s="57"/>
      <c r="O19" s="58"/>
      <c r="P19" s="239" t="s">
        <v>39</v>
      </c>
      <c r="Q19" s="58"/>
      <c r="R19" s="56"/>
      <c r="S19" s="57"/>
      <c r="T19" s="58"/>
      <c r="U19" s="239" t="s">
        <v>39</v>
      </c>
      <c r="V19" s="58"/>
      <c r="W19" s="56"/>
    </row>
    <row r="20" spans="2:23" s="2" customFormat="1" ht="16.5" customHeight="1">
      <c r="B20" s="245"/>
      <c r="C20" s="245"/>
      <c r="D20" s="59"/>
      <c r="E20" s="60"/>
      <c r="F20" s="145"/>
      <c r="G20" s="60"/>
      <c r="H20" s="61"/>
      <c r="I20" s="59"/>
      <c r="J20" s="60"/>
      <c r="K20" s="145"/>
      <c r="L20" s="60"/>
      <c r="M20" s="61"/>
      <c r="N20" s="59"/>
      <c r="O20" s="60"/>
      <c r="P20" s="145"/>
      <c r="Q20" s="60"/>
      <c r="R20" s="61"/>
      <c r="S20" s="59"/>
      <c r="T20" s="60"/>
      <c r="U20" s="145"/>
      <c r="V20" s="60"/>
      <c r="W20" s="61"/>
    </row>
    <row r="21" spans="2:23" s="2" customFormat="1" ht="16.5" customHeight="1">
      <c r="B21" s="245">
        <v>5</v>
      </c>
      <c r="C21" s="245" t="s">
        <v>26</v>
      </c>
      <c r="D21" s="240" t="s">
        <v>71</v>
      </c>
      <c r="E21" s="241"/>
      <c r="F21" s="241"/>
      <c r="G21" s="241"/>
      <c r="H21" s="242"/>
      <c r="I21" s="240" t="s">
        <v>72</v>
      </c>
      <c r="J21" s="241"/>
      <c r="K21" s="241"/>
      <c r="L21" s="241"/>
      <c r="M21" s="242"/>
      <c r="N21" s="240" t="s">
        <v>73</v>
      </c>
      <c r="O21" s="241"/>
      <c r="P21" s="241"/>
      <c r="Q21" s="241"/>
      <c r="R21" s="242"/>
      <c r="S21" s="240" t="s">
        <v>74</v>
      </c>
      <c r="T21" s="241"/>
      <c r="U21" s="241"/>
      <c r="V21" s="241"/>
      <c r="W21" s="242"/>
    </row>
    <row r="22" spans="2:23" s="2" customFormat="1" ht="16.5" customHeight="1">
      <c r="B22" s="245"/>
      <c r="C22" s="245"/>
      <c r="D22" s="57"/>
      <c r="E22" s="58"/>
      <c r="F22" s="239" t="s">
        <v>39</v>
      </c>
      <c r="G22" s="58"/>
      <c r="H22" s="56"/>
      <c r="I22" s="57"/>
      <c r="J22" s="58"/>
      <c r="K22" s="239" t="s">
        <v>39</v>
      </c>
      <c r="L22" s="58"/>
      <c r="M22" s="56"/>
      <c r="N22" s="57"/>
      <c r="O22" s="58"/>
      <c r="P22" s="239" t="s">
        <v>39</v>
      </c>
      <c r="Q22" s="58"/>
      <c r="R22" s="56"/>
      <c r="S22" s="57"/>
      <c r="T22" s="58"/>
      <c r="U22" s="239" t="s">
        <v>39</v>
      </c>
      <c r="V22" s="58"/>
      <c r="W22" s="56"/>
    </row>
    <row r="23" spans="2:23" s="2" customFormat="1" ht="16.5" customHeight="1">
      <c r="B23" s="245"/>
      <c r="C23" s="245"/>
      <c r="D23" s="59"/>
      <c r="E23" s="60"/>
      <c r="F23" s="145"/>
      <c r="G23" s="60"/>
      <c r="H23" s="61"/>
      <c r="I23" s="59"/>
      <c r="J23" s="60"/>
      <c r="K23" s="145"/>
      <c r="L23" s="60"/>
      <c r="M23" s="61"/>
      <c r="N23" s="59"/>
      <c r="O23" s="60"/>
      <c r="P23" s="145"/>
      <c r="Q23" s="60"/>
      <c r="R23" s="61"/>
      <c r="S23" s="59"/>
      <c r="T23" s="60"/>
      <c r="U23" s="145"/>
      <c r="V23" s="60"/>
      <c r="W23" s="61"/>
    </row>
    <row r="24" ht="30" customHeight="1" thickBot="1"/>
    <row r="25" spans="2:9" ht="24.75" customHeight="1" thickBot="1" thickTop="1">
      <c r="B25" s="250" t="s">
        <v>98</v>
      </c>
      <c r="C25" s="251"/>
      <c r="D25" s="251"/>
      <c r="E25" s="252"/>
      <c r="I25" s="49" t="s">
        <v>125</v>
      </c>
    </row>
    <row r="26" ht="25.5" customHeight="1" thickTop="1">
      <c r="B26" s="49" t="s">
        <v>126</v>
      </c>
    </row>
    <row r="27" spans="2:3" ht="22.5" customHeight="1">
      <c r="B27" s="1" t="s">
        <v>99</v>
      </c>
      <c r="C27" s="49" t="s">
        <v>100</v>
      </c>
    </row>
    <row r="28" spans="2:4" ht="22.5" customHeight="1">
      <c r="B28" s="1" t="s">
        <v>99</v>
      </c>
      <c r="C28" s="63" t="s">
        <v>101</v>
      </c>
      <c r="D28" s="64"/>
    </row>
    <row r="29" spans="2:5" ht="22.5" customHeight="1">
      <c r="B29" s="1" t="s">
        <v>99</v>
      </c>
      <c r="C29" s="63" t="s">
        <v>102</v>
      </c>
      <c r="D29" s="63"/>
      <c r="E29" s="64"/>
    </row>
    <row r="30" spans="2:18" ht="22.5" customHeight="1">
      <c r="B30" s="65" t="s">
        <v>103</v>
      </c>
      <c r="C30" s="249" t="s">
        <v>105</v>
      </c>
      <c r="D30" s="249"/>
      <c r="E30" s="249"/>
      <c r="H30" s="1" t="s">
        <v>112</v>
      </c>
      <c r="I30" s="67"/>
      <c r="J30" s="67"/>
      <c r="K30" s="67"/>
      <c r="L30" s="67"/>
      <c r="M30" s="67"/>
      <c r="N30" s="67"/>
      <c r="O30" s="67"/>
      <c r="P30" s="67"/>
      <c r="Q30" s="49"/>
      <c r="R30" s="49" t="s">
        <v>128</v>
      </c>
    </row>
    <row r="31" spans="2:18" ht="22.5" customHeight="1">
      <c r="B31" s="65" t="s">
        <v>103</v>
      </c>
      <c r="C31" s="249" t="s">
        <v>104</v>
      </c>
      <c r="D31" s="249"/>
      <c r="E31" s="249"/>
      <c r="H31" s="1" t="s">
        <v>112</v>
      </c>
      <c r="I31" s="66"/>
      <c r="J31" s="66"/>
      <c r="K31" s="66"/>
      <c r="L31" s="66"/>
      <c r="M31" s="66"/>
      <c r="N31" s="66"/>
      <c r="O31" s="66"/>
      <c r="P31" s="66"/>
      <c r="Q31" s="49"/>
      <c r="R31" s="49" t="s">
        <v>128</v>
      </c>
    </row>
    <row r="32" spans="2:18" ht="22.5" customHeight="1">
      <c r="B32" s="65" t="s">
        <v>103</v>
      </c>
      <c r="C32" s="249" t="s">
        <v>106</v>
      </c>
      <c r="D32" s="249"/>
      <c r="E32" s="249"/>
      <c r="H32" s="1" t="s">
        <v>112</v>
      </c>
      <c r="I32" s="66"/>
      <c r="J32" s="66"/>
      <c r="K32" s="66"/>
      <c r="L32" s="66"/>
      <c r="M32" s="66"/>
      <c r="N32" s="66"/>
      <c r="O32" s="66"/>
      <c r="P32" s="66"/>
      <c r="Q32" s="49"/>
      <c r="R32" s="49" t="s">
        <v>128</v>
      </c>
    </row>
    <row r="33" spans="2:18" ht="22.5" customHeight="1">
      <c r="B33" s="65" t="s">
        <v>103</v>
      </c>
      <c r="C33" s="249" t="s">
        <v>107</v>
      </c>
      <c r="D33" s="249"/>
      <c r="E33" s="249"/>
      <c r="H33" s="1" t="s">
        <v>112</v>
      </c>
      <c r="I33" s="66"/>
      <c r="J33" s="66"/>
      <c r="K33" s="66"/>
      <c r="L33" s="66"/>
      <c r="M33" s="66"/>
      <c r="N33" s="66"/>
      <c r="O33" s="66"/>
      <c r="P33" s="66"/>
      <c r="Q33" s="49"/>
      <c r="R33" s="49" t="s">
        <v>129</v>
      </c>
    </row>
    <row r="34" spans="2:18" ht="22.5" customHeight="1">
      <c r="B34" s="65" t="s">
        <v>103</v>
      </c>
      <c r="C34" s="176" t="s">
        <v>108</v>
      </c>
      <c r="D34" s="176"/>
      <c r="E34" s="176"/>
      <c r="F34" s="176"/>
      <c r="G34" s="176"/>
      <c r="H34" s="1" t="s">
        <v>112</v>
      </c>
      <c r="I34" s="66"/>
      <c r="J34" s="66"/>
      <c r="K34" s="66"/>
      <c r="L34" s="66"/>
      <c r="M34" s="66"/>
      <c r="N34" s="66"/>
      <c r="O34" s="66"/>
      <c r="P34" s="66"/>
      <c r="Q34" s="49"/>
      <c r="R34" s="49" t="s">
        <v>129</v>
      </c>
    </row>
    <row r="35" spans="2:18" ht="22.5" customHeight="1">
      <c r="B35" s="65" t="s">
        <v>103</v>
      </c>
      <c r="C35" s="176" t="s">
        <v>109</v>
      </c>
      <c r="D35" s="176"/>
      <c r="E35" s="176"/>
      <c r="F35" s="176"/>
      <c r="G35" s="176"/>
      <c r="H35" s="1" t="s">
        <v>112</v>
      </c>
      <c r="I35" s="66"/>
      <c r="J35" s="66"/>
      <c r="K35" s="66"/>
      <c r="L35" s="66"/>
      <c r="M35" s="66"/>
      <c r="N35" s="66"/>
      <c r="O35" s="66"/>
      <c r="P35" s="66"/>
      <c r="Q35" s="49"/>
      <c r="R35" s="49" t="s">
        <v>129</v>
      </c>
    </row>
    <row r="36" spans="2:18" ht="22.5" customHeight="1">
      <c r="B36" s="65" t="s">
        <v>103</v>
      </c>
      <c r="C36" s="176" t="s">
        <v>110</v>
      </c>
      <c r="D36" s="176"/>
      <c r="E36" s="176"/>
      <c r="F36" s="176"/>
      <c r="G36" s="176"/>
      <c r="H36" s="1" t="s">
        <v>112</v>
      </c>
      <c r="I36" s="66"/>
      <c r="J36" s="66"/>
      <c r="K36" s="66"/>
      <c r="L36" s="66"/>
      <c r="M36" s="66"/>
      <c r="N36" s="66"/>
      <c r="O36" s="66"/>
      <c r="P36" s="66"/>
      <c r="Q36" s="49"/>
      <c r="R36" s="49" t="s">
        <v>129</v>
      </c>
    </row>
    <row r="37" spans="2:18" ht="22.5" customHeight="1">
      <c r="B37" s="65" t="s">
        <v>103</v>
      </c>
      <c r="C37" s="176" t="s">
        <v>111</v>
      </c>
      <c r="D37" s="176"/>
      <c r="E37" s="176"/>
      <c r="F37" s="176"/>
      <c r="G37" s="176"/>
      <c r="H37" s="1" t="s">
        <v>112</v>
      </c>
      <c r="I37" s="66"/>
      <c r="J37" s="66"/>
      <c r="K37" s="66"/>
      <c r="L37" s="66"/>
      <c r="M37" s="66"/>
      <c r="N37" s="66"/>
      <c r="O37" s="66"/>
      <c r="P37" s="66"/>
      <c r="Q37" s="49"/>
      <c r="R37" s="49" t="s">
        <v>129</v>
      </c>
    </row>
    <row r="38" spans="2:4" ht="22.5" customHeight="1">
      <c r="B38" s="1" t="s">
        <v>22</v>
      </c>
      <c r="C38" s="49" t="s">
        <v>113</v>
      </c>
      <c r="D38" s="63"/>
    </row>
    <row r="39" spans="2:4" ht="22.5" customHeight="1">
      <c r="B39" s="1" t="s">
        <v>22</v>
      </c>
      <c r="C39" s="49" t="s">
        <v>114</v>
      </c>
      <c r="D39" s="63"/>
    </row>
    <row r="40" spans="2:4" ht="22.5" customHeight="1">
      <c r="B40" s="1" t="s">
        <v>22</v>
      </c>
      <c r="C40" s="49" t="s">
        <v>115</v>
      </c>
      <c r="D40" s="63"/>
    </row>
  </sheetData>
  <sheetProtection/>
  <mergeCells count="159">
    <mergeCell ref="S2:T2"/>
    <mergeCell ref="I3:J3"/>
    <mergeCell ref="N3:O3"/>
    <mergeCell ref="S3:T3"/>
    <mergeCell ref="D2:E2"/>
    <mergeCell ref="D3:E3"/>
    <mergeCell ref="I2:J2"/>
    <mergeCell ref="N2:O2"/>
    <mergeCell ref="K3:M3"/>
    <mergeCell ref="F2:H2"/>
    <mergeCell ref="F3:H3"/>
    <mergeCell ref="D4:E4"/>
    <mergeCell ref="I4:J4"/>
    <mergeCell ref="N4:O4"/>
    <mergeCell ref="S4:T4"/>
    <mergeCell ref="F4:H4"/>
    <mergeCell ref="K4:M4"/>
    <mergeCell ref="D5:E5"/>
    <mergeCell ref="I5:J5"/>
    <mergeCell ref="N5:O5"/>
    <mergeCell ref="S5:T5"/>
    <mergeCell ref="F5:H5"/>
    <mergeCell ref="K5:M5"/>
    <mergeCell ref="D6:E6"/>
    <mergeCell ref="I6:J6"/>
    <mergeCell ref="N6:O6"/>
    <mergeCell ref="P6:R6"/>
    <mergeCell ref="F6:H6"/>
    <mergeCell ref="D15:E15"/>
    <mergeCell ref="F15:F17"/>
    <mergeCell ref="G15:H15"/>
    <mergeCell ref="G17:H17"/>
    <mergeCell ref="L14:M14"/>
    <mergeCell ref="K15:K17"/>
    <mergeCell ref="L15:M15"/>
    <mergeCell ref="P16:P17"/>
    <mergeCell ref="I17:J17"/>
    <mergeCell ref="L17:M17"/>
    <mergeCell ref="I15:J15"/>
    <mergeCell ref="V14:W14"/>
    <mergeCell ref="U12:U14"/>
    <mergeCell ref="V12:W12"/>
    <mergeCell ref="V13:W13"/>
    <mergeCell ref="S12:T12"/>
    <mergeCell ref="N12:O12"/>
    <mergeCell ref="P12:P14"/>
    <mergeCell ref="Q12:R12"/>
    <mergeCell ref="N14:O14"/>
    <mergeCell ref="Q14:R14"/>
    <mergeCell ref="S14:T14"/>
    <mergeCell ref="N13:O13"/>
    <mergeCell ref="Q13:R13"/>
    <mergeCell ref="D13:E13"/>
    <mergeCell ref="S13:T13"/>
    <mergeCell ref="I13:J13"/>
    <mergeCell ref="L13:M13"/>
    <mergeCell ref="K12:K14"/>
    <mergeCell ref="L12:M12"/>
    <mergeCell ref="D14:E14"/>
    <mergeCell ref="L10:M10"/>
    <mergeCell ref="N10:O10"/>
    <mergeCell ref="Q10:R10"/>
    <mergeCell ref="G10:H10"/>
    <mergeCell ref="G14:H14"/>
    <mergeCell ref="D12:E12"/>
    <mergeCell ref="F12:F14"/>
    <mergeCell ref="G12:H12"/>
    <mergeCell ref="I12:J12"/>
    <mergeCell ref="I14:J14"/>
    <mergeCell ref="S10:T10"/>
    <mergeCell ref="V10:W10"/>
    <mergeCell ref="N8:R8"/>
    <mergeCell ref="S8:W8"/>
    <mergeCell ref="I11:J11"/>
    <mergeCell ref="G13:H13"/>
    <mergeCell ref="L11:M11"/>
    <mergeCell ref="N11:O11"/>
    <mergeCell ref="Q11:R11"/>
    <mergeCell ref="I10:J10"/>
    <mergeCell ref="K9:K11"/>
    <mergeCell ref="L9:M9"/>
    <mergeCell ref="N9:O9"/>
    <mergeCell ref="V9:W9"/>
    <mergeCell ref="P9:P11"/>
    <mergeCell ref="Q9:R9"/>
    <mergeCell ref="S9:T9"/>
    <mergeCell ref="U9:U11"/>
    <mergeCell ref="S11:T11"/>
    <mergeCell ref="V11:W11"/>
    <mergeCell ref="S6:T6"/>
    <mergeCell ref="C21:C23"/>
    <mergeCell ref="B12:B14"/>
    <mergeCell ref="C12:C14"/>
    <mergeCell ref="B15:B17"/>
    <mergeCell ref="C15:C17"/>
    <mergeCell ref="B18:B20"/>
    <mergeCell ref="C18:C20"/>
    <mergeCell ref="B21:B23"/>
    <mergeCell ref="I9:J9"/>
    <mergeCell ref="C31:E31"/>
    <mergeCell ref="U6:W6"/>
    <mergeCell ref="P2:R2"/>
    <mergeCell ref="P3:R3"/>
    <mergeCell ref="P4:R4"/>
    <mergeCell ref="P5:R5"/>
    <mergeCell ref="U2:W2"/>
    <mergeCell ref="U3:W3"/>
    <mergeCell ref="U4:W4"/>
    <mergeCell ref="U5:W5"/>
    <mergeCell ref="D10:E10"/>
    <mergeCell ref="K6:M6"/>
    <mergeCell ref="C35:G35"/>
    <mergeCell ref="C36:G36"/>
    <mergeCell ref="C37:G37"/>
    <mergeCell ref="D16:E16"/>
    <mergeCell ref="G16:H16"/>
    <mergeCell ref="D17:E17"/>
    <mergeCell ref="C9:C11"/>
    <mergeCell ref="D9:E9"/>
    <mergeCell ref="A1:W1"/>
    <mergeCell ref="C32:E32"/>
    <mergeCell ref="C33:E33"/>
    <mergeCell ref="C34:G34"/>
    <mergeCell ref="B25:E25"/>
    <mergeCell ref="D8:H8"/>
    <mergeCell ref="D18:H18"/>
    <mergeCell ref="C30:E30"/>
    <mergeCell ref="B9:B11"/>
    <mergeCell ref="G9:H9"/>
    <mergeCell ref="A2:C2"/>
    <mergeCell ref="A3:C3"/>
    <mergeCell ref="A4:C4"/>
    <mergeCell ref="K2:M2"/>
    <mergeCell ref="I8:M8"/>
    <mergeCell ref="F9:F11"/>
    <mergeCell ref="D11:E11"/>
    <mergeCell ref="G11:H11"/>
    <mergeCell ref="A5:C5"/>
    <mergeCell ref="A6:C6"/>
    <mergeCell ref="K19:K20"/>
    <mergeCell ref="P19:P20"/>
    <mergeCell ref="U19:U20"/>
    <mergeCell ref="I18:M18"/>
    <mergeCell ref="N15:R15"/>
    <mergeCell ref="S15:W15"/>
    <mergeCell ref="N18:R18"/>
    <mergeCell ref="U16:U17"/>
    <mergeCell ref="I16:J16"/>
    <mergeCell ref="L16:M16"/>
    <mergeCell ref="U22:U23"/>
    <mergeCell ref="P22:P23"/>
    <mergeCell ref="K22:K23"/>
    <mergeCell ref="F22:F23"/>
    <mergeCell ref="S18:W18"/>
    <mergeCell ref="D21:H21"/>
    <mergeCell ref="I21:M21"/>
    <mergeCell ref="N21:R21"/>
    <mergeCell ref="S21:W21"/>
    <mergeCell ref="F19:F20"/>
  </mergeCells>
  <printOptions/>
  <pageMargins left="0.36" right="0.5511811023622047" top="0.48" bottom="0.1968503937007874" header="0.1968503937007874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R30" sqref="R30:V37"/>
    </sheetView>
  </sheetViews>
  <sheetFormatPr defaultColWidth="9.00390625" defaultRowHeight="13.5"/>
  <cols>
    <col min="1" max="1" width="6.125" style="1" customWidth="1"/>
    <col min="2" max="2" width="4.003906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30" ht="40.5" customHeight="1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51"/>
      <c r="Y1" s="51"/>
      <c r="Z1" s="51"/>
      <c r="AA1" s="51"/>
      <c r="AB1" s="51"/>
      <c r="AC1" s="51"/>
      <c r="AD1" s="51"/>
    </row>
    <row r="2" spans="1:23" s="2" customFormat="1" ht="24" customHeight="1">
      <c r="A2" s="245" t="s">
        <v>40</v>
      </c>
      <c r="B2" s="245"/>
      <c r="C2" s="245"/>
      <c r="D2" s="141" t="s">
        <v>45</v>
      </c>
      <c r="E2" s="133"/>
      <c r="F2" s="245"/>
      <c r="G2" s="245"/>
      <c r="H2" s="245"/>
      <c r="I2" s="141" t="s">
        <v>50</v>
      </c>
      <c r="J2" s="133"/>
      <c r="K2" s="245"/>
      <c r="L2" s="245"/>
      <c r="M2" s="245"/>
      <c r="N2" s="141" t="s">
        <v>55</v>
      </c>
      <c r="O2" s="133"/>
      <c r="P2" s="245"/>
      <c r="Q2" s="245"/>
      <c r="R2" s="245"/>
      <c r="S2" s="141" t="s">
        <v>60</v>
      </c>
      <c r="T2" s="133"/>
      <c r="U2" s="245"/>
      <c r="V2" s="245"/>
      <c r="W2" s="245"/>
    </row>
    <row r="3" spans="1:23" s="2" customFormat="1" ht="24" customHeight="1">
      <c r="A3" s="245" t="s">
        <v>41</v>
      </c>
      <c r="B3" s="245"/>
      <c r="C3" s="245"/>
      <c r="D3" s="141" t="s">
        <v>75</v>
      </c>
      <c r="E3" s="133"/>
      <c r="F3" s="245"/>
      <c r="G3" s="245"/>
      <c r="H3" s="245"/>
      <c r="I3" s="141" t="s">
        <v>76</v>
      </c>
      <c r="J3" s="133"/>
      <c r="K3" s="245"/>
      <c r="L3" s="245"/>
      <c r="M3" s="245"/>
      <c r="N3" s="141" t="s">
        <v>77</v>
      </c>
      <c r="O3" s="133"/>
      <c r="P3" s="245"/>
      <c r="Q3" s="245"/>
      <c r="R3" s="245"/>
      <c r="S3" s="141" t="s">
        <v>78</v>
      </c>
      <c r="T3" s="133"/>
      <c r="U3" s="245"/>
      <c r="V3" s="245"/>
      <c r="W3" s="245"/>
    </row>
    <row r="4" spans="1:23" s="2" customFormat="1" ht="24" customHeight="1">
      <c r="A4" s="245" t="s">
        <v>42</v>
      </c>
      <c r="B4" s="245"/>
      <c r="C4" s="245"/>
      <c r="D4" s="141" t="s">
        <v>79</v>
      </c>
      <c r="E4" s="133"/>
      <c r="F4" s="245"/>
      <c r="G4" s="245"/>
      <c r="H4" s="245"/>
      <c r="I4" s="141" t="s">
        <v>80</v>
      </c>
      <c r="J4" s="133"/>
      <c r="K4" s="245"/>
      <c r="L4" s="245"/>
      <c r="M4" s="245"/>
      <c r="N4" s="141" t="s">
        <v>81</v>
      </c>
      <c r="O4" s="133"/>
      <c r="P4" s="245"/>
      <c r="Q4" s="245"/>
      <c r="R4" s="245"/>
      <c r="S4" s="141" t="s">
        <v>82</v>
      </c>
      <c r="T4" s="133"/>
      <c r="U4" s="245"/>
      <c r="V4" s="245"/>
      <c r="W4" s="245"/>
    </row>
    <row r="5" spans="1:23" s="2" customFormat="1" ht="24" customHeight="1">
      <c r="A5" s="245" t="s">
        <v>43</v>
      </c>
      <c r="B5" s="245"/>
      <c r="C5" s="245"/>
      <c r="D5" s="141" t="s">
        <v>83</v>
      </c>
      <c r="E5" s="133"/>
      <c r="F5" s="245"/>
      <c r="G5" s="245"/>
      <c r="H5" s="245"/>
      <c r="I5" s="141" t="s">
        <v>84</v>
      </c>
      <c r="J5" s="133"/>
      <c r="K5" s="245"/>
      <c r="L5" s="245"/>
      <c r="M5" s="245"/>
      <c r="N5" s="141" t="s">
        <v>85</v>
      </c>
      <c r="O5" s="133"/>
      <c r="P5" s="245"/>
      <c r="Q5" s="245"/>
      <c r="R5" s="245"/>
      <c r="S5" s="141" t="s">
        <v>86</v>
      </c>
      <c r="T5" s="133"/>
      <c r="U5" s="245"/>
      <c r="V5" s="245"/>
      <c r="W5" s="245"/>
    </row>
    <row r="6" spans="1:23" s="2" customFormat="1" ht="24" customHeight="1">
      <c r="A6" s="245" t="s">
        <v>44</v>
      </c>
      <c r="B6" s="245"/>
      <c r="C6" s="245"/>
      <c r="D6" s="141" t="s">
        <v>87</v>
      </c>
      <c r="E6" s="133"/>
      <c r="F6" s="245"/>
      <c r="G6" s="245"/>
      <c r="H6" s="245"/>
      <c r="I6" s="141" t="s">
        <v>88</v>
      </c>
      <c r="J6" s="133"/>
      <c r="K6" s="245"/>
      <c r="L6" s="245"/>
      <c r="M6" s="245"/>
      <c r="N6" s="141" t="s">
        <v>89</v>
      </c>
      <c r="O6" s="133"/>
      <c r="P6" s="245"/>
      <c r="Q6" s="245"/>
      <c r="R6" s="245"/>
      <c r="S6" s="141" t="s">
        <v>90</v>
      </c>
      <c r="T6" s="133"/>
      <c r="U6" s="245"/>
      <c r="V6" s="245"/>
      <c r="W6" s="245"/>
    </row>
    <row r="7" spans="4:5" s="2" customFormat="1" ht="27.75" customHeight="1">
      <c r="D7" s="3" t="s">
        <v>91</v>
      </c>
      <c r="E7" s="4" t="s">
        <v>124</v>
      </c>
    </row>
    <row r="8" spans="2:23" s="2" customFormat="1" ht="25.5" customHeight="1">
      <c r="B8" s="5"/>
      <c r="C8" s="5" t="s">
        <v>0</v>
      </c>
      <c r="D8" s="245" t="s">
        <v>92</v>
      </c>
      <c r="E8" s="245"/>
      <c r="F8" s="245"/>
      <c r="G8" s="245"/>
      <c r="H8" s="245"/>
      <c r="I8" s="245" t="s">
        <v>93</v>
      </c>
      <c r="J8" s="245"/>
      <c r="K8" s="245"/>
      <c r="L8" s="245"/>
      <c r="M8" s="245"/>
      <c r="N8" s="245" t="s">
        <v>94</v>
      </c>
      <c r="O8" s="245"/>
      <c r="P8" s="245"/>
      <c r="Q8" s="245"/>
      <c r="R8" s="245"/>
      <c r="S8" s="245" t="s">
        <v>95</v>
      </c>
      <c r="T8" s="245"/>
      <c r="U8" s="245"/>
      <c r="V8" s="245"/>
      <c r="W8" s="245"/>
    </row>
    <row r="9" spans="2:23" s="2" customFormat="1" ht="16.5" customHeight="1">
      <c r="B9" s="245">
        <v>1</v>
      </c>
      <c r="C9" s="245" t="s">
        <v>33</v>
      </c>
      <c r="D9" s="240" t="str">
        <f>D4</f>
        <v>3-①</v>
      </c>
      <c r="E9" s="241"/>
      <c r="F9" s="241" t="s">
        <v>96</v>
      </c>
      <c r="G9" s="241" t="str">
        <f>I4</f>
        <v>3-②</v>
      </c>
      <c r="H9" s="242"/>
      <c r="I9" s="240" t="str">
        <f>N4</f>
        <v>3-③</v>
      </c>
      <c r="J9" s="241"/>
      <c r="K9" s="241" t="s">
        <v>96</v>
      </c>
      <c r="L9" s="241" t="str">
        <f>S4</f>
        <v>3-④</v>
      </c>
      <c r="M9" s="242"/>
      <c r="N9" s="240" t="str">
        <f>D6</f>
        <v>5-①</v>
      </c>
      <c r="O9" s="241"/>
      <c r="P9" s="241" t="s">
        <v>96</v>
      </c>
      <c r="Q9" s="241" t="str">
        <f>I6</f>
        <v>5-②</v>
      </c>
      <c r="R9" s="242"/>
      <c r="S9" s="240" t="str">
        <f>N6</f>
        <v>5-③</v>
      </c>
      <c r="T9" s="241"/>
      <c r="U9" s="241" t="s">
        <v>96</v>
      </c>
      <c r="V9" s="241" t="str">
        <f>S6</f>
        <v>5-④</v>
      </c>
      <c r="W9" s="242"/>
    </row>
    <row r="10" spans="2:23" s="2" customFormat="1" ht="16.5" customHeight="1">
      <c r="B10" s="245"/>
      <c r="C10" s="245"/>
      <c r="D10" s="243"/>
      <c r="E10" s="239"/>
      <c r="F10" s="239"/>
      <c r="G10" s="239"/>
      <c r="H10" s="244"/>
      <c r="I10" s="243"/>
      <c r="J10" s="239"/>
      <c r="K10" s="239"/>
      <c r="L10" s="239"/>
      <c r="M10" s="244"/>
      <c r="N10" s="243"/>
      <c r="O10" s="239"/>
      <c r="P10" s="239"/>
      <c r="Q10" s="239"/>
      <c r="R10" s="244"/>
      <c r="S10" s="243"/>
      <c r="T10" s="239"/>
      <c r="U10" s="239"/>
      <c r="V10" s="239"/>
      <c r="W10" s="244"/>
    </row>
    <row r="11" spans="2:23" s="2" customFormat="1" ht="16.5" customHeight="1">
      <c r="B11" s="245"/>
      <c r="C11" s="245"/>
      <c r="D11" s="246"/>
      <c r="E11" s="145"/>
      <c r="F11" s="145"/>
      <c r="G11" s="145"/>
      <c r="H11" s="247"/>
      <c r="I11" s="246"/>
      <c r="J11" s="145"/>
      <c r="K11" s="145"/>
      <c r="L11" s="145"/>
      <c r="M11" s="247"/>
      <c r="N11" s="246"/>
      <c r="O11" s="145"/>
      <c r="P11" s="145"/>
      <c r="Q11" s="145"/>
      <c r="R11" s="247"/>
      <c r="S11" s="246"/>
      <c r="T11" s="145"/>
      <c r="U11" s="145"/>
      <c r="V11" s="145"/>
      <c r="W11" s="247"/>
    </row>
    <row r="12" spans="2:23" s="2" customFormat="1" ht="16.5" customHeight="1">
      <c r="B12" s="245">
        <v>2</v>
      </c>
      <c r="C12" s="245" t="s">
        <v>23</v>
      </c>
      <c r="D12" s="240" t="str">
        <f>D3</f>
        <v>2-①</v>
      </c>
      <c r="E12" s="241"/>
      <c r="F12" s="241" t="s">
        <v>96</v>
      </c>
      <c r="G12" s="241" t="str">
        <f>I3</f>
        <v>2-②</v>
      </c>
      <c r="H12" s="242"/>
      <c r="I12" s="240" t="str">
        <f>N3</f>
        <v>2-③</v>
      </c>
      <c r="J12" s="241"/>
      <c r="K12" s="241" t="s">
        <v>96</v>
      </c>
      <c r="L12" s="241" t="str">
        <f>S3</f>
        <v>2-④</v>
      </c>
      <c r="M12" s="242"/>
      <c r="N12" s="240" t="str">
        <f>D5</f>
        <v>4-①</v>
      </c>
      <c r="O12" s="241"/>
      <c r="P12" s="241" t="s">
        <v>96</v>
      </c>
      <c r="Q12" s="241" t="str">
        <f>I5</f>
        <v>4-②</v>
      </c>
      <c r="R12" s="242"/>
      <c r="S12" s="240" t="str">
        <f>N5</f>
        <v>4-③</v>
      </c>
      <c r="T12" s="241"/>
      <c r="U12" s="241" t="s">
        <v>96</v>
      </c>
      <c r="V12" s="241" t="str">
        <f>S5</f>
        <v>4-④</v>
      </c>
      <c r="W12" s="242"/>
    </row>
    <row r="13" spans="2:23" s="2" customFormat="1" ht="16.5" customHeight="1">
      <c r="B13" s="245"/>
      <c r="C13" s="245"/>
      <c r="D13" s="243"/>
      <c r="E13" s="239"/>
      <c r="F13" s="239"/>
      <c r="G13" s="239"/>
      <c r="H13" s="244"/>
      <c r="I13" s="243"/>
      <c r="J13" s="239"/>
      <c r="K13" s="239"/>
      <c r="L13" s="239"/>
      <c r="M13" s="244"/>
      <c r="N13" s="243"/>
      <c r="O13" s="239"/>
      <c r="P13" s="239"/>
      <c r="Q13" s="239"/>
      <c r="R13" s="244"/>
      <c r="S13" s="243"/>
      <c r="T13" s="239"/>
      <c r="U13" s="239"/>
      <c r="V13" s="239"/>
      <c r="W13" s="244"/>
    </row>
    <row r="14" spans="2:23" s="2" customFormat="1" ht="16.5" customHeight="1">
      <c r="B14" s="245"/>
      <c r="C14" s="245"/>
      <c r="D14" s="246"/>
      <c r="E14" s="145"/>
      <c r="F14" s="145"/>
      <c r="G14" s="145"/>
      <c r="H14" s="247"/>
      <c r="I14" s="246"/>
      <c r="J14" s="145"/>
      <c r="K14" s="145"/>
      <c r="L14" s="145"/>
      <c r="M14" s="247"/>
      <c r="N14" s="246"/>
      <c r="O14" s="145"/>
      <c r="P14" s="145"/>
      <c r="Q14" s="145"/>
      <c r="R14" s="247"/>
      <c r="S14" s="246"/>
      <c r="T14" s="145"/>
      <c r="U14" s="145"/>
      <c r="V14" s="145"/>
      <c r="W14" s="247"/>
    </row>
    <row r="15" spans="2:23" s="2" customFormat="1" ht="16.5" customHeight="1">
      <c r="B15" s="245">
        <v>3</v>
      </c>
      <c r="C15" s="245" t="s">
        <v>24</v>
      </c>
      <c r="D15" s="240" t="str">
        <f>D2</f>
        <v>1-①</v>
      </c>
      <c r="E15" s="241"/>
      <c r="F15" s="241" t="s">
        <v>96</v>
      </c>
      <c r="G15" s="241" t="str">
        <f>I2</f>
        <v>1-②</v>
      </c>
      <c r="H15" s="242"/>
      <c r="I15" s="240" t="str">
        <f>N2</f>
        <v>1-③</v>
      </c>
      <c r="J15" s="241"/>
      <c r="K15" s="241" t="s">
        <v>96</v>
      </c>
      <c r="L15" s="241" t="str">
        <f>S2</f>
        <v>1-④</v>
      </c>
      <c r="M15" s="242"/>
      <c r="N15" s="240" t="s">
        <v>65</v>
      </c>
      <c r="O15" s="241"/>
      <c r="P15" s="241"/>
      <c r="Q15" s="241"/>
      <c r="R15" s="242"/>
      <c r="S15" s="240" t="s">
        <v>66</v>
      </c>
      <c r="T15" s="241"/>
      <c r="U15" s="241"/>
      <c r="V15" s="241"/>
      <c r="W15" s="242"/>
    </row>
    <row r="16" spans="2:23" s="2" customFormat="1" ht="16.5" customHeight="1">
      <c r="B16" s="245"/>
      <c r="C16" s="245"/>
      <c r="D16" s="243"/>
      <c r="E16" s="239"/>
      <c r="F16" s="239"/>
      <c r="G16" s="239"/>
      <c r="H16" s="244"/>
      <c r="I16" s="243"/>
      <c r="J16" s="239"/>
      <c r="K16" s="239"/>
      <c r="L16" s="239"/>
      <c r="M16" s="244"/>
      <c r="N16" s="57"/>
      <c r="O16" s="58"/>
      <c r="P16" s="239" t="s">
        <v>97</v>
      </c>
      <c r="Q16" s="58"/>
      <c r="R16" s="56"/>
      <c r="S16" s="57"/>
      <c r="T16" s="58"/>
      <c r="U16" s="239" t="s">
        <v>97</v>
      </c>
      <c r="V16" s="58"/>
      <c r="W16" s="56"/>
    </row>
    <row r="17" spans="2:23" s="2" customFormat="1" ht="16.5" customHeight="1">
      <c r="B17" s="245"/>
      <c r="C17" s="245"/>
      <c r="D17" s="246"/>
      <c r="E17" s="145"/>
      <c r="F17" s="145"/>
      <c r="G17" s="145"/>
      <c r="H17" s="247"/>
      <c r="I17" s="246"/>
      <c r="J17" s="145"/>
      <c r="K17" s="145"/>
      <c r="L17" s="145"/>
      <c r="M17" s="247"/>
      <c r="N17" s="59"/>
      <c r="O17" s="60"/>
      <c r="P17" s="145"/>
      <c r="Q17" s="60"/>
      <c r="R17" s="61"/>
      <c r="S17" s="59"/>
      <c r="T17" s="60"/>
      <c r="U17" s="145"/>
      <c r="V17" s="60"/>
      <c r="W17" s="61"/>
    </row>
    <row r="18" spans="2:23" s="2" customFormat="1" ht="16.5" customHeight="1">
      <c r="B18" s="245">
        <v>4</v>
      </c>
      <c r="C18" s="245" t="s">
        <v>25</v>
      </c>
      <c r="D18" s="240" t="s">
        <v>67</v>
      </c>
      <c r="E18" s="241"/>
      <c r="F18" s="241"/>
      <c r="G18" s="241"/>
      <c r="H18" s="242"/>
      <c r="I18" s="240" t="s">
        <v>68</v>
      </c>
      <c r="J18" s="241"/>
      <c r="K18" s="241"/>
      <c r="L18" s="241"/>
      <c r="M18" s="242"/>
      <c r="N18" s="240" t="s">
        <v>69</v>
      </c>
      <c r="O18" s="241"/>
      <c r="P18" s="241"/>
      <c r="Q18" s="241"/>
      <c r="R18" s="242"/>
      <c r="S18" s="240" t="s">
        <v>70</v>
      </c>
      <c r="T18" s="241"/>
      <c r="U18" s="241"/>
      <c r="V18" s="241"/>
      <c r="W18" s="242"/>
    </row>
    <row r="19" spans="2:23" s="2" customFormat="1" ht="16.5" customHeight="1">
      <c r="B19" s="245"/>
      <c r="C19" s="245"/>
      <c r="D19" s="57"/>
      <c r="E19" s="58"/>
      <c r="F19" s="239" t="s">
        <v>97</v>
      </c>
      <c r="G19" s="58"/>
      <c r="H19" s="56"/>
      <c r="I19" s="57"/>
      <c r="J19" s="58"/>
      <c r="K19" s="239" t="s">
        <v>97</v>
      </c>
      <c r="L19" s="58"/>
      <c r="M19" s="56"/>
      <c r="N19" s="57"/>
      <c r="O19" s="58"/>
      <c r="P19" s="239" t="s">
        <v>97</v>
      </c>
      <c r="Q19" s="58"/>
      <c r="R19" s="56"/>
      <c r="S19" s="57"/>
      <c r="T19" s="58"/>
      <c r="U19" s="239" t="s">
        <v>97</v>
      </c>
      <c r="V19" s="58"/>
      <c r="W19" s="56"/>
    </row>
    <row r="20" spans="2:23" s="2" customFormat="1" ht="16.5" customHeight="1">
      <c r="B20" s="245"/>
      <c r="C20" s="245"/>
      <c r="D20" s="59"/>
      <c r="E20" s="60"/>
      <c r="F20" s="145"/>
      <c r="G20" s="60"/>
      <c r="H20" s="61"/>
      <c r="I20" s="59"/>
      <c r="J20" s="60"/>
      <c r="K20" s="145"/>
      <c r="L20" s="60"/>
      <c r="M20" s="61"/>
      <c r="N20" s="59"/>
      <c r="O20" s="60"/>
      <c r="P20" s="145"/>
      <c r="Q20" s="60"/>
      <c r="R20" s="61"/>
      <c r="S20" s="59"/>
      <c r="T20" s="60"/>
      <c r="U20" s="145"/>
      <c r="V20" s="60"/>
      <c r="W20" s="61"/>
    </row>
    <row r="21" spans="2:23" s="2" customFormat="1" ht="16.5" customHeight="1">
      <c r="B21" s="245">
        <v>5</v>
      </c>
      <c r="C21" s="245" t="s">
        <v>26</v>
      </c>
      <c r="D21" s="240" t="s">
        <v>71</v>
      </c>
      <c r="E21" s="241"/>
      <c r="F21" s="241"/>
      <c r="G21" s="241"/>
      <c r="H21" s="242"/>
      <c r="I21" s="240" t="s">
        <v>72</v>
      </c>
      <c r="J21" s="241"/>
      <c r="K21" s="241"/>
      <c r="L21" s="241"/>
      <c r="M21" s="242"/>
      <c r="N21" s="240" t="s">
        <v>73</v>
      </c>
      <c r="O21" s="241"/>
      <c r="P21" s="241"/>
      <c r="Q21" s="241"/>
      <c r="R21" s="242"/>
      <c r="S21" s="240" t="s">
        <v>74</v>
      </c>
      <c r="T21" s="241"/>
      <c r="U21" s="241"/>
      <c r="V21" s="241"/>
      <c r="W21" s="242"/>
    </row>
    <row r="22" spans="2:23" s="2" customFormat="1" ht="16.5" customHeight="1">
      <c r="B22" s="245"/>
      <c r="C22" s="245"/>
      <c r="D22" s="57"/>
      <c r="E22" s="58"/>
      <c r="F22" s="239" t="s">
        <v>97</v>
      </c>
      <c r="G22" s="58"/>
      <c r="H22" s="56"/>
      <c r="I22" s="57"/>
      <c r="J22" s="58"/>
      <c r="K22" s="239" t="s">
        <v>97</v>
      </c>
      <c r="L22" s="58"/>
      <c r="M22" s="56"/>
      <c r="N22" s="57"/>
      <c r="O22" s="58"/>
      <c r="P22" s="239" t="s">
        <v>97</v>
      </c>
      <c r="Q22" s="58"/>
      <c r="R22" s="56"/>
      <c r="S22" s="57"/>
      <c r="T22" s="58"/>
      <c r="U22" s="239" t="s">
        <v>97</v>
      </c>
      <c r="V22" s="58"/>
      <c r="W22" s="56"/>
    </row>
    <row r="23" spans="2:23" s="2" customFormat="1" ht="16.5" customHeight="1">
      <c r="B23" s="245"/>
      <c r="C23" s="245"/>
      <c r="D23" s="59"/>
      <c r="E23" s="60"/>
      <c r="F23" s="145"/>
      <c r="G23" s="60"/>
      <c r="H23" s="61"/>
      <c r="I23" s="59"/>
      <c r="J23" s="60"/>
      <c r="K23" s="145"/>
      <c r="L23" s="60"/>
      <c r="M23" s="61"/>
      <c r="N23" s="59"/>
      <c r="O23" s="60"/>
      <c r="P23" s="145"/>
      <c r="Q23" s="60"/>
      <c r="R23" s="61"/>
      <c r="S23" s="59"/>
      <c r="T23" s="60"/>
      <c r="U23" s="145"/>
      <c r="V23" s="60"/>
      <c r="W23" s="61"/>
    </row>
    <row r="24" ht="30" customHeight="1" thickBot="1"/>
    <row r="25" spans="2:9" ht="24.75" customHeight="1" thickBot="1" thickTop="1">
      <c r="B25" s="250" t="s">
        <v>98</v>
      </c>
      <c r="C25" s="251"/>
      <c r="D25" s="251"/>
      <c r="E25" s="252"/>
      <c r="I25" s="49" t="s">
        <v>127</v>
      </c>
    </row>
    <row r="26" ht="25.5" customHeight="1" thickTop="1">
      <c r="B26" s="49" t="s">
        <v>126</v>
      </c>
    </row>
    <row r="27" spans="2:3" ht="22.5" customHeight="1">
      <c r="B27" s="1" t="s">
        <v>99</v>
      </c>
      <c r="C27" s="49" t="s">
        <v>100</v>
      </c>
    </row>
    <row r="28" spans="2:4" ht="22.5" customHeight="1">
      <c r="B28" s="1" t="s">
        <v>99</v>
      </c>
      <c r="C28" s="63" t="s">
        <v>101</v>
      </c>
      <c r="D28" s="64"/>
    </row>
    <row r="29" spans="2:5" ht="22.5" customHeight="1">
      <c r="B29" s="1" t="s">
        <v>99</v>
      </c>
      <c r="C29" s="63" t="s">
        <v>102</v>
      </c>
      <c r="D29" s="63"/>
      <c r="E29" s="64"/>
    </row>
    <row r="30" spans="2:18" ht="22.5" customHeight="1">
      <c r="B30" s="65" t="s">
        <v>103</v>
      </c>
      <c r="C30" s="249" t="s">
        <v>105</v>
      </c>
      <c r="D30" s="249"/>
      <c r="E30" s="249"/>
      <c r="H30" s="1" t="s">
        <v>112</v>
      </c>
      <c r="I30" s="67"/>
      <c r="J30" s="67"/>
      <c r="K30" s="67"/>
      <c r="L30" s="67"/>
      <c r="M30" s="67"/>
      <c r="N30" s="67"/>
      <c r="O30" s="67"/>
      <c r="P30" s="67"/>
      <c r="Q30" s="49"/>
      <c r="R30" s="49" t="s">
        <v>128</v>
      </c>
    </row>
    <row r="31" spans="2:18" ht="22.5" customHeight="1">
      <c r="B31" s="65" t="s">
        <v>103</v>
      </c>
      <c r="C31" s="249" t="s">
        <v>104</v>
      </c>
      <c r="D31" s="249"/>
      <c r="E31" s="249"/>
      <c r="H31" s="1" t="s">
        <v>112</v>
      </c>
      <c r="I31" s="66"/>
      <c r="J31" s="66"/>
      <c r="K31" s="66"/>
      <c r="L31" s="66"/>
      <c r="M31" s="66"/>
      <c r="N31" s="66"/>
      <c r="O31" s="66"/>
      <c r="P31" s="66"/>
      <c r="Q31" s="49"/>
      <c r="R31" s="49" t="s">
        <v>128</v>
      </c>
    </row>
    <row r="32" spans="2:18" ht="22.5" customHeight="1">
      <c r="B32" s="65" t="s">
        <v>103</v>
      </c>
      <c r="C32" s="249" t="s">
        <v>106</v>
      </c>
      <c r="D32" s="249"/>
      <c r="E32" s="249"/>
      <c r="H32" s="1" t="s">
        <v>112</v>
      </c>
      <c r="I32" s="66"/>
      <c r="J32" s="66"/>
      <c r="K32" s="66"/>
      <c r="L32" s="66"/>
      <c r="M32" s="66"/>
      <c r="N32" s="66"/>
      <c r="O32" s="66"/>
      <c r="P32" s="66"/>
      <c r="Q32" s="49"/>
      <c r="R32" s="49" t="s">
        <v>128</v>
      </c>
    </row>
    <row r="33" spans="2:18" ht="22.5" customHeight="1">
      <c r="B33" s="65" t="s">
        <v>103</v>
      </c>
      <c r="C33" s="249" t="s">
        <v>107</v>
      </c>
      <c r="D33" s="249"/>
      <c r="E33" s="249"/>
      <c r="H33" s="1" t="s">
        <v>112</v>
      </c>
      <c r="I33" s="66"/>
      <c r="J33" s="66"/>
      <c r="K33" s="66"/>
      <c r="L33" s="66"/>
      <c r="M33" s="66"/>
      <c r="N33" s="66"/>
      <c r="O33" s="66"/>
      <c r="P33" s="66"/>
      <c r="Q33" s="49"/>
      <c r="R33" s="49" t="s">
        <v>129</v>
      </c>
    </row>
    <row r="34" spans="2:18" ht="22.5" customHeight="1">
      <c r="B34" s="65" t="s">
        <v>103</v>
      </c>
      <c r="C34" s="176" t="s">
        <v>108</v>
      </c>
      <c r="D34" s="176"/>
      <c r="E34" s="176"/>
      <c r="F34" s="176"/>
      <c r="G34" s="176"/>
      <c r="H34" s="1" t="s">
        <v>112</v>
      </c>
      <c r="I34" s="66"/>
      <c r="J34" s="66"/>
      <c r="K34" s="66"/>
      <c r="L34" s="66"/>
      <c r="M34" s="66"/>
      <c r="N34" s="66"/>
      <c r="O34" s="66"/>
      <c r="P34" s="66"/>
      <c r="Q34" s="49"/>
      <c r="R34" s="49" t="s">
        <v>129</v>
      </c>
    </row>
    <row r="35" spans="2:18" ht="22.5" customHeight="1">
      <c r="B35" s="65" t="s">
        <v>103</v>
      </c>
      <c r="C35" s="176" t="s">
        <v>109</v>
      </c>
      <c r="D35" s="176"/>
      <c r="E35" s="176"/>
      <c r="F35" s="176"/>
      <c r="G35" s="176"/>
      <c r="H35" s="1" t="s">
        <v>112</v>
      </c>
      <c r="I35" s="66"/>
      <c r="J35" s="66"/>
      <c r="K35" s="66"/>
      <c r="L35" s="66"/>
      <c r="M35" s="66"/>
      <c r="N35" s="66"/>
      <c r="O35" s="66"/>
      <c r="P35" s="66"/>
      <c r="Q35" s="49"/>
      <c r="R35" s="49" t="s">
        <v>129</v>
      </c>
    </row>
    <row r="36" spans="2:18" ht="22.5" customHeight="1">
      <c r="B36" s="65" t="s">
        <v>103</v>
      </c>
      <c r="C36" s="176" t="s">
        <v>110</v>
      </c>
      <c r="D36" s="176"/>
      <c r="E36" s="176"/>
      <c r="F36" s="176"/>
      <c r="G36" s="176"/>
      <c r="H36" s="1" t="s">
        <v>112</v>
      </c>
      <c r="I36" s="66"/>
      <c r="J36" s="66"/>
      <c r="K36" s="66"/>
      <c r="L36" s="66"/>
      <c r="M36" s="66"/>
      <c r="N36" s="66"/>
      <c r="O36" s="66"/>
      <c r="P36" s="66"/>
      <c r="Q36" s="49"/>
      <c r="R36" s="49" t="s">
        <v>129</v>
      </c>
    </row>
    <row r="37" spans="2:18" ht="22.5" customHeight="1">
      <c r="B37" s="65" t="s">
        <v>103</v>
      </c>
      <c r="C37" s="176" t="s">
        <v>111</v>
      </c>
      <c r="D37" s="176"/>
      <c r="E37" s="176"/>
      <c r="F37" s="176"/>
      <c r="G37" s="176"/>
      <c r="H37" s="1" t="s">
        <v>112</v>
      </c>
      <c r="I37" s="66"/>
      <c r="J37" s="66"/>
      <c r="K37" s="66"/>
      <c r="L37" s="66"/>
      <c r="M37" s="66"/>
      <c r="N37" s="66"/>
      <c r="O37" s="66"/>
      <c r="P37" s="66"/>
      <c r="Q37" s="49"/>
      <c r="R37" s="49" t="s">
        <v>129</v>
      </c>
    </row>
    <row r="38" spans="2:4" ht="22.5" customHeight="1">
      <c r="B38" s="1" t="s">
        <v>22</v>
      </c>
      <c r="C38" s="49" t="s">
        <v>113</v>
      </c>
      <c r="D38" s="63"/>
    </row>
    <row r="39" spans="2:4" ht="22.5" customHeight="1">
      <c r="B39" s="1" t="s">
        <v>22</v>
      </c>
      <c r="C39" s="49" t="s">
        <v>114</v>
      </c>
      <c r="D39" s="63"/>
    </row>
    <row r="40" spans="2:4" ht="22.5" customHeight="1">
      <c r="B40" s="1" t="s">
        <v>22</v>
      </c>
      <c r="C40" s="49" t="s">
        <v>115</v>
      </c>
      <c r="D40" s="63"/>
    </row>
    <row r="41" spans="3:4" ht="13.5">
      <c r="C41" s="62"/>
      <c r="D41" s="63"/>
    </row>
    <row r="42" ht="13.5">
      <c r="D42" s="63"/>
    </row>
  </sheetData>
  <sheetProtection/>
  <mergeCells count="159">
    <mergeCell ref="U22:U23"/>
    <mergeCell ref="P22:P23"/>
    <mergeCell ref="K22:K23"/>
    <mergeCell ref="F22:F23"/>
    <mergeCell ref="S18:W18"/>
    <mergeCell ref="D21:H21"/>
    <mergeCell ref="I21:M21"/>
    <mergeCell ref="N21:R21"/>
    <mergeCell ref="S21:W21"/>
    <mergeCell ref="F19:F20"/>
    <mergeCell ref="K19:K20"/>
    <mergeCell ref="P19:P20"/>
    <mergeCell ref="U19:U20"/>
    <mergeCell ref="D18:H18"/>
    <mergeCell ref="A5:C5"/>
    <mergeCell ref="A6:C6"/>
    <mergeCell ref="D16:E16"/>
    <mergeCell ref="G16:H16"/>
    <mergeCell ref="L12:M12"/>
    <mergeCell ref="D14:E14"/>
    <mergeCell ref="A1:W1"/>
    <mergeCell ref="N15:R15"/>
    <mergeCell ref="S15:W15"/>
    <mergeCell ref="A2:C2"/>
    <mergeCell ref="A3:C3"/>
    <mergeCell ref="A4:C4"/>
    <mergeCell ref="D8:H8"/>
    <mergeCell ref="F2:H2"/>
    <mergeCell ref="I8:M8"/>
    <mergeCell ref="F3:H3"/>
    <mergeCell ref="L14:M14"/>
    <mergeCell ref="D5:E5"/>
    <mergeCell ref="D17:E17"/>
    <mergeCell ref="I18:M18"/>
    <mergeCell ref="I17:J17"/>
    <mergeCell ref="L17:M17"/>
    <mergeCell ref="I15:J15"/>
    <mergeCell ref="K6:M6"/>
    <mergeCell ref="L11:M11"/>
    <mergeCell ref="L13:M13"/>
    <mergeCell ref="K12:K14"/>
    <mergeCell ref="I5:J5"/>
    <mergeCell ref="U6:W6"/>
    <mergeCell ref="S6:T6"/>
    <mergeCell ref="N8:R8"/>
    <mergeCell ref="S8:W8"/>
    <mergeCell ref="I9:J9"/>
    <mergeCell ref="P9:P11"/>
    <mergeCell ref="I14:J14"/>
    <mergeCell ref="U9:U11"/>
    <mergeCell ref="P2:R2"/>
    <mergeCell ref="P3:R3"/>
    <mergeCell ref="P4:R4"/>
    <mergeCell ref="P5:R5"/>
    <mergeCell ref="U2:W2"/>
    <mergeCell ref="U3:W3"/>
    <mergeCell ref="U4:W4"/>
    <mergeCell ref="U5:W5"/>
    <mergeCell ref="B9:B11"/>
    <mergeCell ref="C9:C11"/>
    <mergeCell ref="D9:E9"/>
    <mergeCell ref="G9:H9"/>
    <mergeCell ref="D10:E10"/>
    <mergeCell ref="G10:H10"/>
    <mergeCell ref="F9:F11"/>
    <mergeCell ref="D11:E11"/>
    <mergeCell ref="G11:H11"/>
    <mergeCell ref="C21:C23"/>
    <mergeCell ref="B12:B14"/>
    <mergeCell ref="C12:C14"/>
    <mergeCell ref="B15:B17"/>
    <mergeCell ref="C15:C17"/>
    <mergeCell ref="B18:B20"/>
    <mergeCell ref="C18:C20"/>
    <mergeCell ref="B21:B23"/>
    <mergeCell ref="S10:T10"/>
    <mergeCell ref="V10:W10"/>
    <mergeCell ref="K9:K11"/>
    <mergeCell ref="L9:M9"/>
    <mergeCell ref="N9:O9"/>
    <mergeCell ref="V9:W9"/>
    <mergeCell ref="V11:W11"/>
    <mergeCell ref="I11:J11"/>
    <mergeCell ref="N11:O11"/>
    <mergeCell ref="Q11:R11"/>
    <mergeCell ref="Q9:R9"/>
    <mergeCell ref="S9:T9"/>
    <mergeCell ref="S11:T11"/>
    <mergeCell ref="I10:J10"/>
    <mergeCell ref="L10:M10"/>
    <mergeCell ref="N10:O10"/>
    <mergeCell ref="Q10:R10"/>
    <mergeCell ref="D12:E12"/>
    <mergeCell ref="F12:F14"/>
    <mergeCell ref="G12:H12"/>
    <mergeCell ref="I12:J12"/>
    <mergeCell ref="N13:O13"/>
    <mergeCell ref="Q13:R13"/>
    <mergeCell ref="D13:E13"/>
    <mergeCell ref="G13:H13"/>
    <mergeCell ref="G14:H14"/>
    <mergeCell ref="I13:J13"/>
    <mergeCell ref="S13:T13"/>
    <mergeCell ref="S12:T12"/>
    <mergeCell ref="N12:O12"/>
    <mergeCell ref="P12:P14"/>
    <mergeCell ref="Q12:R12"/>
    <mergeCell ref="N14:O14"/>
    <mergeCell ref="Q14:R14"/>
    <mergeCell ref="S14:T14"/>
    <mergeCell ref="V14:W14"/>
    <mergeCell ref="U12:U14"/>
    <mergeCell ref="V12:W12"/>
    <mergeCell ref="V13:W13"/>
    <mergeCell ref="U16:U17"/>
    <mergeCell ref="I16:J16"/>
    <mergeCell ref="L16:M16"/>
    <mergeCell ref="K15:K17"/>
    <mergeCell ref="L15:M15"/>
    <mergeCell ref="P16:P17"/>
    <mergeCell ref="N18:R18"/>
    <mergeCell ref="D6:E6"/>
    <mergeCell ref="I6:J6"/>
    <mergeCell ref="N6:O6"/>
    <mergeCell ref="P6:R6"/>
    <mergeCell ref="F6:H6"/>
    <mergeCell ref="D15:E15"/>
    <mergeCell ref="F15:F17"/>
    <mergeCell ref="G15:H15"/>
    <mergeCell ref="G17:H17"/>
    <mergeCell ref="N5:O5"/>
    <mergeCell ref="S5:T5"/>
    <mergeCell ref="F5:H5"/>
    <mergeCell ref="D4:E4"/>
    <mergeCell ref="I4:J4"/>
    <mergeCell ref="N4:O4"/>
    <mergeCell ref="S4:T4"/>
    <mergeCell ref="F4:H4"/>
    <mergeCell ref="K4:M4"/>
    <mergeCell ref="K5:M5"/>
    <mergeCell ref="D2:E2"/>
    <mergeCell ref="D3:E3"/>
    <mergeCell ref="I2:J2"/>
    <mergeCell ref="N2:O2"/>
    <mergeCell ref="K2:M2"/>
    <mergeCell ref="S2:T2"/>
    <mergeCell ref="I3:J3"/>
    <mergeCell ref="N3:O3"/>
    <mergeCell ref="S3:T3"/>
    <mergeCell ref="K3:M3"/>
    <mergeCell ref="B25:E25"/>
    <mergeCell ref="C30:E30"/>
    <mergeCell ref="C31:E31"/>
    <mergeCell ref="C32:E32"/>
    <mergeCell ref="C37:G37"/>
    <mergeCell ref="C33:E33"/>
    <mergeCell ref="C34:G34"/>
    <mergeCell ref="C35:G35"/>
    <mergeCell ref="C36:G36"/>
  </mergeCells>
  <printOptions/>
  <pageMargins left="0.36" right="0.5511811023622047" top="0.2362204724409449" bottom="0.1968503937007874" header="0.1968503937007874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L38" sqref="L38"/>
    </sheetView>
  </sheetViews>
  <sheetFormatPr defaultColWidth="9.00390625" defaultRowHeight="13.5"/>
  <cols>
    <col min="1" max="32" width="2.875" style="83" customWidth="1"/>
    <col min="33" max="16384" width="9.00390625" style="83" customWidth="1"/>
  </cols>
  <sheetData>
    <row r="1" spans="1:32" ht="27" customHeight="1" thickBot="1">
      <c r="A1" s="270" t="s">
        <v>203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</row>
    <row r="2" spans="7:26" ht="15.75" thickBot="1" thickTop="1"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2:23" ht="15" thickTop="1">
      <c r="L3" s="85"/>
      <c r="M3" s="263" t="s">
        <v>40</v>
      </c>
      <c r="N3" s="264"/>
      <c r="O3" s="264"/>
      <c r="P3" s="264"/>
      <c r="Q3" s="264"/>
      <c r="R3" s="264"/>
      <c r="S3" s="264"/>
      <c r="T3" s="265"/>
      <c r="U3" s="85"/>
      <c r="V3" s="85"/>
      <c r="W3" s="85"/>
    </row>
    <row r="4" spans="12:23" ht="15" thickBot="1">
      <c r="L4" s="85"/>
      <c r="M4" s="266"/>
      <c r="N4" s="267"/>
      <c r="O4" s="267"/>
      <c r="P4" s="267"/>
      <c r="Q4" s="267"/>
      <c r="R4" s="267"/>
      <c r="S4" s="267"/>
      <c r="T4" s="268"/>
      <c r="U4" s="85"/>
      <c r="V4" s="85"/>
      <c r="W4" s="85"/>
    </row>
    <row r="5" ht="15" thickTop="1"/>
    <row r="6" spans="14:20" ht="14.25">
      <c r="N6" s="86"/>
      <c r="O6" s="86"/>
      <c r="P6" s="86"/>
      <c r="Q6" s="87"/>
      <c r="R6" s="86"/>
      <c r="S6" s="86"/>
      <c r="T6" s="86"/>
    </row>
    <row r="7" spans="13:20" ht="14.25">
      <c r="M7" s="88"/>
      <c r="N7" s="85"/>
      <c r="O7" s="271" t="s">
        <v>204</v>
      </c>
      <c r="P7" s="271"/>
      <c r="Q7" s="271"/>
      <c r="R7" s="271"/>
      <c r="S7" s="85"/>
      <c r="T7" s="89"/>
    </row>
    <row r="8" spans="13:20" ht="14.25">
      <c r="M8" s="90"/>
      <c r="N8" s="85"/>
      <c r="O8" s="85"/>
      <c r="P8" s="85"/>
      <c r="Q8" s="85"/>
      <c r="R8" s="85"/>
      <c r="S8" s="85"/>
      <c r="T8" s="89"/>
    </row>
    <row r="9" spans="11:22" ht="27.75" customHeight="1">
      <c r="K9" s="260" t="s">
        <v>205</v>
      </c>
      <c r="L9" s="261"/>
      <c r="M9" s="261"/>
      <c r="N9" s="262"/>
      <c r="O9" s="90"/>
      <c r="S9" s="260" t="s">
        <v>206</v>
      </c>
      <c r="T9" s="261"/>
      <c r="U9" s="261"/>
      <c r="V9" s="262"/>
    </row>
    <row r="10" spans="10:23" ht="14.25">
      <c r="J10" s="254" t="s">
        <v>207</v>
      </c>
      <c r="K10" s="255"/>
      <c r="N10" s="254" t="s">
        <v>208</v>
      </c>
      <c r="O10" s="255"/>
      <c r="R10" s="254" t="s">
        <v>209</v>
      </c>
      <c r="S10" s="255"/>
      <c r="T10" s="85"/>
      <c r="U10" s="85"/>
      <c r="V10" s="254" t="s">
        <v>210</v>
      </c>
      <c r="W10" s="255"/>
    </row>
    <row r="11" spans="10:23" ht="14.25">
      <c r="J11" s="256"/>
      <c r="K11" s="257"/>
      <c r="N11" s="256"/>
      <c r="O11" s="257"/>
      <c r="R11" s="256"/>
      <c r="S11" s="257"/>
      <c r="V11" s="256"/>
      <c r="W11" s="257"/>
    </row>
    <row r="12" spans="10:23" ht="14.25">
      <c r="J12" s="256"/>
      <c r="K12" s="257"/>
      <c r="N12" s="256"/>
      <c r="O12" s="257"/>
      <c r="R12" s="256"/>
      <c r="S12" s="257"/>
      <c r="V12" s="256"/>
      <c r="W12" s="257"/>
    </row>
    <row r="13" spans="10:23" ht="14.25">
      <c r="J13" s="256"/>
      <c r="K13" s="257"/>
      <c r="N13" s="256"/>
      <c r="O13" s="257"/>
      <c r="R13" s="256"/>
      <c r="S13" s="257"/>
      <c r="V13" s="256"/>
      <c r="W13" s="257"/>
    </row>
    <row r="14" spans="10:23" ht="15" customHeight="1">
      <c r="J14" s="258"/>
      <c r="K14" s="259"/>
      <c r="N14" s="258"/>
      <c r="O14" s="259"/>
      <c r="R14" s="258"/>
      <c r="S14" s="259"/>
      <c r="V14" s="258"/>
      <c r="W14" s="259"/>
    </row>
    <row r="15" ht="15" customHeight="1"/>
    <row r="16" spans="13:20" ht="15" customHeight="1">
      <c r="M16" s="87"/>
      <c r="N16" s="86"/>
      <c r="O16" s="253" t="s">
        <v>211</v>
      </c>
      <c r="P16" s="253"/>
      <c r="Q16" s="253"/>
      <c r="R16" s="253"/>
      <c r="S16" s="86"/>
      <c r="T16" s="91"/>
    </row>
    <row r="17" ht="15" customHeight="1">
      <c r="Q17" s="88"/>
    </row>
    <row r="18" spans="13:21" ht="15" customHeight="1">
      <c r="M18" s="85"/>
      <c r="N18" s="85"/>
      <c r="O18" s="85"/>
      <c r="P18" s="85"/>
      <c r="Q18" s="85"/>
      <c r="R18" s="85"/>
      <c r="S18" s="85"/>
      <c r="T18" s="85"/>
      <c r="U18" s="85"/>
    </row>
    <row r="19" ht="15" customHeight="1" thickBot="1">
      <c r="Q19" s="85"/>
    </row>
    <row r="20" spans="3:29" ht="15" customHeight="1" thickTop="1">
      <c r="C20" s="85"/>
      <c r="D20" s="263" t="s">
        <v>41</v>
      </c>
      <c r="E20" s="264"/>
      <c r="F20" s="264"/>
      <c r="G20" s="264"/>
      <c r="H20" s="264"/>
      <c r="I20" s="264"/>
      <c r="J20" s="264"/>
      <c r="K20" s="265"/>
      <c r="L20" s="85"/>
      <c r="M20" s="85"/>
      <c r="N20" s="85"/>
      <c r="V20" s="263" t="s">
        <v>42</v>
      </c>
      <c r="W20" s="264"/>
      <c r="X20" s="264"/>
      <c r="Y20" s="264"/>
      <c r="Z20" s="264"/>
      <c r="AA20" s="264"/>
      <c r="AB20" s="264"/>
      <c r="AC20" s="265"/>
    </row>
    <row r="21" spans="3:29" ht="15" customHeight="1" thickBot="1">
      <c r="C21" s="85"/>
      <c r="D21" s="266"/>
      <c r="E21" s="267"/>
      <c r="F21" s="267"/>
      <c r="G21" s="267"/>
      <c r="H21" s="267"/>
      <c r="I21" s="267"/>
      <c r="J21" s="267"/>
      <c r="K21" s="268"/>
      <c r="L21" s="85"/>
      <c r="M21" s="85"/>
      <c r="N21" s="85"/>
      <c r="V21" s="266"/>
      <c r="W21" s="267"/>
      <c r="X21" s="267"/>
      <c r="Y21" s="267"/>
      <c r="Z21" s="267"/>
      <c r="AA21" s="267"/>
      <c r="AB21" s="267"/>
      <c r="AC21" s="268"/>
    </row>
    <row r="22" ht="15" customHeight="1" thickTop="1"/>
    <row r="23" spans="8:26" ht="15" customHeight="1">
      <c r="H23" s="87"/>
      <c r="Z23" s="87"/>
    </row>
    <row r="24" spans="4:29" ht="15" customHeight="1">
      <c r="D24" s="88"/>
      <c r="E24" s="92"/>
      <c r="F24" s="269" t="s">
        <v>212</v>
      </c>
      <c r="G24" s="269"/>
      <c r="H24" s="269"/>
      <c r="I24" s="269"/>
      <c r="J24" s="92"/>
      <c r="K24" s="93"/>
      <c r="V24" s="88"/>
      <c r="W24" s="92"/>
      <c r="X24" s="269" t="s">
        <v>213</v>
      </c>
      <c r="Y24" s="269"/>
      <c r="Z24" s="269"/>
      <c r="AA24" s="269"/>
      <c r="AB24" s="92"/>
      <c r="AC24" s="93"/>
    </row>
    <row r="25" spans="4:29" ht="15" customHeight="1">
      <c r="D25" s="90"/>
      <c r="E25" s="85"/>
      <c r="F25" s="85"/>
      <c r="G25" s="85"/>
      <c r="H25" s="85"/>
      <c r="I25" s="85"/>
      <c r="J25" s="85"/>
      <c r="K25" s="89"/>
      <c r="V25" s="90"/>
      <c r="W25" s="85"/>
      <c r="X25" s="85"/>
      <c r="Y25" s="85"/>
      <c r="Z25" s="85"/>
      <c r="AA25" s="85"/>
      <c r="AB25" s="85"/>
      <c r="AC25" s="89"/>
    </row>
    <row r="26" spans="2:31" ht="30" customHeight="1">
      <c r="B26" s="260" t="s">
        <v>214</v>
      </c>
      <c r="C26" s="261"/>
      <c r="D26" s="261"/>
      <c r="E26" s="262"/>
      <c r="F26" s="90"/>
      <c r="J26" s="260" t="s">
        <v>215</v>
      </c>
      <c r="K26" s="261"/>
      <c r="L26" s="261"/>
      <c r="M26" s="262"/>
      <c r="T26" s="260" t="s">
        <v>216</v>
      </c>
      <c r="U26" s="261"/>
      <c r="V26" s="261"/>
      <c r="W26" s="262"/>
      <c r="X26" s="90"/>
      <c r="AB26" s="260" t="s">
        <v>217</v>
      </c>
      <c r="AC26" s="261"/>
      <c r="AD26" s="261"/>
      <c r="AE26" s="262"/>
    </row>
    <row r="27" spans="1:32" ht="15" customHeight="1">
      <c r="A27" s="254" t="s">
        <v>207</v>
      </c>
      <c r="B27" s="255"/>
      <c r="E27" s="254" t="s">
        <v>208</v>
      </c>
      <c r="F27" s="255"/>
      <c r="I27" s="254" t="s">
        <v>209</v>
      </c>
      <c r="J27" s="255"/>
      <c r="K27" s="85"/>
      <c r="L27" s="85"/>
      <c r="M27" s="254" t="s">
        <v>210</v>
      </c>
      <c r="N27" s="255"/>
      <c r="S27" s="254" t="s">
        <v>207</v>
      </c>
      <c r="T27" s="255"/>
      <c r="W27" s="254" t="s">
        <v>208</v>
      </c>
      <c r="X27" s="255"/>
      <c r="AA27" s="254" t="s">
        <v>209</v>
      </c>
      <c r="AB27" s="255"/>
      <c r="AC27" s="85"/>
      <c r="AD27" s="85"/>
      <c r="AE27" s="254" t="s">
        <v>210</v>
      </c>
      <c r="AF27" s="255"/>
    </row>
    <row r="28" spans="1:32" ht="15" customHeight="1">
      <c r="A28" s="256"/>
      <c r="B28" s="257"/>
      <c r="E28" s="256"/>
      <c r="F28" s="257"/>
      <c r="I28" s="256"/>
      <c r="J28" s="257"/>
      <c r="M28" s="256"/>
      <c r="N28" s="257"/>
      <c r="O28" s="85"/>
      <c r="P28" s="85"/>
      <c r="S28" s="256"/>
      <c r="T28" s="257"/>
      <c r="W28" s="256"/>
      <c r="X28" s="257"/>
      <c r="AA28" s="256"/>
      <c r="AB28" s="257"/>
      <c r="AE28" s="256"/>
      <c r="AF28" s="257"/>
    </row>
    <row r="29" spans="1:32" ht="15" customHeight="1">
      <c r="A29" s="256"/>
      <c r="B29" s="257"/>
      <c r="E29" s="256"/>
      <c r="F29" s="257"/>
      <c r="I29" s="256"/>
      <c r="J29" s="257"/>
      <c r="M29" s="256"/>
      <c r="N29" s="257"/>
      <c r="O29" s="85"/>
      <c r="P29" s="85"/>
      <c r="S29" s="256"/>
      <c r="T29" s="257"/>
      <c r="W29" s="256"/>
      <c r="X29" s="257"/>
      <c r="AA29" s="256"/>
      <c r="AB29" s="257"/>
      <c r="AE29" s="256"/>
      <c r="AF29" s="257"/>
    </row>
    <row r="30" spans="1:32" ht="15" customHeight="1">
      <c r="A30" s="256"/>
      <c r="B30" s="257"/>
      <c r="E30" s="256"/>
      <c r="F30" s="257"/>
      <c r="I30" s="256"/>
      <c r="J30" s="257"/>
      <c r="M30" s="256"/>
      <c r="N30" s="257"/>
      <c r="O30" s="85"/>
      <c r="P30" s="85"/>
      <c r="S30" s="256"/>
      <c r="T30" s="257"/>
      <c r="W30" s="256"/>
      <c r="X30" s="257"/>
      <c r="AA30" s="256"/>
      <c r="AB30" s="257"/>
      <c r="AE30" s="256"/>
      <c r="AF30" s="257"/>
    </row>
    <row r="31" spans="1:32" ht="15" customHeight="1">
      <c r="A31" s="258"/>
      <c r="B31" s="259"/>
      <c r="E31" s="258"/>
      <c r="F31" s="259"/>
      <c r="I31" s="258"/>
      <c r="J31" s="259"/>
      <c r="M31" s="258"/>
      <c r="N31" s="259"/>
      <c r="O31" s="85"/>
      <c r="P31" s="85"/>
      <c r="S31" s="258"/>
      <c r="T31" s="259"/>
      <c r="W31" s="258"/>
      <c r="X31" s="259"/>
      <c r="AA31" s="258"/>
      <c r="AB31" s="259"/>
      <c r="AE31" s="258"/>
      <c r="AF31" s="259"/>
    </row>
    <row r="32" ht="15" customHeight="1"/>
    <row r="33" spans="4:29" ht="15" customHeight="1">
      <c r="D33" s="87"/>
      <c r="E33" s="86"/>
      <c r="F33" s="253" t="s">
        <v>218</v>
      </c>
      <c r="G33" s="253"/>
      <c r="H33" s="253"/>
      <c r="I33" s="253"/>
      <c r="J33" s="86"/>
      <c r="K33" s="91"/>
      <c r="V33" s="87"/>
      <c r="W33" s="86"/>
      <c r="X33" s="253" t="s">
        <v>219</v>
      </c>
      <c r="Y33" s="253"/>
      <c r="Z33" s="253"/>
      <c r="AA33" s="253"/>
      <c r="AB33" s="86"/>
      <c r="AC33" s="91"/>
    </row>
    <row r="34" spans="8:26" ht="15" customHeight="1">
      <c r="H34" s="90"/>
      <c r="Z34" s="88"/>
    </row>
    <row r="35" spans="8:26" ht="15" customHeight="1">
      <c r="H35" s="85"/>
      <c r="Z35" s="85"/>
    </row>
    <row r="36" spans="8:26" ht="15" customHeight="1" thickBot="1">
      <c r="H36" s="85"/>
      <c r="Z36" s="85"/>
    </row>
    <row r="37" spans="3:29" ht="15" customHeight="1" thickTop="1">
      <c r="C37" s="85"/>
      <c r="D37" s="263" t="s">
        <v>43</v>
      </c>
      <c r="E37" s="264"/>
      <c r="F37" s="264"/>
      <c r="G37" s="264"/>
      <c r="H37" s="264"/>
      <c r="I37" s="264"/>
      <c r="J37" s="264"/>
      <c r="K37" s="265"/>
      <c r="L37" s="85"/>
      <c r="M37" s="85"/>
      <c r="N37" s="85"/>
      <c r="V37" s="263" t="s">
        <v>44</v>
      </c>
      <c r="W37" s="264"/>
      <c r="X37" s="264"/>
      <c r="Y37" s="264"/>
      <c r="Z37" s="264"/>
      <c r="AA37" s="264"/>
      <c r="AB37" s="264"/>
      <c r="AC37" s="265"/>
    </row>
    <row r="38" spans="3:29" ht="15" customHeight="1" thickBot="1">
      <c r="C38" s="85"/>
      <c r="D38" s="266"/>
      <c r="E38" s="267"/>
      <c r="F38" s="267"/>
      <c r="G38" s="267"/>
      <c r="H38" s="267"/>
      <c r="I38" s="267"/>
      <c r="J38" s="267"/>
      <c r="K38" s="268"/>
      <c r="L38" s="85"/>
      <c r="M38" s="85"/>
      <c r="N38" s="85"/>
      <c r="V38" s="266"/>
      <c r="W38" s="267"/>
      <c r="X38" s="267"/>
      <c r="Y38" s="267"/>
      <c r="Z38" s="267"/>
      <c r="AA38" s="267"/>
      <c r="AB38" s="267"/>
      <c r="AC38" s="268"/>
    </row>
    <row r="39" ht="15" customHeight="1" thickTop="1"/>
    <row r="40" spans="8:26" ht="15" customHeight="1">
      <c r="H40" s="87"/>
      <c r="Z40" s="87"/>
    </row>
    <row r="41" spans="4:29" ht="15" customHeight="1">
      <c r="D41" s="88"/>
      <c r="E41" s="92"/>
      <c r="F41" s="269" t="s">
        <v>220</v>
      </c>
      <c r="G41" s="269"/>
      <c r="H41" s="269"/>
      <c r="I41" s="269"/>
      <c r="J41" s="92"/>
      <c r="K41" s="93"/>
      <c r="V41" s="88"/>
      <c r="W41" s="92"/>
      <c r="X41" s="269" t="s">
        <v>221</v>
      </c>
      <c r="Y41" s="269"/>
      <c r="Z41" s="269"/>
      <c r="AA41" s="269"/>
      <c r="AB41" s="92"/>
      <c r="AC41" s="93"/>
    </row>
    <row r="42" spans="4:29" ht="15" customHeight="1">
      <c r="D42" s="90"/>
      <c r="E42" s="85"/>
      <c r="F42" s="85"/>
      <c r="G42" s="85"/>
      <c r="H42" s="85"/>
      <c r="I42" s="85"/>
      <c r="J42" s="85"/>
      <c r="K42" s="89"/>
      <c r="V42" s="90"/>
      <c r="W42" s="85"/>
      <c r="X42" s="85"/>
      <c r="Y42" s="85"/>
      <c r="Z42" s="85"/>
      <c r="AA42" s="85"/>
      <c r="AB42" s="85"/>
      <c r="AC42" s="89"/>
    </row>
    <row r="43" spans="2:31" ht="30.75" customHeight="1">
      <c r="B43" s="260" t="s">
        <v>222</v>
      </c>
      <c r="C43" s="261"/>
      <c r="D43" s="261"/>
      <c r="E43" s="262"/>
      <c r="F43" s="90"/>
      <c r="J43" s="260" t="s">
        <v>223</v>
      </c>
      <c r="K43" s="261"/>
      <c r="L43" s="261"/>
      <c r="M43" s="262"/>
      <c r="T43" s="260" t="s">
        <v>224</v>
      </c>
      <c r="U43" s="261"/>
      <c r="V43" s="261"/>
      <c r="W43" s="262"/>
      <c r="X43" s="90"/>
      <c r="AB43" s="260" t="s">
        <v>225</v>
      </c>
      <c r="AC43" s="261"/>
      <c r="AD43" s="261"/>
      <c r="AE43" s="262"/>
    </row>
    <row r="44" spans="1:32" ht="15" customHeight="1">
      <c r="A44" s="254" t="s">
        <v>207</v>
      </c>
      <c r="B44" s="255"/>
      <c r="E44" s="254" t="s">
        <v>208</v>
      </c>
      <c r="F44" s="255"/>
      <c r="I44" s="254" t="s">
        <v>209</v>
      </c>
      <c r="J44" s="255"/>
      <c r="K44" s="85"/>
      <c r="L44" s="85"/>
      <c r="M44" s="254" t="s">
        <v>210</v>
      </c>
      <c r="N44" s="255"/>
      <c r="S44" s="254" t="s">
        <v>207</v>
      </c>
      <c r="T44" s="255"/>
      <c r="W44" s="254" t="s">
        <v>208</v>
      </c>
      <c r="X44" s="255"/>
      <c r="AA44" s="254" t="s">
        <v>209</v>
      </c>
      <c r="AB44" s="255"/>
      <c r="AC44" s="85"/>
      <c r="AD44" s="85"/>
      <c r="AE44" s="254" t="s">
        <v>210</v>
      </c>
      <c r="AF44" s="255"/>
    </row>
    <row r="45" spans="1:32" ht="15" customHeight="1">
      <c r="A45" s="256"/>
      <c r="B45" s="257"/>
      <c r="E45" s="256"/>
      <c r="F45" s="257"/>
      <c r="I45" s="256"/>
      <c r="J45" s="257"/>
      <c r="M45" s="256"/>
      <c r="N45" s="257"/>
      <c r="O45" s="85"/>
      <c r="P45" s="85"/>
      <c r="S45" s="256"/>
      <c r="T45" s="257"/>
      <c r="W45" s="256"/>
      <c r="X45" s="257"/>
      <c r="AA45" s="256"/>
      <c r="AB45" s="257"/>
      <c r="AE45" s="256"/>
      <c r="AF45" s="257"/>
    </row>
    <row r="46" spans="1:32" ht="15" customHeight="1">
      <c r="A46" s="256"/>
      <c r="B46" s="257"/>
      <c r="E46" s="256"/>
      <c r="F46" s="257"/>
      <c r="I46" s="256"/>
      <c r="J46" s="257"/>
      <c r="M46" s="256"/>
      <c r="N46" s="257"/>
      <c r="O46" s="85"/>
      <c r="P46" s="85"/>
      <c r="S46" s="256"/>
      <c r="T46" s="257"/>
      <c r="W46" s="256"/>
      <c r="X46" s="257"/>
      <c r="AA46" s="256"/>
      <c r="AB46" s="257"/>
      <c r="AE46" s="256"/>
      <c r="AF46" s="257"/>
    </row>
    <row r="47" spans="1:32" ht="15" customHeight="1">
      <c r="A47" s="256"/>
      <c r="B47" s="257"/>
      <c r="E47" s="256"/>
      <c r="F47" s="257"/>
      <c r="I47" s="256"/>
      <c r="J47" s="257"/>
      <c r="M47" s="256"/>
      <c r="N47" s="257"/>
      <c r="O47" s="85"/>
      <c r="P47" s="85"/>
      <c r="S47" s="256"/>
      <c r="T47" s="257"/>
      <c r="W47" s="256"/>
      <c r="X47" s="257"/>
      <c r="AA47" s="256"/>
      <c r="AB47" s="257"/>
      <c r="AE47" s="256"/>
      <c r="AF47" s="257"/>
    </row>
    <row r="48" spans="1:32" ht="15" customHeight="1">
      <c r="A48" s="258"/>
      <c r="B48" s="259"/>
      <c r="E48" s="258"/>
      <c r="F48" s="259"/>
      <c r="I48" s="258"/>
      <c r="J48" s="259"/>
      <c r="M48" s="258"/>
      <c r="N48" s="259"/>
      <c r="O48" s="85"/>
      <c r="P48" s="85"/>
      <c r="S48" s="258"/>
      <c r="T48" s="259"/>
      <c r="W48" s="258"/>
      <c r="X48" s="259"/>
      <c r="AA48" s="258"/>
      <c r="AB48" s="259"/>
      <c r="AE48" s="258"/>
      <c r="AF48" s="259"/>
    </row>
    <row r="49" ht="15" customHeight="1"/>
    <row r="50" spans="4:29" ht="15" customHeight="1">
      <c r="D50" s="87"/>
      <c r="E50" s="86"/>
      <c r="F50" s="253" t="s">
        <v>226</v>
      </c>
      <c r="G50" s="253"/>
      <c r="H50" s="253"/>
      <c r="I50" s="253"/>
      <c r="J50" s="86"/>
      <c r="K50" s="91"/>
      <c r="V50" s="87"/>
      <c r="W50" s="86"/>
      <c r="X50" s="253" t="s">
        <v>227</v>
      </c>
      <c r="Y50" s="253"/>
      <c r="Z50" s="253"/>
      <c r="AA50" s="253"/>
      <c r="AB50" s="86"/>
      <c r="AC50" s="91"/>
    </row>
    <row r="51" spans="8:26" ht="15" customHeight="1">
      <c r="H51" s="88"/>
      <c r="Z51" s="88"/>
    </row>
  </sheetData>
  <sheetProtection/>
  <mergeCells count="66">
    <mergeCell ref="A1:AF1"/>
    <mergeCell ref="M3:T4"/>
    <mergeCell ref="O7:R7"/>
    <mergeCell ref="K9:N9"/>
    <mergeCell ref="S9:V9"/>
    <mergeCell ref="J10:K10"/>
    <mergeCell ref="N10:O10"/>
    <mergeCell ref="R10:S10"/>
    <mergeCell ref="V10:W10"/>
    <mergeCell ref="J11:K14"/>
    <mergeCell ref="N11:O14"/>
    <mergeCell ref="R11:S14"/>
    <mergeCell ref="V11:W14"/>
    <mergeCell ref="O16:R16"/>
    <mergeCell ref="D20:K21"/>
    <mergeCell ref="V20:AC21"/>
    <mergeCell ref="F24:I24"/>
    <mergeCell ref="X24:AA24"/>
    <mergeCell ref="B26:E26"/>
    <mergeCell ref="J26:M26"/>
    <mergeCell ref="T26:W26"/>
    <mergeCell ref="AB26:AE26"/>
    <mergeCell ref="A27:B27"/>
    <mergeCell ref="E27:F27"/>
    <mergeCell ref="I27:J27"/>
    <mergeCell ref="M27:N27"/>
    <mergeCell ref="S27:T27"/>
    <mergeCell ref="W27:X27"/>
    <mergeCell ref="AA27:AB27"/>
    <mergeCell ref="AE27:AF27"/>
    <mergeCell ref="A28:B31"/>
    <mergeCell ref="E28:F31"/>
    <mergeCell ref="I28:J31"/>
    <mergeCell ref="M28:N31"/>
    <mergeCell ref="S28:T31"/>
    <mergeCell ref="W28:X31"/>
    <mergeCell ref="AA28:AB31"/>
    <mergeCell ref="AE28:AF31"/>
    <mergeCell ref="S44:T44"/>
    <mergeCell ref="W44:X44"/>
    <mergeCell ref="F33:I33"/>
    <mergeCell ref="X33:AA33"/>
    <mergeCell ref="D37:K38"/>
    <mergeCell ref="V37:AC38"/>
    <mergeCell ref="F41:I41"/>
    <mergeCell ref="X41:AA41"/>
    <mergeCell ref="AA45:AB48"/>
    <mergeCell ref="AE45:AF48"/>
    <mergeCell ref="B43:E43"/>
    <mergeCell ref="J43:M43"/>
    <mergeCell ref="T43:W43"/>
    <mergeCell ref="AB43:AE43"/>
    <mergeCell ref="A44:B44"/>
    <mergeCell ref="E44:F44"/>
    <mergeCell ref="I44:J44"/>
    <mergeCell ref="M44:N44"/>
    <mergeCell ref="F50:I50"/>
    <mergeCell ref="X50:AA50"/>
    <mergeCell ref="AA44:AB44"/>
    <mergeCell ref="AE44:AF44"/>
    <mergeCell ref="A45:B48"/>
    <mergeCell ref="E45:F48"/>
    <mergeCell ref="I45:J48"/>
    <mergeCell ref="M45:N48"/>
    <mergeCell ref="S45:T48"/>
    <mergeCell ref="W45:X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mt</cp:lastModifiedBy>
  <cp:lastPrinted>2012-07-14T11:49:09Z</cp:lastPrinted>
  <dcterms:created xsi:type="dcterms:W3CDTF">1997-01-08T22:48:59Z</dcterms:created>
  <dcterms:modified xsi:type="dcterms:W3CDTF">2012-07-14T11:49:37Z</dcterms:modified>
  <cp:category/>
  <cp:version/>
  <cp:contentType/>
  <cp:contentStatus/>
</cp:coreProperties>
</file>