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hibue\Desktop\"/>
    </mc:Choice>
  </mc:AlternateContent>
  <xr:revisionPtr revIDLastSave="0" documentId="13_ncr:1_{5D13E293-1740-4493-986D-F7DCD0456F12}" xr6:coauthVersionLast="47" xr6:coauthVersionMax="47" xr10:uidLastSave="{00000000-0000-0000-0000-000000000000}"/>
  <bookViews>
    <workbookView xWindow="-120" yWindow="-120" windowWidth="29040" windowHeight="15840" tabRatio="965" activeTab="1" xr2:uid="{00000000-000D-0000-FFFF-FFFF00000000}"/>
  </bookViews>
  <sheets>
    <sheet name="0825訂正版" sheetId="94" r:id="rId1"/>
    <sheet name="星取表" sheetId="10" r:id="rId2"/>
    <sheet name="得点ランキング" sheetId="50" r:id="rId3"/>
    <sheet name="累積警告・退場" sheetId="11" r:id="rId4"/>
    <sheet name="最新12-1節米工対鶴工" sheetId="93" r:id="rId5"/>
    <sheet name="最新12-1節米中B対羽黒B" sheetId="90" r:id="rId6"/>
    <sheet name="結果報告書１" sheetId="40" r:id="rId7"/>
    <sheet name="結果報告書２" sheetId="49" r:id="rId8"/>
    <sheet name="Ａブロック選手" sheetId="26" r:id="rId9"/>
    <sheet name="Bブロック選手" sheetId="52" r:id="rId10"/>
    <sheet name="Cブロック選手" sheetId="53" r:id="rId11"/>
    <sheet name="メンバー用紙" sheetId="22" r:id="rId12"/>
    <sheet name="交代用紙 " sheetId="23" r:id="rId13"/>
    <sheet name="実施報告書" sheetId="25" r:id="rId14"/>
    <sheet name="主審表" sheetId="18" r:id="rId15"/>
    <sheet name="ユニフォームカラー" sheetId="19" r:id="rId16"/>
  </sheets>
  <externalReferences>
    <externalReference r:id="rId17"/>
    <externalReference r:id="rId18"/>
  </externalReferences>
  <definedNames>
    <definedName name="_xlnm.Print_Area" localSheetId="0">'0825訂正版'!$A$1:$T$59</definedName>
    <definedName name="_xlnm.Print_Area" localSheetId="8">Ａブロック選手!$A$1:$L$35</definedName>
    <definedName name="_xlnm.Print_Area" localSheetId="9">Bブロック選手!$A$1:$L$35</definedName>
    <definedName name="_xlnm.Print_Area" localSheetId="10">Cブロック選手!$A$1:$L$35</definedName>
    <definedName name="_xlnm.Print_Area" localSheetId="11">メンバー用紙!#REF!</definedName>
    <definedName name="_xlnm.Print_Area" localSheetId="6">結果報告書１!$A$2:$BW$23</definedName>
    <definedName name="_xlnm.Print_Area" localSheetId="7">結果報告書２!$A$2:$BW$23</definedName>
    <definedName name="_xlnm.Print_Area" localSheetId="12">'交代用紙 '!#REF!</definedName>
    <definedName name="_xlnm.Print_Area" localSheetId="4">'最新12-1節米工対鶴工'!$A$2:$BW$23</definedName>
    <definedName name="_xlnm.Print_Area" localSheetId="5">'最新12-1節米中B対羽黒B'!$A$2:$BW$23</definedName>
    <definedName name="_xlnm.Print_Area" localSheetId="13">実施報告書!$A$1:$H$26</definedName>
    <definedName name="_xlnm.Print_Area" localSheetId="1">星取表!$A$1:$AT$50</definedName>
    <definedName name="_xlnm.Print_Area" localSheetId="3">累積警告・退場!$A$2:$P$55</definedName>
  </definedNames>
  <calcPr calcId="191029"/>
</workbook>
</file>

<file path=xl/calcChain.xml><?xml version="1.0" encoding="utf-8"?>
<calcChain xmlns="http://schemas.openxmlformats.org/spreadsheetml/2006/main">
  <c r="E71" i="50" l="1"/>
  <c r="E72" i="50"/>
  <c r="E73" i="50"/>
  <c r="E74" i="50"/>
  <c r="E75" i="50"/>
  <c r="E76" i="50"/>
  <c r="E77" i="50"/>
  <c r="E78" i="50"/>
  <c r="E79" i="50"/>
  <c r="E80" i="50"/>
  <c r="E81" i="50"/>
  <c r="E82" i="50"/>
  <c r="E83" i="50"/>
  <c r="E84" i="50"/>
  <c r="E85" i="50"/>
  <c r="E86" i="50"/>
  <c r="E87" i="50"/>
  <c r="E45" i="50"/>
  <c r="E46" i="50"/>
  <c r="E47" i="50"/>
  <c r="E48" i="50"/>
  <c r="E49" i="50"/>
  <c r="E50" i="50"/>
  <c r="E51" i="50"/>
  <c r="E52" i="50"/>
  <c r="E53" i="50"/>
  <c r="E54" i="50"/>
  <c r="E55" i="50"/>
  <c r="E56" i="50"/>
  <c r="E57" i="50"/>
  <c r="E58" i="50"/>
  <c r="E59" i="50"/>
  <c r="E60" i="50"/>
  <c r="E61" i="50"/>
  <c r="E62" i="50"/>
  <c r="E63" i="50"/>
  <c r="E64" i="50"/>
  <c r="E65" i="50"/>
  <c r="E66" i="50"/>
  <c r="E67" i="50"/>
  <c r="E68" i="50"/>
  <c r="E69" i="50"/>
  <c r="E70" i="50"/>
  <c r="E3" i="50"/>
  <c r="E4" i="50"/>
  <c r="E5" i="50"/>
  <c r="E6" i="50"/>
  <c r="E7" i="50"/>
  <c r="E8" i="50"/>
  <c r="E9" i="50"/>
  <c r="E10" i="50"/>
  <c r="E11" i="50"/>
  <c r="E12" i="50"/>
  <c r="E13" i="50"/>
  <c r="E14" i="50"/>
  <c r="E15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E42" i="50"/>
  <c r="E43" i="50"/>
  <c r="E44" i="50"/>
  <c r="T56" i="94" l="1"/>
  <c r="S56" i="94"/>
  <c r="L56" i="94"/>
  <c r="K56" i="94"/>
  <c r="T55" i="94"/>
  <c r="S55" i="94"/>
  <c r="L55" i="94"/>
  <c r="K55" i="94"/>
  <c r="T53" i="94"/>
  <c r="S53" i="94"/>
  <c r="L53" i="94"/>
  <c r="K53" i="94"/>
  <c r="T52" i="94"/>
  <c r="S52" i="94"/>
  <c r="L52" i="94"/>
  <c r="K52" i="94"/>
  <c r="L50" i="94"/>
  <c r="K50" i="94"/>
  <c r="L49" i="94"/>
  <c r="K49" i="94"/>
  <c r="T47" i="94"/>
  <c r="S47" i="94"/>
  <c r="L47" i="94"/>
  <c r="K47" i="94"/>
  <c r="T46" i="94"/>
  <c r="S46" i="94"/>
  <c r="L46" i="94"/>
  <c r="K46" i="94"/>
  <c r="L44" i="94"/>
  <c r="K44" i="94"/>
  <c r="T43" i="94"/>
  <c r="S43" i="94"/>
  <c r="L43" i="94"/>
  <c r="K43" i="94"/>
  <c r="T42" i="94"/>
  <c r="S42" i="94"/>
  <c r="L42" i="94"/>
  <c r="K42" i="94"/>
  <c r="T40" i="94"/>
  <c r="S40" i="94"/>
  <c r="L40" i="94"/>
  <c r="K40" i="94"/>
  <c r="T39" i="94"/>
  <c r="S39" i="94"/>
  <c r="L39" i="94"/>
  <c r="K39" i="94"/>
  <c r="L37" i="94"/>
  <c r="K37" i="94"/>
  <c r="L36" i="94"/>
  <c r="K36" i="94"/>
  <c r="T34" i="94"/>
  <c r="S34" i="94"/>
  <c r="L34" i="94"/>
  <c r="K34" i="94"/>
  <c r="T33" i="94"/>
  <c r="S33" i="94"/>
  <c r="L33" i="94"/>
  <c r="K33" i="94"/>
  <c r="T31" i="94"/>
  <c r="S31" i="94"/>
  <c r="L31" i="94"/>
  <c r="K31" i="94"/>
  <c r="T30" i="94"/>
  <c r="S30" i="94"/>
  <c r="L30" i="94"/>
  <c r="K30" i="94"/>
  <c r="T28" i="94"/>
  <c r="S28" i="94"/>
  <c r="L28" i="94"/>
  <c r="K28" i="94"/>
  <c r="T27" i="94"/>
  <c r="S27" i="94"/>
  <c r="L27" i="94"/>
  <c r="K27" i="94"/>
  <c r="T25" i="94"/>
  <c r="S25" i="94"/>
  <c r="L25" i="94"/>
  <c r="K25" i="94"/>
  <c r="T24" i="94"/>
  <c r="S24" i="94"/>
  <c r="L24" i="94"/>
  <c r="K24" i="94"/>
  <c r="T22" i="94"/>
  <c r="S22" i="94"/>
  <c r="T21" i="94"/>
  <c r="S21" i="94"/>
  <c r="T19" i="94"/>
  <c r="S19" i="94"/>
  <c r="L19" i="94"/>
  <c r="K19" i="94"/>
  <c r="T18" i="94"/>
  <c r="S18" i="94"/>
  <c r="L18" i="94"/>
  <c r="K18" i="94"/>
  <c r="T16" i="94"/>
  <c r="S16" i="94"/>
  <c r="L16" i="94"/>
  <c r="K16" i="94"/>
  <c r="T15" i="94"/>
  <c r="S15" i="94"/>
  <c r="L15" i="94"/>
  <c r="K15" i="94"/>
  <c r="T13" i="94"/>
  <c r="S13" i="94"/>
  <c r="L13" i="94"/>
  <c r="K13" i="94"/>
  <c r="T12" i="94"/>
  <c r="S12" i="94"/>
  <c r="L12" i="94"/>
  <c r="K12" i="94"/>
  <c r="T10" i="94"/>
  <c r="S10" i="94"/>
  <c r="L10" i="94"/>
  <c r="K10" i="94"/>
  <c r="T9" i="94"/>
  <c r="S9" i="94"/>
  <c r="L9" i="94"/>
  <c r="K9" i="94"/>
  <c r="T7" i="94"/>
  <c r="S7" i="94"/>
  <c r="T6" i="94"/>
  <c r="S6" i="94"/>
  <c r="AP10" i="93"/>
  <c r="AD10" i="93"/>
  <c r="AT8" i="93"/>
  <c r="X8" i="93"/>
  <c r="AP10" i="90"/>
  <c r="AD10" i="90"/>
  <c r="AT8" i="90"/>
  <c r="X8" i="90"/>
  <c r="K19" i="52" l="1"/>
  <c r="C19" i="26"/>
  <c r="K2" i="52" l="1"/>
  <c r="K19" i="53"/>
  <c r="G19" i="53"/>
  <c r="C19" i="53"/>
  <c r="K2" i="53"/>
  <c r="G19" i="52"/>
  <c r="C19" i="52"/>
  <c r="AP10" i="49" l="1"/>
  <c r="AD10" i="49"/>
  <c r="AT8" i="49"/>
  <c r="X8" i="49"/>
  <c r="I4" i="19"/>
  <c r="H4" i="19"/>
  <c r="G4" i="19"/>
  <c r="F4" i="19"/>
  <c r="E4" i="19"/>
  <c r="D4" i="19"/>
  <c r="C4" i="19"/>
  <c r="B4" i="19"/>
  <c r="G19" i="26"/>
  <c r="K2" i="26"/>
  <c r="AO37" i="10"/>
  <c r="AK37" i="10"/>
  <c r="AJ37" i="10"/>
  <c r="AF37" i="10"/>
  <c r="AO34" i="10"/>
  <c r="AK34" i="10"/>
  <c r="AJ34" i="10"/>
  <c r="AF34" i="10"/>
  <c r="K19" i="10"/>
  <c r="G19" i="10"/>
  <c r="F19" i="10"/>
  <c r="B19" i="10"/>
  <c r="K16" i="10"/>
  <c r="G16" i="10"/>
  <c r="F16" i="10"/>
  <c r="B16" i="10"/>
  <c r="P25" i="10"/>
  <c r="L25" i="10"/>
  <c r="K25" i="10"/>
  <c r="G25" i="10"/>
  <c r="F25" i="10"/>
  <c r="B25" i="10"/>
  <c r="P22" i="10"/>
  <c r="L22" i="10"/>
  <c r="K22" i="10"/>
  <c r="G22" i="10"/>
  <c r="F22" i="10"/>
  <c r="B22" i="10"/>
  <c r="AO31" i="10"/>
  <c r="AK31" i="10"/>
  <c r="AJ31" i="10"/>
  <c r="AF31" i="10"/>
  <c r="AE31" i="10"/>
  <c r="AA31" i="10"/>
  <c r="AO28" i="10"/>
  <c r="AK28" i="10"/>
  <c r="AJ28" i="10"/>
  <c r="AF28" i="10"/>
  <c r="AE28" i="10"/>
  <c r="AA28" i="10"/>
  <c r="U31" i="10"/>
  <c r="Q31" i="10"/>
  <c r="P31" i="10"/>
  <c r="L31" i="10"/>
  <c r="K31" i="10"/>
  <c r="G31" i="10"/>
  <c r="F31" i="10"/>
  <c r="B31" i="10"/>
  <c r="U28" i="10"/>
  <c r="Q28" i="10"/>
  <c r="P28" i="10"/>
  <c r="L28" i="10"/>
  <c r="K28" i="10"/>
  <c r="G28" i="10"/>
  <c r="F28" i="10"/>
  <c r="B28" i="10"/>
  <c r="AO25" i="10"/>
  <c r="AK25" i="10"/>
  <c r="AJ25" i="10"/>
  <c r="AF25" i="10"/>
  <c r="AE25" i="10"/>
  <c r="AA25" i="10"/>
  <c r="Z25" i="10"/>
  <c r="V25" i="10"/>
  <c r="AO22" i="10"/>
  <c r="AK22" i="10"/>
  <c r="AJ22" i="10"/>
  <c r="AF22" i="10"/>
  <c r="AE22" i="10"/>
  <c r="AA22" i="10"/>
  <c r="Z22" i="10"/>
  <c r="V22" i="10"/>
  <c r="Z34" i="10"/>
  <c r="V34" i="10"/>
  <c r="U34" i="10"/>
  <c r="Q34" i="10"/>
  <c r="P34" i="10"/>
  <c r="L34" i="10"/>
  <c r="K34" i="10"/>
  <c r="G34" i="10"/>
  <c r="F34" i="10"/>
  <c r="B34" i="10"/>
  <c r="Z37" i="10"/>
  <c r="V37" i="10"/>
  <c r="U37" i="10"/>
  <c r="Q37" i="10"/>
  <c r="P37" i="10"/>
  <c r="L37" i="10"/>
  <c r="K37" i="10"/>
  <c r="G37" i="10"/>
  <c r="F37" i="10"/>
  <c r="B37" i="10"/>
  <c r="AO19" i="10"/>
  <c r="AK19" i="10"/>
  <c r="AJ19" i="10"/>
  <c r="AF19" i="10"/>
  <c r="AE19" i="10"/>
  <c r="AA19" i="10"/>
  <c r="Z19" i="10"/>
  <c r="V19" i="10"/>
  <c r="U19" i="10"/>
  <c r="Q19" i="10"/>
  <c r="AO16" i="10"/>
  <c r="AK16" i="10"/>
  <c r="AJ16" i="10"/>
  <c r="AF16" i="10"/>
  <c r="AE16" i="10"/>
  <c r="AA16" i="10"/>
  <c r="Z16" i="10"/>
  <c r="V16" i="10"/>
  <c r="U16" i="10"/>
  <c r="Q16" i="10"/>
  <c r="AE43" i="10"/>
  <c r="AA43" i="10"/>
  <c r="Z43" i="10"/>
  <c r="V43" i="10"/>
  <c r="U43" i="10"/>
  <c r="Q43" i="10"/>
  <c r="P43" i="10"/>
  <c r="L43" i="10"/>
  <c r="K43" i="10"/>
  <c r="G43" i="10"/>
  <c r="F43" i="10"/>
  <c r="B43" i="10"/>
  <c r="AE40" i="10"/>
  <c r="AA40" i="10"/>
  <c r="Z40" i="10"/>
  <c r="V40" i="10"/>
  <c r="U40" i="10"/>
  <c r="Q40" i="10"/>
  <c r="P40" i="10"/>
  <c r="L40" i="10"/>
  <c r="K40" i="10"/>
  <c r="G40" i="10"/>
  <c r="F40" i="10"/>
  <c r="B40" i="10"/>
  <c r="AO13" i="10"/>
  <c r="AK13" i="10"/>
  <c r="AJ13" i="10"/>
  <c r="AF13" i="10"/>
  <c r="AE13" i="10"/>
  <c r="AA13" i="10"/>
  <c r="Z13" i="10"/>
  <c r="V13" i="10"/>
  <c r="U13" i="10"/>
  <c r="Q13" i="10"/>
  <c r="P13" i="10"/>
  <c r="L13" i="10"/>
  <c r="AO10" i="10"/>
  <c r="AK10" i="10"/>
  <c r="AJ10" i="10"/>
  <c r="AF10" i="10"/>
  <c r="AE10" i="10"/>
  <c r="AA10" i="10"/>
  <c r="Z10" i="10"/>
  <c r="V10" i="10"/>
  <c r="U10" i="10"/>
  <c r="Q10" i="10"/>
  <c r="P10" i="10"/>
  <c r="L10" i="10"/>
  <c r="AJ49" i="10"/>
  <c r="AF49" i="10"/>
  <c r="AE49" i="10"/>
  <c r="AA49" i="10"/>
  <c r="Z49" i="10"/>
  <c r="V49" i="10"/>
  <c r="U49" i="10"/>
  <c r="Q49" i="10"/>
  <c r="P49" i="10"/>
  <c r="L49" i="10"/>
  <c r="K49" i="10"/>
  <c r="G49" i="10"/>
  <c r="F49" i="10"/>
  <c r="B49" i="10"/>
  <c r="AJ46" i="10"/>
  <c r="AF46" i="10"/>
  <c r="AE46" i="10"/>
  <c r="AA46" i="10"/>
  <c r="Z46" i="10"/>
  <c r="V46" i="10"/>
  <c r="U46" i="10"/>
  <c r="Q46" i="10"/>
  <c r="P46" i="10"/>
  <c r="L46" i="10"/>
  <c r="K46" i="10"/>
  <c r="G46" i="10"/>
  <c r="F46" i="10"/>
  <c r="B46" i="10"/>
  <c r="AO7" i="10"/>
  <c r="AK7" i="10"/>
  <c r="AJ7" i="10"/>
  <c r="AF7" i="10"/>
  <c r="AE7" i="10"/>
  <c r="AA7" i="10"/>
  <c r="Z7" i="10"/>
  <c r="V7" i="10"/>
  <c r="U7" i="10"/>
  <c r="Q7" i="10"/>
  <c r="P7" i="10"/>
  <c r="L7" i="10"/>
  <c r="K7" i="10"/>
  <c r="G7" i="10"/>
  <c r="AT8" i="40" l="1"/>
  <c r="X8" i="40"/>
  <c r="AP10" i="40" l="1"/>
  <c r="AD10" i="40"/>
  <c r="V4" i="10" l="1"/>
  <c r="J2" i="18"/>
  <c r="I2" i="18"/>
  <c r="H2" i="18"/>
  <c r="G2" i="18"/>
  <c r="F2" i="18"/>
  <c r="E2" i="18"/>
  <c r="D2" i="18"/>
  <c r="C2" i="18"/>
  <c r="S3" i="18"/>
  <c r="M24" i="11"/>
  <c r="I24" i="11"/>
  <c r="E24" i="11"/>
  <c r="A24" i="11"/>
  <c r="S4" i="18"/>
  <c r="S5" i="18"/>
  <c r="S6" i="18"/>
  <c r="S7" i="18"/>
  <c r="S8" i="18"/>
  <c r="S9" i="18"/>
  <c r="S10" i="18"/>
  <c r="S11" i="18"/>
  <c r="S12" i="18"/>
  <c r="S13" i="18"/>
  <c r="S14" i="18"/>
  <c r="S15" i="18"/>
  <c r="S16" i="18"/>
  <c r="S17" i="18"/>
  <c r="S18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AP27" i="10"/>
  <c r="AP3" i="10"/>
  <c r="AP45" i="10"/>
  <c r="AP15" i="10"/>
  <c r="AP33" i="10"/>
  <c r="AP9" i="10"/>
  <c r="AP39" i="10"/>
  <c r="AP21" i="10"/>
  <c r="AK40" i="10"/>
  <c r="AO40" i="10"/>
  <c r="B10" i="10"/>
  <c r="F10" i="10"/>
  <c r="AK4" i="10"/>
  <c r="AF4" i="10"/>
  <c r="AA4" i="10"/>
  <c r="Q4" i="10"/>
  <c r="L4" i="10"/>
  <c r="G4" i="10"/>
  <c r="AO4" i="10"/>
  <c r="AJ4" i="10"/>
  <c r="AE4" i="10"/>
  <c r="Z4" i="10"/>
  <c r="U4" i="10"/>
  <c r="P4" i="10"/>
  <c r="K4" i="10"/>
  <c r="AF1" i="10"/>
  <c r="AA1" i="10"/>
  <c r="V1" i="10"/>
  <c r="AR33" i="10"/>
  <c r="AK1" i="10"/>
  <c r="AK43" i="10"/>
  <c r="AO43" i="10"/>
  <c r="AR45" i="10"/>
  <c r="AR15" i="10"/>
  <c r="B13" i="10"/>
  <c r="F13" i="10"/>
  <c r="M2" i="11"/>
  <c r="I2" i="11"/>
  <c r="E2" i="11"/>
  <c r="A2" i="11"/>
  <c r="Q1" i="10"/>
  <c r="L1" i="10"/>
  <c r="G1" i="10"/>
  <c r="B1" i="10"/>
  <c r="AR3" i="10" l="1"/>
  <c r="S20" i="18"/>
  <c r="AQ3" i="10"/>
  <c r="S19" i="18"/>
  <c r="AQ27" i="10"/>
  <c r="AR21" i="10"/>
  <c r="AR9" i="10"/>
  <c r="AQ9" i="10"/>
  <c r="AQ15" i="10"/>
  <c r="AS15" i="10" s="1"/>
  <c r="AQ33" i="10"/>
  <c r="AS33" i="10" s="1"/>
  <c r="AR39" i="10"/>
  <c r="AQ39" i="10"/>
  <c r="AQ45" i="10"/>
  <c r="AS45" i="10" s="1"/>
  <c r="AQ21" i="10"/>
  <c r="AT3" i="10"/>
  <c r="AR27" i="10"/>
  <c r="AT33" i="10"/>
  <c r="AT45" i="10"/>
  <c r="AT15" i="10"/>
  <c r="AT27" i="10"/>
  <c r="AT9" i="10"/>
  <c r="AT39" i="10"/>
  <c r="AT21" i="10"/>
  <c r="AS3" i="10" l="1"/>
  <c r="AS39" i="10"/>
  <c r="AS9" i="10"/>
  <c r="AS27" i="10"/>
  <c r="AS21" i="10"/>
</calcChain>
</file>

<file path=xl/sharedStrings.xml><?xml version="1.0" encoding="utf-8"?>
<sst xmlns="http://schemas.openxmlformats.org/spreadsheetml/2006/main" count="1732" uniqueCount="587">
  <si>
    <t>節</t>
    <rPh sb="0" eb="1">
      <t>セツ</t>
    </rPh>
    <phoneticPr fontId="3"/>
  </si>
  <si>
    <t>月　　日</t>
    <rPh sb="0" eb="4">
      <t>ツキヒ</t>
    </rPh>
    <phoneticPr fontId="3"/>
  </si>
  <si>
    <t>時間</t>
    <rPh sb="0" eb="2">
      <t>ジカン</t>
    </rPh>
    <phoneticPr fontId="3"/>
  </si>
  <si>
    <t>会場</t>
    <rPh sb="0" eb="2">
      <t>カイジョウ</t>
    </rPh>
    <phoneticPr fontId="3"/>
  </si>
  <si>
    <t>帯同審判</t>
    <rPh sb="0" eb="2">
      <t>タイドウ</t>
    </rPh>
    <rPh sb="2" eb="4">
      <t>シンパン</t>
    </rPh>
    <phoneticPr fontId="3"/>
  </si>
  <si>
    <t>－</t>
  </si>
  <si>
    <t>勝ち点</t>
    <rPh sb="0" eb="1">
      <t>カ</t>
    </rPh>
    <rPh sb="2" eb="3">
      <t>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</si>
  <si>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</si>
  <si>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</si>
  <si>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差</t>
    <rPh sb="0" eb="1">
      <t>サ</t>
    </rPh>
    <phoneticPr fontId="3"/>
  </si>
  <si>
    <t>順位</t>
    <rPh sb="0" eb="2">
      <t>ジュンイ</t>
    </rPh>
    <phoneticPr fontId="3"/>
  </si>
  <si>
    <t>試合形式</t>
  </si>
  <si>
    <t>KICK OFF</t>
  </si>
  <si>
    <t>得点チーム</t>
  </si>
  <si>
    <t>№</t>
  </si>
  <si>
    <t>スコア</t>
  </si>
  <si>
    <t>主　　　　審</t>
    <rPh sb="0" eb="6">
      <t>シュシン</t>
    </rPh>
    <phoneticPr fontId="3"/>
  </si>
  <si>
    <t>時間</t>
    <rPh sb="0" eb="2">
      <t>ジカン</t>
    </rPh>
    <phoneticPr fontId="6"/>
  </si>
  <si>
    <t>記録者名</t>
    <rPh sb="0" eb="4">
      <t>キロクシャメイ</t>
    </rPh>
    <phoneticPr fontId="6"/>
  </si>
  <si>
    <t>公式記録（通信用）</t>
    <rPh sb="5" eb="8">
      <t>ツウシンヨウ</t>
    </rPh>
    <phoneticPr fontId="6"/>
  </si>
  <si>
    <t>90分</t>
    <rPh sb="2" eb="3">
      <t>フン</t>
    </rPh>
    <phoneticPr fontId="6"/>
  </si>
  <si>
    <t>チーム名</t>
    <rPh sb="3" eb="4">
      <t>メイ</t>
    </rPh>
    <phoneticPr fontId="3"/>
  </si>
  <si>
    <t>氏名</t>
    <rPh sb="0" eb="2">
      <t>シメイ</t>
    </rPh>
    <phoneticPr fontId="3"/>
  </si>
  <si>
    <t>日時</t>
    <rPh sb="0" eb="2">
      <t>ニチジ</t>
    </rPh>
    <phoneticPr fontId="3"/>
  </si>
  <si>
    <t>-</t>
    <phoneticPr fontId="3"/>
  </si>
  <si>
    <t>選　手　名</t>
    <phoneticPr fontId="6"/>
  </si>
  <si>
    <t>合計</t>
    <rPh sb="0" eb="2">
      <t>ゴウケイ</t>
    </rPh>
    <phoneticPr fontId="3"/>
  </si>
  <si>
    <t>主審</t>
    <rPh sb="0" eb="2">
      <t>シュシン</t>
    </rPh>
    <phoneticPr fontId="3"/>
  </si>
  <si>
    <t>変更箇所</t>
    <rPh sb="0" eb="2">
      <t>ヘンコウ</t>
    </rPh>
    <rPh sb="2" eb="4">
      <t>カショ</t>
    </rPh>
    <phoneticPr fontId="3"/>
  </si>
  <si>
    <t>月日</t>
    <rPh sb="0" eb="2">
      <t>ツキヒ</t>
    </rPh>
    <phoneticPr fontId="3"/>
  </si>
  <si>
    <t>計</t>
    <rPh sb="0" eb="1">
      <t>ケイ</t>
    </rPh>
    <phoneticPr fontId="3"/>
  </si>
  <si>
    <t>メイン</t>
    <phoneticPr fontId="3"/>
  </si>
  <si>
    <t>サブ</t>
    <phoneticPr fontId="3"/>
  </si>
  <si>
    <t>検討箇所</t>
    <rPh sb="0" eb="2">
      <t>ケントウ</t>
    </rPh>
    <rPh sb="2" eb="4">
      <t>カショ</t>
    </rPh>
    <phoneticPr fontId="3"/>
  </si>
  <si>
    <t>GK</t>
    <phoneticPr fontId="3"/>
  </si>
  <si>
    <t>GK</t>
    <phoneticPr fontId="3"/>
  </si>
  <si>
    <t>U-18山形県リーグメンバー表</t>
    <rPh sb="4" eb="7">
      <t>ヤマガタケン</t>
    </rPh>
    <rPh sb="14" eb="15">
      <t>ヒョウ</t>
    </rPh>
    <phoneticPr fontId="3"/>
  </si>
  <si>
    <t>対戦相手</t>
    <rPh sb="0" eb="2">
      <t>タイセン</t>
    </rPh>
    <rPh sb="2" eb="4">
      <t>アイテ</t>
    </rPh>
    <phoneticPr fontId="3"/>
  </si>
  <si>
    <t>監督名</t>
    <rPh sb="0" eb="2">
      <t>カントク</t>
    </rPh>
    <rPh sb="2" eb="3">
      <t>メイ</t>
    </rPh>
    <phoneticPr fontId="3"/>
  </si>
  <si>
    <t>対戦回数</t>
    <rPh sb="0" eb="2">
      <t>タイセン</t>
    </rPh>
    <rPh sb="2" eb="4">
      <t>カイスウ</t>
    </rPh>
    <phoneticPr fontId="3"/>
  </si>
  <si>
    <t>背　番号</t>
    <rPh sb="0" eb="4">
      <t>セバンゴウ</t>
    </rPh>
    <phoneticPr fontId="3"/>
  </si>
  <si>
    <t>Ａブロック選手</t>
    <rPh sb="5" eb="7">
      <t>センシュ</t>
    </rPh>
    <phoneticPr fontId="3"/>
  </si>
  <si>
    <t>ﾎﾟｼﾞｼｮﾝ</t>
    <phoneticPr fontId="3"/>
  </si>
  <si>
    <t>氏　　　名</t>
    <rPh sb="0" eb="5">
      <t>シメイ</t>
    </rPh>
    <phoneticPr fontId="3"/>
  </si>
  <si>
    <t>学年</t>
    <rPh sb="0" eb="2">
      <t>ガクネン</t>
    </rPh>
    <phoneticPr fontId="3"/>
  </si>
  <si>
    <t>ｼｬﾂ</t>
    <phoneticPr fontId="3"/>
  </si>
  <si>
    <t>ﾊﾟﾝﾂ</t>
    <phoneticPr fontId="3"/>
  </si>
  <si>
    <t>ｽﾄｯｷﾝｸﾞ</t>
    <phoneticPr fontId="3"/>
  </si>
  <si>
    <t>ﾒｲﾝ</t>
    <phoneticPr fontId="3"/>
  </si>
  <si>
    <t>ｻﾌﾞ</t>
    <phoneticPr fontId="3"/>
  </si>
  <si>
    <t>GKﾒｲﾝ</t>
    <phoneticPr fontId="3"/>
  </si>
  <si>
    <t>GKｻﾌﾞ</t>
    <phoneticPr fontId="3"/>
  </si>
  <si>
    <t>U-18山形県リーグ交代表</t>
    <rPh sb="4" eb="7">
      <t>ヤマガタケン</t>
    </rPh>
    <rPh sb="10" eb="12">
      <t>コウタイ</t>
    </rPh>
    <rPh sb="12" eb="13">
      <t>ヒョウ</t>
    </rPh>
    <phoneticPr fontId="3"/>
  </si>
  <si>
    <t>交代退場選手に×、交代出場選手に○を「○×」欄に記入。</t>
    <rPh sb="0" eb="2">
      <t>コウタイ</t>
    </rPh>
    <rPh sb="2" eb="4">
      <t>タイジョウ</t>
    </rPh>
    <rPh sb="4" eb="6">
      <t>センシュ</t>
    </rPh>
    <rPh sb="9" eb="11">
      <t>コウタイ</t>
    </rPh>
    <rPh sb="11" eb="13">
      <t>シュツジョウ</t>
    </rPh>
    <rPh sb="13" eb="15">
      <t>センシュ</t>
    </rPh>
    <rPh sb="22" eb="23">
      <t>ラン</t>
    </rPh>
    <rPh sb="24" eb="26">
      <t>キニュウ</t>
    </rPh>
    <phoneticPr fontId="3"/>
  </si>
  <si>
    <t>○×</t>
    <phoneticPr fontId="3"/>
  </si>
  <si>
    <t>ｼｬﾂ</t>
    <phoneticPr fontId="3"/>
  </si>
  <si>
    <t>ﾊﾟﾝﾂ</t>
    <phoneticPr fontId="3"/>
  </si>
  <si>
    <t>ﾒｲﾝ</t>
    <phoneticPr fontId="3"/>
  </si>
  <si>
    <t>ｻﾌﾞ</t>
    <phoneticPr fontId="3"/>
  </si>
  <si>
    <t>GKﾒｲﾝ</t>
    <phoneticPr fontId="3"/>
  </si>
  <si>
    <t>GKｻﾌﾞ</t>
    <phoneticPr fontId="3"/>
  </si>
  <si>
    <t>主管チ－ム名</t>
    <rPh sb="0" eb="2">
      <t>シュカン</t>
    </rPh>
    <rPh sb="5" eb="6">
      <t>メイ</t>
    </rPh>
    <phoneticPr fontId="3"/>
  </si>
  <si>
    <t>会　　場　　名</t>
    <rPh sb="0" eb="1">
      <t>カイ</t>
    </rPh>
    <rPh sb="3" eb="4">
      <t>ジョウ</t>
    </rPh>
    <rPh sb="6" eb="7">
      <t>メイ</t>
    </rPh>
    <phoneticPr fontId="3"/>
  </si>
  <si>
    <t>対戦カ－ド</t>
    <rPh sb="0" eb="2">
      <t>タイセン</t>
    </rPh>
    <phoneticPr fontId="3"/>
  </si>
  <si>
    <t>開始時間</t>
    <rPh sb="0" eb="2">
      <t>カイシ</t>
    </rPh>
    <rPh sb="2" eb="4">
      <t>ジカン</t>
    </rPh>
    <phoneticPr fontId="3"/>
  </si>
  <si>
    <t>対　　　　　戦（スコア）</t>
    <phoneticPr fontId="3"/>
  </si>
  <si>
    <t>警告・退場</t>
    <rPh sb="0" eb="2">
      <t>ケイコク</t>
    </rPh>
    <rPh sb="3" eb="5">
      <t>タイジョウ</t>
    </rPh>
    <phoneticPr fontId="3"/>
  </si>
  <si>
    <r>
      <rPr>
        <sz val="8"/>
        <rFont val="HGS創英角ｺﾞｼｯｸUB"/>
        <family val="3"/>
        <charset val="128"/>
      </rPr>
      <t>記入例</t>
    </r>
    <r>
      <rPr>
        <sz val="8"/>
        <rFont val="ＭＳ Ｐ明朝"/>
        <family val="1"/>
        <charset val="128"/>
      </rPr>
      <t>　１０：００</t>
    </r>
    <rPh sb="0" eb="2">
      <t>キニュウ</t>
    </rPh>
    <rPh sb="2" eb="3">
      <t>レイ</t>
    </rPh>
    <phoneticPr fontId="3"/>
  </si>
  <si>
    <t>山形学園高校　３　VS　２　山形第一高校</t>
    <rPh sb="0" eb="2">
      <t>ヤマガタ</t>
    </rPh>
    <rPh sb="2" eb="4">
      <t>ガクエン</t>
    </rPh>
    <rPh sb="4" eb="6">
      <t>コウコウ</t>
    </rPh>
    <rPh sb="14" eb="16">
      <t>ヤマガタ</t>
    </rPh>
    <rPh sb="16" eb="18">
      <t>ダイイチ</t>
    </rPh>
    <rPh sb="18" eb="20">
      <t>コウコウ</t>
    </rPh>
    <phoneticPr fontId="3"/>
  </si>
  <si>
    <t>警告　山形正一（山形学園）、退場　村山正二（山形第一）</t>
    <rPh sb="0" eb="2">
      <t>ケイコク</t>
    </rPh>
    <rPh sb="3" eb="5">
      <t>ヤマガタ</t>
    </rPh>
    <rPh sb="5" eb="7">
      <t>ショウイチ</t>
    </rPh>
    <rPh sb="8" eb="10">
      <t>ヤマガタ</t>
    </rPh>
    <rPh sb="10" eb="12">
      <t>ガクエン</t>
    </rPh>
    <rPh sb="14" eb="16">
      <t>タイジョウ</t>
    </rPh>
    <rPh sb="17" eb="19">
      <t>ムラヤマ</t>
    </rPh>
    <rPh sb="19" eb="21">
      <t>ショウジ</t>
    </rPh>
    <rPh sb="22" eb="24">
      <t>ヤマガタ</t>
    </rPh>
    <rPh sb="24" eb="26">
      <t>ダイイチ</t>
    </rPh>
    <phoneticPr fontId="3"/>
  </si>
  <si>
    <t>VS</t>
    <phoneticPr fontId="3"/>
  </si>
  <si>
    <t>日付</t>
    <rPh sb="0" eb="2">
      <t>ヒヅケ</t>
    </rPh>
    <phoneticPr fontId="3"/>
  </si>
  <si>
    <t>金額</t>
    <rPh sb="0" eb="2">
      <t>キンガク</t>
    </rPh>
    <phoneticPr fontId="3"/>
  </si>
  <si>
    <t>サイン（自署）</t>
    <rPh sb="4" eb="6">
      <t>ジショ</t>
    </rPh>
    <phoneticPr fontId="3"/>
  </si>
  <si>
    <t>住所</t>
    <rPh sb="0" eb="2">
      <t>ジュウショ</t>
    </rPh>
    <phoneticPr fontId="3"/>
  </si>
  <si>
    <t>開　　催　　日</t>
    <rPh sb="0" eb="1">
      <t>カイ</t>
    </rPh>
    <rPh sb="3" eb="4">
      <t>サイ</t>
    </rPh>
    <rPh sb="6" eb="7">
      <t>ニチ</t>
    </rPh>
    <phoneticPr fontId="3"/>
  </si>
  <si>
    <t>YリーグAチームブロック選手名簿</t>
    <rPh sb="12" eb="14">
      <t>センシュ</t>
    </rPh>
    <rPh sb="14" eb="16">
      <t>メイボ</t>
    </rPh>
    <phoneticPr fontId="3"/>
  </si>
  <si>
    <t>提出日</t>
    <rPh sb="0" eb="2">
      <t>テイシュツ</t>
    </rPh>
    <rPh sb="2" eb="3">
      <t>ビ</t>
    </rPh>
    <phoneticPr fontId="3"/>
  </si>
  <si>
    <t>番号</t>
    <rPh sb="0" eb="2">
      <t>バンゴウ</t>
    </rPh>
    <phoneticPr fontId="3"/>
  </si>
  <si>
    <t>位置</t>
    <rPh sb="0" eb="2">
      <t>イチ</t>
    </rPh>
    <phoneticPr fontId="3"/>
  </si>
  <si>
    <t>氏　　名</t>
    <rPh sb="0" eb="1">
      <t>シ</t>
    </rPh>
    <rPh sb="3" eb="4">
      <t>メイ</t>
    </rPh>
    <phoneticPr fontId="3"/>
  </si>
  <si>
    <t>学　年</t>
    <rPh sb="0" eb="1">
      <t>ガク</t>
    </rPh>
    <rPh sb="2" eb="3">
      <t>トシ</t>
    </rPh>
    <phoneticPr fontId="3"/>
  </si>
  <si>
    <t>所属</t>
    <rPh sb="0" eb="2">
      <t>ショゾク</t>
    </rPh>
    <phoneticPr fontId="3"/>
  </si>
  <si>
    <t>処分</t>
    <rPh sb="0" eb="2">
      <t>ショブン</t>
    </rPh>
    <phoneticPr fontId="3"/>
  </si>
  <si>
    <t>済み</t>
    <rPh sb="0" eb="1">
      <t>ス</t>
    </rPh>
    <phoneticPr fontId="3"/>
  </si>
  <si>
    <t>前半</t>
    <phoneticPr fontId="3"/>
  </si>
  <si>
    <t>日　　時</t>
    <phoneticPr fontId="3"/>
  </si>
  <si>
    <t>：</t>
    <phoneticPr fontId="3"/>
  </si>
  <si>
    <t>KICK　OFF</t>
    <phoneticPr fontId="3"/>
  </si>
  <si>
    <t>会場名</t>
    <phoneticPr fontId="3"/>
  </si>
  <si>
    <t>前半</t>
    <phoneticPr fontId="3"/>
  </si>
  <si>
    <t>後半</t>
    <phoneticPr fontId="3"/>
  </si>
  <si>
    <t>時間</t>
    <phoneticPr fontId="3"/>
  </si>
  <si>
    <t>得　点　者</t>
    <phoneticPr fontId="3"/>
  </si>
  <si>
    <t>　警　告　・　退　場　</t>
    <phoneticPr fontId="3"/>
  </si>
  <si>
    <t>－</t>
    <phoneticPr fontId="6"/>
  </si>
  <si>
    <t>警・退</t>
    <phoneticPr fontId="6"/>
  </si>
  <si>
    <t>№</t>
    <phoneticPr fontId="6"/>
  </si>
  <si>
    <t>内　　容</t>
    <phoneticPr fontId="6"/>
  </si>
  <si>
    <t>チ　ー　ム　名</t>
    <phoneticPr fontId="6"/>
  </si>
  <si>
    <t>備　　考</t>
    <phoneticPr fontId="6"/>
  </si>
  <si>
    <t>皆川和彦</t>
    <rPh sb="0" eb="2">
      <t>ミナガワ</t>
    </rPh>
    <rPh sb="2" eb="4">
      <t>カズヒコ</t>
    </rPh>
    <phoneticPr fontId="3"/>
  </si>
  <si>
    <t>退場</t>
    <rPh sb="0" eb="2">
      <t>タイジョウ</t>
    </rPh>
    <phoneticPr fontId="3"/>
  </si>
  <si>
    <t>東海</t>
    <rPh sb="0" eb="2">
      <t>トウカイ</t>
    </rPh>
    <phoneticPr fontId="3"/>
  </si>
  <si>
    <t>第3節4/30消化</t>
    <rPh sb="0" eb="1">
      <t>ダイ</t>
    </rPh>
    <rPh sb="2" eb="3">
      <t>セツ</t>
    </rPh>
    <rPh sb="7" eb="9">
      <t>ショウカ</t>
    </rPh>
    <phoneticPr fontId="3"/>
  </si>
  <si>
    <t>YリーグBチームブロック選手名簿</t>
    <rPh sb="12" eb="14">
      <t>センシュ</t>
    </rPh>
    <rPh sb="14" eb="16">
      <t>メイボ</t>
    </rPh>
    <phoneticPr fontId="3"/>
  </si>
  <si>
    <t>ブロック選手</t>
    <rPh sb="4" eb="6">
      <t>センシュ</t>
    </rPh>
    <phoneticPr fontId="3"/>
  </si>
  <si>
    <t>審判旅費領収書</t>
    <rPh sb="0" eb="2">
      <t>シンパン</t>
    </rPh>
    <rPh sb="2" eb="4">
      <t>リョヒ</t>
    </rPh>
    <rPh sb="4" eb="6">
      <t>リョウシュウ</t>
    </rPh>
    <rPh sb="6" eb="7">
      <t>ショ</t>
    </rPh>
    <phoneticPr fontId="3"/>
  </si>
  <si>
    <t>VS</t>
  </si>
  <si>
    <t>YリーグCチームブロック選手名簿</t>
    <rPh sb="12" eb="14">
      <t>センシュ</t>
    </rPh>
    <rPh sb="14" eb="16">
      <t>メイボ</t>
    </rPh>
    <phoneticPr fontId="3"/>
  </si>
  <si>
    <t>先発選手の背番号に○／ブロック選手はその欄に○をつける</t>
    <rPh sb="0" eb="2">
      <t>センパツ</t>
    </rPh>
    <rPh sb="2" eb="4">
      <t>センシュ</t>
    </rPh>
    <rPh sb="5" eb="8">
      <t>セバンゴウ</t>
    </rPh>
    <rPh sb="15" eb="17">
      <t>センシュ</t>
    </rPh>
    <rPh sb="20" eb="21">
      <t>ラン</t>
    </rPh>
    <phoneticPr fontId="3"/>
  </si>
  <si>
    <t>私は審判日当として下記の金額を受け取りました。</t>
    <rPh sb="0" eb="1">
      <t>ワタクシ</t>
    </rPh>
    <rPh sb="2" eb="4">
      <t>シンパン</t>
    </rPh>
    <rPh sb="4" eb="6">
      <t>ニットウ</t>
    </rPh>
    <rPh sb="9" eb="11">
      <t>カキ</t>
    </rPh>
    <rPh sb="12" eb="14">
      <t>キンガク</t>
    </rPh>
    <rPh sb="15" eb="16">
      <t>ウ</t>
    </rPh>
    <rPh sb="17" eb="18">
      <t>ト</t>
    </rPh>
    <phoneticPr fontId="3"/>
  </si>
  <si>
    <t>名前</t>
    <rPh sb="0" eb="2">
      <t>ナマエ</t>
    </rPh>
    <phoneticPr fontId="3"/>
  </si>
  <si>
    <t>所属チーム</t>
    <rPh sb="0" eb="2">
      <t>ショゾク</t>
    </rPh>
    <phoneticPr fontId="3"/>
  </si>
  <si>
    <t>総得点数</t>
    <rPh sb="0" eb="1">
      <t>ソウ</t>
    </rPh>
    <rPh sb="1" eb="3">
      <t>トクテン</t>
    </rPh>
    <rPh sb="3" eb="4">
      <t>スウ</t>
    </rPh>
    <phoneticPr fontId="3"/>
  </si>
  <si>
    <t>1節</t>
    <rPh sb="1" eb="2">
      <t>セツ</t>
    </rPh>
    <phoneticPr fontId="3"/>
  </si>
  <si>
    <t>2節</t>
    <rPh sb="1" eb="2">
      <t>セツ</t>
    </rPh>
    <phoneticPr fontId="3"/>
  </si>
  <si>
    <t>3節</t>
    <rPh sb="1" eb="2">
      <t>セツ</t>
    </rPh>
    <phoneticPr fontId="3"/>
  </si>
  <si>
    <t>4節</t>
    <rPh sb="1" eb="2">
      <t>セツ</t>
    </rPh>
    <phoneticPr fontId="3"/>
  </si>
  <si>
    <t>5節</t>
    <rPh sb="1" eb="2">
      <t>セツ</t>
    </rPh>
    <phoneticPr fontId="3"/>
  </si>
  <si>
    <t>6節</t>
    <rPh sb="1" eb="2">
      <t>セツ</t>
    </rPh>
    <phoneticPr fontId="3"/>
  </si>
  <si>
    <t>7節</t>
    <rPh sb="1" eb="2">
      <t>セツ</t>
    </rPh>
    <phoneticPr fontId="3"/>
  </si>
  <si>
    <t>8節</t>
    <rPh sb="1" eb="2">
      <t>セツ</t>
    </rPh>
    <phoneticPr fontId="3"/>
  </si>
  <si>
    <t>9節</t>
    <rPh sb="1" eb="2">
      <t>セツ</t>
    </rPh>
    <phoneticPr fontId="3"/>
  </si>
  <si>
    <t>10節</t>
    <rPh sb="2" eb="3">
      <t>セツ</t>
    </rPh>
    <phoneticPr fontId="3"/>
  </si>
  <si>
    <t>11節</t>
    <rPh sb="2" eb="3">
      <t>セツ</t>
    </rPh>
    <phoneticPr fontId="3"/>
  </si>
  <si>
    <t>12節</t>
    <rPh sb="2" eb="3">
      <t>セツ</t>
    </rPh>
    <phoneticPr fontId="3"/>
  </si>
  <si>
    <t>13節</t>
    <rPh sb="2" eb="3">
      <t>セツ</t>
    </rPh>
    <phoneticPr fontId="3"/>
  </si>
  <si>
    <t>14節</t>
    <rPh sb="2" eb="3">
      <t>セツ</t>
    </rPh>
    <phoneticPr fontId="3"/>
  </si>
  <si>
    <t>羽黒B</t>
    <rPh sb="0" eb="2">
      <t>ハグロ</t>
    </rPh>
    <phoneticPr fontId="3"/>
  </si>
  <si>
    <t>鶴岡工業</t>
    <rPh sb="0" eb="2">
      <t>ツルオカ</t>
    </rPh>
    <rPh sb="2" eb="4">
      <t>コウギョウ</t>
    </rPh>
    <phoneticPr fontId="3"/>
  </si>
  <si>
    <t>山形東</t>
    <rPh sb="0" eb="2">
      <t>ヤマガタ</t>
    </rPh>
    <rPh sb="2" eb="3">
      <t>ヒガシ</t>
    </rPh>
    <phoneticPr fontId="3"/>
  </si>
  <si>
    <t>Y2A</t>
    <phoneticPr fontId="3"/>
  </si>
  <si>
    <t>Yリーグ２部A日程表</t>
    <rPh sb="5" eb="6">
      <t>ブ</t>
    </rPh>
    <rPh sb="7" eb="10">
      <t>ニッテイヒョウ</t>
    </rPh>
    <phoneticPr fontId="3"/>
  </si>
  <si>
    <t>１回目</t>
    <rPh sb="1" eb="2">
      <t>カイ</t>
    </rPh>
    <rPh sb="2" eb="3">
      <t>メ</t>
    </rPh>
    <phoneticPr fontId="3"/>
  </si>
  <si>
    <t>山形城北</t>
    <rPh sb="0" eb="2">
      <t>ヤマガタ</t>
    </rPh>
    <rPh sb="2" eb="4">
      <t>ジョウホク</t>
    </rPh>
    <phoneticPr fontId="3"/>
  </si>
  <si>
    <t>山形明正</t>
    <rPh sb="0" eb="2">
      <t>ヤマガタ</t>
    </rPh>
    <rPh sb="2" eb="4">
      <t>メイセイ</t>
    </rPh>
    <phoneticPr fontId="3"/>
  </si>
  <si>
    <t>米沢工業</t>
    <rPh sb="0" eb="2">
      <t>ヨネザワ</t>
    </rPh>
    <rPh sb="2" eb="4">
      <t>コウギョウ</t>
    </rPh>
    <phoneticPr fontId="3"/>
  </si>
  <si>
    <t>米沢中央B</t>
    <rPh sb="0" eb="2">
      <t>ヨネザワ</t>
    </rPh>
    <rPh sb="2" eb="4">
      <t>チュウオウ</t>
    </rPh>
    <phoneticPr fontId="3"/>
  </si>
  <si>
    <t>東海大山形B</t>
    <rPh sb="0" eb="3">
      <t>トウカイダイ</t>
    </rPh>
    <rPh sb="3" eb="5">
      <t>ヤマガタ</t>
    </rPh>
    <phoneticPr fontId="3"/>
  </si>
  <si>
    <t>2021　U18Y2Aリーグ　得点ランキング</t>
    <rPh sb="15" eb="17">
      <t>トクテン</t>
    </rPh>
    <phoneticPr fontId="3"/>
  </si>
  <si>
    <t>2021年度　Yリーグ 2部A　結果報告書</t>
    <rPh sb="4" eb="6">
      <t>ネンド</t>
    </rPh>
    <rPh sb="13" eb="14">
      <t>ブ</t>
    </rPh>
    <rPh sb="16" eb="18">
      <t>ケッカ</t>
    </rPh>
    <rPh sb="18" eb="21">
      <t>ホウコクショ</t>
    </rPh>
    <phoneticPr fontId="6"/>
  </si>
  <si>
    <t>2021/　/　</t>
    <phoneticPr fontId="3"/>
  </si>
  <si>
    <t>2021年度　Yリーグ2部A　結果報告書</t>
    <rPh sb="4" eb="6">
      <t>ネンド</t>
    </rPh>
    <rPh sb="12" eb="13">
      <t>ブ</t>
    </rPh>
    <rPh sb="15" eb="17">
      <t>ケッカ</t>
    </rPh>
    <rPh sb="17" eb="20">
      <t>ホウコクショ</t>
    </rPh>
    <phoneticPr fontId="6"/>
  </si>
  <si>
    <t>2021年　　月　　日</t>
    <rPh sb="4" eb="5">
      <t>ネン</t>
    </rPh>
    <rPh sb="7" eb="8">
      <t>ツキ</t>
    </rPh>
    <rPh sb="10" eb="11">
      <t>ニチ</t>
    </rPh>
    <phoneticPr fontId="3"/>
  </si>
  <si>
    <t>Ｕ－１8 Yリーグ2021　実施報告書</t>
    <rPh sb="14" eb="16">
      <t>ジッシ</t>
    </rPh>
    <rPh sb="16" eb="18">
      <t>ホウコク</t>
    </rPh>
    <rPh sb="18" eb="19">
      <t>ショ</t>
    </rPh>
    <phoneticPr fontId="3"/>
  </si>
  <si>
    <t>2021　年　　月　　　日（　　）</t>
    <rPh sb="5" eb="6">
      <t>トシ</t>
    </rPh>
    <rPh sb="8" eb="9">
      <t>ツキ</t>
    </rPh>
    <rPh sb="12" eb="13">
      <t>ヒ</t>
    </rPh>
    <phoneticPr fontId="3"/>
  </si>
  <si>
    <t>2021 年　　月　　日</t>
    <rPh sb="5" eb="6">
      <t>ネン</t>
    </rPh>
    <rPh sb="6" eb="7">
      <t>ヘイネン</t>
    </rPh>
    <rPh sb="8" eb="9">
      <t>ツキ</t>
    </rPh>
    <rPh sb="11" eb="12">
      <t>ヒ</t>
    </rPh>
    <phoneticPr fontId="3"/>
  </si>
  <si>
    <t>2021年度</t>
    <rPh sb="4" eb="6">
      <t>ネンド</t>
    </rPh>
    <phoneticPr fontId="3"/>
  </si>
  <si>
    <t>東根市中央公園</t>
    <rPh sb="0" eb="3">
      <t>ヒガシネシ</t>
    </rPh>
    <rPh sb="3" eb="5">
      <t>チュウオウ</t>
    </rPh>
    <rPh sb="5" eb="7">
      <t>コウエン</t>
    </rPh>
    <phoneticPr fontId="3"/>
  </si>
  <si>
    <t>5/15（土）</t>
    <rPh sb="5" eb="6">
      <t>ド</t>
    </rPh>
    <phoneticPr fontId="3"/>
  </si>
  <si>
    <t>5/22（土）</t>
    <rPh sb="5" eb="6">
      <t>ド</t>
    </rPh>
    <phoneticPr fontId="3"/>
  </si>
  <si>
    <t>6/12（土）</t>
    <rPh sb="5" eb="6">
      <t>ド</t>
    </rPh>
    <phoneticPr fontId="3"/>
  </si>
  <si>
    <t>6/26（土）</t>
    <rPh sb="5" eb="6">
      <t>ド</t>
    </rPh>
    <phoneticPr fontId="3"/>
  </si>
  <si>
    <t>白鷹町東陽の里</t>
    <rPh sb="0" eb="3">
      <t>シラタカマチ</t>
    </rPh>
    <rPh sb="3" eb="5">
      <t>トウヨウ</t>
    </rPh>
    <rPh sb="6" eb="7">
      <t>サト</t>
    </rPh>
    <phoneticPr fontId="3"/>
  </si>
  <si>
    <t>7/10（土）</t>
    <rPh sb="5" eb="6">
      <t>ド</t>
    </rPh>
    <phoneticPr fontId="3"/>
  </si>
  <si>
    <t>山形市球技場</t>
    <rPh sb="0" eb="3">
      <t>ヤマガタシ</t>
    </rPh>
    <rPh sb="3" eb="6">
      <t>キュウギジョウ</t>
    </rPh>
    <phoneticPr fontId="3"/>
  </si>
  <si>
    <t>7/17（土）</t>
    <rPh sb="5" eb="6">
      <t>ド</t>
    </rPh>
    <phoneticPr fontId="3"/>
  </si>
  <si>
    <t>7/22（木）</t>
    <rPh sb="5" eb="6">
      <t>モク</t>
    </rPh>
    <phoneticPr fontId="3"/>
  </si>
  <si>
    <t>8/28（土）</t>
    <rPh sb="5" eb="6">
      <t>ド</t>
    </rPh>
    <phoneticPr fontId="3"/>
  </si>
  <si>
    <t>米沢市営人工芝SF東</t>
    <rPh sb="0" eb="2">
      <t>ヨネザワ</t>
    </rPh>
    <rPh sb="2" eb="4">
      <t>シエイ</t>
    </rPh>
    <rPh sb="4" eb="6">
      <t>ジンコウ</t>
    </rPh>
    <rPh sb="6" eb="7">
      <t>シバ</t>
    </rPh>
    <rPh sb="9" eb="10">
      <t>ヒガシ</t>
    </rPh>
    <phoneticPr fontId="3"/>
  </si>
  <si>
    <t>庄内町八幡スポーツ公園</t>
    <rPh sb="0" eb="3">
      <t>ショウナイマチ</t>
    </rPh>
    <rPh sb="3" eb="5">
      <t>ハチマン</t>
    </rPh>
    <rPh sb="9" eb="11">
      <t>コウエン</t>
    </rPh>
    <phoneticPr fontId="3"/>
  </si>
  <si>
    <t>9/20（月）</t>
    <rPh sb="4" eb="7">
      <t>ゲツ</t>
    </rPh>
    <phoneticPr fontId="3"/>
  </si>
  <si>
    <t>7/4（日）</t>
    <rPh sb="4" eb="5">
      <t>ニチ</t>
    </rPh>
    <phoneticPr fontId="3"/>
  </si>
  <si>
    <t>9/26（日）</t>
    <rPh sb="5" eb="6">
      <t>ニチ</t>
    </rPh>
    <phoneticPr fontId="3"/>
  </si>
  <si>
    <t>7月3,4日</t>
    <rPh sb="1" eb="2">
      <t>ガツ</t>
    </rPh>
    <rPh sb="5" eb="6">
      <t>ニチ</t>
    </rPh>
    <phoneticPr fontId="3"/>
  </si>
  <si>
    <t>主管</t>
    <rPh sb="0" eb="2">
      <t>シュカン</t>
    </rPh>
    <phoneticPr fontId="3"/>
  </si>
  <si>
    <t>6/20(日）</t>
    <rPh sb="5" eb="6">
      <t>ニチ</t>
    </rPh>
    <phoneticPr fontId="3"/>
  </si>
  <si>
    <t>7/24（土）</t>
    <rPh sb="5" eb="6">
      <t>ド</t>
    </rPh>
    <phoneticPr fontId="3"/>
  </si>
  <si>
    <t>旧節</t>
    <rPh sb="0" eb="1">
      <t>キュウ</t>
    </rPh>
    <rPh sb="1" eb="2">
      <t>セツ</t>
    </rPh>
    <phoneticPr fontId="3"/>
  </si>
  <si>
    <t>新節</t>
    <rPh sb="0" eb="1">
      <t>シン</t>
    </rPh>
    <rPh sb="1" eb="2">
      <t>セツ</t>
    </rPh>
    <phoneticPr fontId="3"/>
  </si>
  <si>
    <t>8/21（土）</t>
    <rPh sb="5" eb="6">
      <t>ド</t>
    </rPh>
    <phoneticPr fontId="3"/>
  </si>
  <si>
    <t>8/17（火）</t>
    <rPh sb="5" eb="6">
      <t>カ</t>
    </rPh>
    <phoneticPr fontId="3"/>
  </si>
  <si>
    <t>山形明正６／１２</t>
    <rPh sb="0" eb="2">
      <t>ヤマガタ</t>
    </rPh>
    <rPh sb="2" eb="4">
      <t>メイセイ</t>
    </rPh>
    <phoneticPr fontId="3"/>
  </si>
  <si>
    <t>米沢工業６／１３</t>
    <rPh sb="0" eb="2">
      <t>ヨネザワ</t>
    </rPh>
    <rPh sb="2" eb="4">
      <t>コウギョウ</t>
    </rPh>
    <phoneticPr fontId="3"/>
  </si>
  <si>
    <t>6/13（日）</t>
    <rPh sb="5" eb="6">
      <t>ニチ</t>
    </rPh>
    <phoneticPr fontId="3"/>
  </si>
  <si>
    <t>東海大学山形A</t>
    <rPh sb="0" eb="4">
      <t>トウカイダイガク</t>
    </rPh>
    <rPh sb="4" eb="6">
      <t>ヤマガタ</t>
    </rPh>
    <phoneticPr fontId="3"/>
  </si>
  <si>
    <t>GK</t>
  </si>
  <si>
    <t>太田　智大</t>
  </si>
  <si>
    <t>DF</t>
  </si>
  <si>
    <t>高松　怜慈</t>
  </si>
  <si>
    <t>浦山　翔亜</t>
    <rPh sb="0" eb="2">
      <t>ウラヤマ</t>
    </rPh>
    <rPh sb="3" eb="4">
      <t>ショウ</t>
    </rPh>
    <rPh sb="4" eb="5">
      <t>ア</t>
    </rPh>
    <phoneticPr fontId="3"/>
  </si>
  <si>
    <t>澤田　楓聖</t>
  </si>
  <si>
    <t>小國　耀太</t>
    <rPh sb="0" eb="2">
      <t>オグニ</t>
    </rPh>
    <rPh sb="3" eb="5">
      <t>ヨウタ</t>
    </rPh>
    <phoneticPr fontId="3"/>
  </si>
  <si>
    <t>MF</t>
  </si>
  <si>
    <t>須貝　秋良</t>
  </si>
  <si>
    <t>小野　武人</t>
    <rPh sb="0" eb="2">
      <t>オノ</t>
    </rPh>
    <rPh sb="3" eb="5">
      <t>タケト</t>
    </rPh>
    <phoneticPr fontId="3"/>
  </si>
  <si>
    <t>長岡　壱宗</t>
  </si>
  <si>
    <t>半澤　大地</t>
    <rPh sb="0" eb="2">
      <t>ハンザワ</t>
    </rPh>
    <rPh sb="3" eb="5">
      <t>ダイチ</t>
    </rPh>
    <phoneticPr fontId="3"/>
  </si>
  <si>
    <t>芳賀　隼斗</t>
  </si>
  <si>
    <t>齋藤　然</t>
  </si>
  <si>
    <t>FW</t>
  </si>
  <si>
    <t>伊藤　広</t>
    <rPh sb="0" eb="2">
      <t>イトウ</t>
    </rPh>
    <rPh sb="3" eb="4">
      <t>ヒロ</t>
    </rPh>
    <phoneticPr fontId="3"/>
  </si>
  <si>
    <t>梅津　太智</t>
    <rPh sb="0" eb="2">
      <t>ウメツ</t>
    </rPh>
    <rPh sb="3" eb="4">
      <t>タ</t>
    </rPh>
    <rPh sb="4" eb="5">
      <t>チ</t>
    </rPh>
    <phoneticPr fontId="3"/>
  </si>
  <si>
    <t>松田　颯太</t>
    <rPh sb="0" eb="2">
      <t>マツダ</t>
    </rPh>
    <rPh sb="3" eb="5">
      <t>ソウタ</t>
    </rPh>
    <phoneticPr fontId="3"/>
  </si>
  <si>
    <t>東海大学山形B</t>
    <rPh sb="0" eb="4">
      <t>トウカイダイガク</t>
    </rPh>
    <rPh sb="4" eb="6">
      <t>ヤマガタ</t>
    </rPh>
    <phoneticPr fontId="3"/>
  </si>
  <si>
    <t>太田　朋輝</t>
    <rPh sb="3" eb="4">
      <t>トモ</t>
    </rPh>
    <rPh sb="4" eb="5">
      <t>カガヤ</t>
    </rPh>
    <phoneticPr fontId="3"/>
  </si>
  <si>
    <t>DF</t>
    <phoneticPr fontId="3"/>
  </si>
  <si>
    <t>森岡　蓮治</t>
    <rPh sb="0" eb="2">
      <t>モリオカ</t>
    </rPh>
    <rPh sb="3" eb="4">
      <t>レン</t>
    </rPh>
    <rPh sb="4" eb="5">
      <t>オサ</t>
    </rPh>
    <phoneticPr fontId="3"/>
  </si>
  <si>
    <t>宇津井　優斗</t>
    <rPh sb="0" eb="3">
      <t>ウツイ</t>
    </rPh>
    <rPh sb="4" eb="5">
      <t>ヤサ</t>
    </rPh>
    <rPh sb="5" eb="6">
      <t>ト</t>
    </rPh>
    <phoneticPr fontId="3"/>
  </si>
  <si>
    <t>笹原　治人</t>
    <rPh sb="0" eb="2">
      <t>ササハラ</t>
    </rPh>
    <rPh sb="3" eb="5">
      <t>ハルト</t>
    </rPh>
    <phoneticPr fontId="3"/>
  </si>
  <si>
    <t>MF</t>
    <phoneticPr fontId="3"/>
  </si>
  <si>
    <t>山川　晴天</t>
    <rPh sb="0" eb="2">
      <t>ヤマカワ</t>
    </rPh>
    <rPh sb="3" eb="5">
      <t>セイテン</t>
    </rPh>
    <phoneticPr fontId="3"/>
  </si>
  <si>
    <t>中村　亜蓮</t>
    <rPh sb="0" eb="2">
      <t>ナカムラ</t>
    </rPh>
    <rPh sb="3" eb="4">
      <t>ア</t>
    </rPh>
    <rPh sb="4" eb="5">
      <t>レン</t>
    </rPh>
    <phoneticPr fontId="3"/>
  </si>
  <si>
    <t>FW</t>
    <phoneticPr fontId="3"/>
  </si>
  <si>
    <t>鈴木　琳平</t>
    <rPh sb="0" eb="2">
      <t>スズキ</t>
    </rPh>
    <rPh sb="3" eb="4">
      <t>リン</t>
    </rPh>
    <rPh sb="4" eb="5">
      <t>ヘイ</t>
    </rPh>
    <phoneticPr fontId="3"/>
  </si>
  <si>
    <t>奥山　柊威</t>
    <rPh sb="0" eb="2">
      <t>オクヤマ</t>
    </rPh>
    <rPh sb="3" eb="4">
      <t>ヒイラギ</t>
    </rPh>
    <rPh sb="4" eb="5">
      <t>イ</t>
    </rPh>
    <phoneticPr fontId="3"/>
  </si>
  <si>
    <t>岸　大輔</t>
    <rPh sb="0" eb="1">
      <t>キシ</t>
    </rPh>
    <rPh sb="2" eb="4">
      <t>ダイスケ</t>
    </rPh>
    <phoneticPr fontId="3"/>
  </si>
  <si>
    <t>岸　大斗</t>
    <rPh sb="0" eb="1">
      <t>キシ</t>
    </rPh>
    <rPh sb="2" eb="3">
      <t>ダイ</t>
    </rPh>
    <rPh sb="3" eb="4">
      <t>ト</t>
    </rPh>
    <phoneticPr fontId="3"/>
  </si>
  <si>
    <t>林　大翔</t>
    <rPh sb="0" eb="1">
      <t>ハヤシ</t>
    </rPh>
    <rPh sb="2" eb="3">
      <t>ダイ</t>
    </rPh>
    <rPh sb="3" eb="4">
      <t>ショウ</t>
    </rPh>
    <phoneticPr fontId="3"/>
  </si>
  <si>
    <t>古川　大誠</t>
    <rPh sb="0" eb="2">
      <t>フルカワ</t>
    </rPh>
    <rPh sb="3" eb="4">
      <t>ダイ</t>
    </rPh>
    <rPh sb="4" eb="5">
      <t>マコト</t>
    </rPh>
    <phoneticPr fontId="3"/>
  </si>
  <si>
    <t>東海大学山形C</t>
    <rPh sb="0" eb="4">
      <t>トウカイダイガク</t>
    </rPh>
    <rPh sb="4" eb="6">
      <t>ヤマガタ</t>
    </rPh>
    <phoneticPr fontId="3"/>
  </si>
  <si>
    <t>阿部　眞朱</t>
    <rPh sb="0" eb="2">
      <t>アベ</t>
    </rPh>
    <rPh sb="3" eb="4">
      <t>マコト</t>
    </rPh>
    <rPh sb="4" eb="5">
      <t>シュ</t>
    </rPh>
    <phoneticPr fontId="3"/>
  </si>
  <si>
    <t>柴田　航汰</t>
    <rPh sb="0" eb="2">
      <t>シバタ</t>
    </rPh>
    <rPh sb="3" eb="4">
      <t>コウ</t>
    </rPh>
    <rPh sb="4" eb="5">
      <t>タ</t>
    </rPh>
    <phoneticPr fontId="3"/>
  </si>
  <si>
    <t>長谷部　海斗</t>
    <rPh sb="0" eb="3">
      <t>ハセベ</t>
    </rPh>
    <rPh sb="4" eb="6">
      <t>カイト</t>
    </rPh>
    <phoneticPr fontId="3"/>
  </si>
  <si>
    <t>伊東　善</t>
    <rPh sb="0" eb="2">
      <t>イトウ</t>
    </rPh>
    <rPh sb="3" eb="4">
      <t>ゼン</t>
    </rPh>
    <phoneticPr fontId="3"/>
  </si>
  <si>
    <t>加藤　由士</t>
    <rPh sb="0" eb="2">
      <t>カトウ</t>
    </rPh>
    <rPh sb="3" eb="4">
      <t>ユウ</t>
    </rPh>
    <rPh sb="4" eb="5">
      <t>サムライ</t>
    </rPh>
    <phoneticPr fontId="3"/>
  </si>
  <si>
    <t>鈴木　千颯</t>
    <rPh sb="0" eb="2">
      <t>スズキ</t>
    </rPh>
    <rPh sb="3" eb="4">
      <t>セン</t>
    </rPh>
    <rPh sb="4" eb="5">
      <t>ハヤテ</t>
    </rPh>
    <phoneticPr fontId="3"/>
  </si>
  <si>
    <t>尾崎　琉央</t>
    <rPh sb="0" eb="2">
      <t>オザキ</t>
    </rPh>
    <rPh sb="3" eb="4">
      <t>リュウ</t>
    </rPh>
    <rPh sb="4" eb="5">
      <t>オウ</t>
    </rPh>
    <phoneticPr fontId="3"/>
  </si>
  <si>
    <t>浅黄　巧充</t>
    <rPh sb="0" eb="2">
      <t>アサギ</t>
    </rPh>
    <rPh sb="3" eb="4">
      <t>タクミ</t>
    </rPh>
    <rPh sb="4" eb="5">
      <t>ミツル</t>
    </rPh>
    <phoneticPr fontId="3"/>
  </si>
  <si>
    <t>岸　天馬</t>
    <rPh sb="0" eb="1">
      <t>キシ</t>
    </rPh>
    <rPh sb="2" eb="4">
      <t>テンマ</t>
    </rPh>
    <phoneticPr fontId="3"/>
  </si>
  <si>
    <t>菅原　葵</t>
    <rPh sb="0" eb="2">
      <t>スガハラ</t>
    </rPh>
    <rPh sb="3" eb="4">
      <t>アオイ</t>
    </rPh>
    <phoneticPr fontId="3"/>
  </si>
  <si>
    <t>加藤　翠椿</t>
    <rPh sb="0" eb="2">
      <t>カトウ</t>
    </rPh>
    <rPh sb="3" eb="4">
      <t>ミドリ</t>
    </rPh>
    <rPh sb="4" eb="5">
      <t>ツバキ</t>
    </rPh>
    <phoneticPr fontId="3"/>
  </si>
  <si>
    <t>木村　悠</t>
    <rPh sb="0" eb="2">
      <t>キムラ</t>
    </rPh>
    <rPh sb="3" eb="4">
      <t>ユウ</t>
    </rPh>
    <phoneticPr fontId="3"/>
  </si>
  <si>
    <t>木村　拓磨</t>
    <rPh sb="0" eb="2">
      <t>キムラ</t>
    </rPh>
    <rPh sb="3" eb="4">
      <t>タク</t>
    </rPh>
    <rPh sb="4" eb="5">
      <t>ミガ</t>
    </rPh>
    <phoneticPr fontId="3"/>
  </si>
  <si>
    <r>
      <t>G</t>
    </r>
    <r>
      <rPr>
        <sz val="11"/>
        <rFont val="ＭＳ Ｐゴシック"/>
        <family val="3"/>
        <charset val="128"/>
      </rPr>
      <t>K</t>
    </r>
    <phoneticPr fontId="3"/>
  </si>
  <si>
    <t>原田　真瞳</t>
    <phoneticPr fontId="3"/>
  </si>
  <si>
    <r>
      <t>D</t>
    </r>
    <r>
      <rPr>
        <sz val="11"/>
        <rFont val="ＭＳ Ｐゴシック"/>
        <family val="3"/>
        <charset val="128"/>
      </rPr>
      <t>F</t>
    </r>
    <phoneticPr fontId="3"/>
  </si>
  <si>
    <t xml:space="preserve"> 遠藤　理央</t>
  </si>
  <si>
    <t xml:space="preserve"> 田代　颯雅</t>
  </si>
  <si>
    <t xml:space="preserve"> 嶋貫　日河</t>
  </si>
  <si>
    <t xml:space="preserve"> 小林　　 春</t>
  </si>
  <si>
    <r>
      <t>M</t>
    </r>
    <r>
      <rPr>
        <sz val="11"/>
        <rFont val="ＭＳ Ｐゴシック"/>
        <family val="3"/>
        <charset val="128"/>
      </rPr>
      <t>F</t>
    </r>
    <phoneticPr fontId="3"/>
  </si>
  <si>
    <t xml:space="preserve"> 遠藤　聖凪</t>
  </si>
  <si>
    <t xml:space="preserve"> 鈴木　詩音</t>
  </si>
  <si>
    <t xml:space="preserve"> 加藤　春弥</t>
  </si>
  <si>
    <r>
      <t>F</t>
    </r>
    <r>
      <rPr>
        <sz val="11"/>
        <rFont val="ＭＳ Ｐゴシック"/>
        <family val="3"/>
        <charset val="128"/>
      </rPr>
      <t>W</t>
    </r>
    <phoneticPr fontId="3"/>
  </si>
  <si>
    <t xml:space="preserve"> 齋藤　智暉</t>
  </si>
  <si>
    <t xml:space="preserve"> 坂野　琉斗</t>
  </si>
  <si>
    <t xml:space="preserve"> 落合　琉稀</t>
  </si>
  <si>
    <t>遠藤　真緒</t>
    <phoneticPr fontId="3"/>
  </si>
  <si>
    <t>遠藤　悠貴</t>
    <phoneticPr fontId="3"/>
  </si>
  <si>
    <t>6月12,13日</t>
    <rPh sb="1" eb="2">
      <t>ガツ</t>
    </rPh>
    <rPh sb="7" eb="8">
      <t>ニチ</t>
    </rPh>
    <phoneticPr fontId="3"/>
  </si>
  <si>
    <t>1-1</t>
    <phoneticPr fontId="3"/>
  </si>
  <si>
    <t>1-2</t>
    <phoneticPr fontId="3"/>
  </si>
  <si>
    <r>
      <rPr>
        <sz val="11"/>
        <rFont val="ＭＳ Ｐゴシック"/>
        <family val="3"/>
        <charset val="128"/>
      </rPr>
      <t>1-1</t>
    </r>
    <phoneticPr fontId="3"/>
  </si>
  <si>
    <t>1-2</t>
    <phoneticPr fontId="3"/>
  </si>
  <si>
    <t>渡邉賢斗</t>
    <rPh sb="0" eb="2">
      <t>ワタナベ</t>
    </rPh>
    <rPh sb="2" eb="3">
      <t>ケン</t>
    </rPh>
    <rPh sb="3" eb="4">
      <t>ト</t>
    </rPh>
    <phoneticPr fontId="3"/>
  </si>
  <si>
    <t>岩村光晟</t>
    <rPh sb="0" eb="3">
      <t>イワムラヒカル</t>
    </rPh>
    <rPh sb="3" eb="4">
      <t>セイ</t>
    </rPh>
    <phoneticPr fontId="3"/>
  </si>
  <si>
    <t>越前谷公哉</t>
    <rPh sb="0" eb="3">
      <t>エチゼンヤ</t>
    </rPh>
    <rPh sb="3" eb="4">
      <t>コウ</t>
    </rPh>
    <rPh sb="4" eb="5">
      <t>ヤ</t>
    </rPh>
    <phoneticPr fontId="3"/>
  </si>
  <si>
    <t>半田陸</t>
    <rPh sb="0" eb="3">
      <t>ハンダリク</t>
    </rPh>
    <phoneticPr fontId="3"/>
  </si>
  <si>
    <t>吉田真</t>
    <rPh sb="0" eb="3">
      <t>ヨシダマ</t>
    </rPh>
    <phoneticPr fontId="3"/>
  </si>
  <si>
    <t>市原大斗</t>
    <rPh sb="0" eb="2">
      <t>イチハラ</t>
    </rPh>
    <rPh sb="2" eb="3">
      <t>ダイ</t>
    </rPh>
    <rPh sb="3" eb="4">
      <t>ト</t>
    </rPh>
    <phoneticPr fontId="3"/>
  </si>
  <si>
    <t>吉波胤希</t>
    <rPh sb="0" eb="3">
      <t>ヨシバタネ</t>
    </rPh>
    <rPh sb="3" eb="4">
      <t>キ</t>
    </rPh>
    <phoneticPr fontId="3"/>
  </si>
  <si>
    <t>小玉翔太</t>
    <rPh sb="0" eb="4">
      <t>コダマショウタ</t>
    </rPh>
    <phoneticPr fontId="3"/>
  </si>
  <si>
    <t>田中美登</t>
    <rPh sb="0" eb="2">
      <t>タナカ</t>
    </rPh>
    <rPh sb="2" eb="3">
      <t>ウツク</t>
    </rPh>
    <rPh sb="3" eb="4">
      <t>ノボル</t>
    </rPh>
    <phoneticPr fontId="3"/>
  </si>
  <si>
    <t>佐藤聡汰郎</t>
    <rPh sb="0" eb="2">
      <t>サトウ</t>
    </rPh>
    <rPh sb="2" eb="5">
      <t>ソウタロウ</t>
    </rPh>
    <phoneticPr fontId="3"/>
  </si>
  <si>
    <t>長谷川慧</t>
    <rPh sb="0" eb="4">
      <t>ハセガワケイ</t>
    </rPh>
    <phoneticPr fontId="3"/>
  </si>
  <si>
    <t>荒井晴太</t>
    <rPh sb="0" eb="4">
      <t>アライハルタ</t>
    </rPh>
    <phoneticPr fontId="3"/>
  </si>
  <si>
    <t>梅野晃晟</t>
    <rPh sb="0" eb="4">
      <t>ウメノコウセイ</t>
    </rPh>
    <phoneticPr fontId="3"/>
  </si>
  <si>
    <t>鈴木大翔</t>
    <rPh sb="0" eb="4">
      <t>スズキダイショウ</t>
    </rPh>
    <phoneticPr fontId="3"/>
  </si>
  <si>
    <t>阿毛尊琉</t>
    <rPh sb="0" eb="3">
      <t>アモウタケル</t>
    </rPh>
    <rPh sb="3" eb="4">
      <t>ル</t>
    </rPh>
    <phoneticPr fontId="3"/>
  </si>
  <si>
    <t>五十嵐元希</t>
    <rPh sb="0" eb="4">
      <t>イガラシモト</t>
    </rPh>
    <rPh sb="4" eb="5">
      <t>キ</t>
    </rPh>
    <phoneticPr fontId="3"/>
  </si>
  <si>
    <t>加藤孝汰郎</t>
    <rPh sb="0" eb="2">
      <t>カトウ</t>
    </rPh>
    <rPh sb="2" eb="3">
      <t>タカシ</t>
    </rPh>
    <rPh sb="3" eb="4">
      <t>タ</t>
    </rPh>
    <rPh sb="4" eb="5">
      <t>ロウ</t>
    </rPh>
    <phoneticPr fontId="3"/>
  </si>
  <si>
    <t>鈴木愛翔</t>
    <rPh sb="0" eb="2">
      <t>スズキ</t>
    </rPh>
    <rPh sb="2" eb="3">
      <t>アイ</t>
    </rPh>
    <rPh sb="3" eb="4">
      <t>ショウ</t>
    </rPh>
    <phoneticPr fontId="3"/>
  </si>
  <si>
    <t>松浦千馬</t>
    <rPh sb="0" eb="2">
      <t>マツウラ</t>
    </rPh>
    <rPh sb="2" eb="3">
      <t>セン</t>
    </rPh>
    <rPh sb="3" eb="4">
      <t>ウマ</t>
    </rPh>
    <phoneticPr fontId="3"/>
  </si>
  <si>
    <t>土田光希</t>
    <rPh sb="0" eb="3">
      <t>ツチダヒカル</t>
    </rPh>
    <rPh sb="3" eb="4">
      <t>キ</t>
    </rPh>
    <phoneticPr fontId="3"/>
  </si>
  <si>
    <t>池田彩夢</t>
    <rPh sb="0" eb="4">
      <t>イケダサイユメ</t>
    </rPh>
    <phoneticPr fontId="3"/>
  </si>
  <si>
    <t>高橋大和</t>
    <rPh sb="0" eb="4">
      <t>タカハシヤマト</t>
    </rPh>
    <phoneticPr fontId="3"/>
  </si>
  <si>
    <t>井上喜太</t>
    <rPh sb="0" eb="2">
      <t>イノウエ</t>
    </rPh>
    <rPh sb="2" eb="3">
      <t>ヨロコ</t>
    </rPh>
    <rPh sb="3" eb="4">
      <t>タ</t>
    </rPh>
    <phoneticPr fontId="3"/>
  </si>
  <si>
    <t>芳賀俊祐</t>
    <rPh sb="0" eb="2">
      <t>ハガ</t>
    </rPh>
    <rPh sb="2" eb="4">
      <t>シュンスケ</t>
    </rPh>
    <phoneticPr fontId="3"/>
  </si>
  <si>
    <t>嶋貫聖也</t>
    <rPh sb="0" eb="2">
      <t>シマヌキ</t>
    </rPh>
    <rPh sb="2" eb="3">
      <t>キヨシ</t>
    </rPh>
    <rPh sb="3" eb="4">
      <t>ヤ</t>
    </rPh>
    <phoneticPr fontId="3"/>
  </si>
  <si>
    <t>遠藤大希</t>
    <rPh sb="0" eb="2">
      <t>エンドウ</t>
    </rPh>
    <rPh sb="2" eb="3">
      <t>ダイ</t>
    </rPh>
    <phoneticPr fontId="3"/>
  </si>
  <si>
    <t>植木大翔</t>
    <rPh sb="0" eb="2">
      <t>ウエキ</t>
    </rPh>
    <rPh sb="2" eb="3">
      <t>ダイ</t>
    </rPh>
    <rPh sb="3" eb="4">
      <t>ショウ</t>
    </rPh>
    <phoneticPr fontId="3"/>
  </si>
  <si>
    <t>井上　善</t>
    <rPh sb="0" eb="2">
      <t>イノウエ</t>
    </rPh>
    <rPh sb="3" eb="4">
      <t>ゼン</t>
    </rPh>
    <phoneticPr fontId="3"/>
  </si>
  <si>
    <t>高山航希</t>
    <rPh sb="0" eb="2">
      <t>タカヤマ</t>
    </rPh>
    <rPh sb="2" eb="4">
      <t>コウキ</t>
    </rPh>
    <phoneticPr fontId="3"/>
  </si>
  <si>
    <t>沼澤吏一</t>
    <rPh sb="0" eb="2">
      <t>ヌマサワ</t>
    </rPh>
    <rPh sb="2" eb="3">
      <t>リ</t>
    </rPh>
    <rPh sb="3" eb="4">
      <t>イチ</t>
    </rPh>
    <phoneticPr fontId="3"/>
  </si>
  <si>
    <t>阿部孝祐</t>
    <rPh sb="0" eb="2">
      <t>アベ</t>
    </rPh>
    <rPh sb="2" eb="3">
      <t>タカシ</t>
    </rPh>
    <rPh sb="3" eb="4">
      <t>ユウ</t>
    </rPh>
    <phoneticPr fontId="3"/>
  </si>
  <si>
    <t>佐々木碧</t>
    <rPh sb="0" eb="3">
      <t>ササキ</t>
    </rPh>
    <rPh sb="3" eb="4">
      <t>アオイ</t>
    </rPh>
    <phoneticPr fontId="3"/>
  </si>
  <si>
    <t>岡田紳之介</t>
    <rPh sb="0" eb="2">
      <t>オカダ</t>
    </rPh>
    <rPh sb="2" eb="5">
      <t>シンノスケ</t>
    </rPh>
    <phoneticPr fontId="3"/>
  </si>
  <si>
    <t>松田佳樹</t>
    <rPh sb="0" eb="2">
      <t>マツダ</t>
    </rPh>
    <rPh sb="2" eb="3">
      <t>ヨシ</t>
    </rPh>
    <rPh sb="3" eb="4">
      <t>ジュ</t>
    </rPh>
    <phoneticPr fontId="3"/>
  </si>
  <si>
    <t>高木光希</t>
    <rPh sb="0" eb="2">
      <t>タカギ</t>
    </rPh>
    <rPh sb="2" eb="3">
      <t>ヒカリ</t>
    </rPh>
    <rPh sb="3" eb="4">
      <t>キ</t>
    </rPh>
    <phoneticPr fontId="3"/>
  </si>
  <si>
    <t>石井理夢</t>
    <rPh sb="0" eb="2">
      <t>イシイ</t>
    </rPh>
    <rPh sb="2" eb="3">
      <t>リ</t>
    </rPh>
    <rPh sb="3" eb="4">
      <t>ユメ</t>
    </rPh>
    <phoneticPr fontId="3"/>
  </si>
  <si>
    <t>小関哉芽</t>
    <rPh sb="0" eb="2">
      <t>コセキ</t>
    </rPh>
    <rPh sb="2" eb="3">
      <t>ヤ</t>
    </rPh>
    <rPh sb="3" eb="4">
      <t>メ</t>
    </rPh>
    <phoneticPr fontId="3"/>
  </si>
  <si>
    <t>本橋　巧</t>
    <rPh sb="0" eb="2">
      <t>モトハシ</t>
    </rPh>
    <rPh sb="3" eb="4">
      <t>タクミ</t>
    </rPh>
    <phoneticPr fontId="3"/>
  </si>
  <si>
    <t>五十嵐惟人</t>
    <rPh sb="0" eb="3">
      <t>イガラシ</t>
    </rPh>
    <rPh sb="3" eb="4">
      <t>ユイ</t>
    </rPh>
    <rPh sb="4" eb="5">
      <t>ヒト</t>
    </rPh>
    <phoneticPr fontId="3"/>
  </si>
  <si>
    <t>阿部凌河</t>
    <rPh sb="0" eb="2">
      <t>アベ</t>
    </rPh>
    <rPh sb="2" eb="3">
      <t>リョウ</t>
    </rPh>
    <rPh sb="3" eb="4">
      <t>カワ</t>
    </rPh>
    <phoneticPr fontId="3"/>
  </si>
  <si>
    <t>今泉　仁</t>
    <rPh sb="0" eb="2">
      <t>イマイズミ</t>
    </rPh>
    <rPh sb="3" eb="4">
      <t>ジン</t>
    </rPh>
    <phoneticPr fontId="3"/>
  </si>
  <si>
    <t>木村　翔</t>
    <rPh sb="0" eb="2">
      <t>キムラ</t>
    </rPh>
    <rPh sb="3" eb="4">
      <t>カケル</t>
    </rPh>
    <phoneticPr fontId="3"/>
  </si>
  <si>
    <t>高世佳孝</t>
    <rPh sb="0" eb="2">
      <t>タカセ</t>
    </rPh>
    <rPh sb="2" eb="3">
      <t>ヨシ</t>
    </rPh>
    <phoneticPr fontId="3"/>
  </si>
  <si>
    <t>鈴木隆也</t>
    <rPh sb="0" eb="2">
      <t>スズキ</t>
    </rPh>
    <rPh sb="2" eb="4">
      <t>タカヤ</t>
    </rPh>
    <phoneticPr fontId="3"/>
  </si>
  <si>
    <t>小口優作</t>
    <rPh sb="0" eb="2">
      <t>コグチ</t>
    </rPh>
    <rPh sb="2" eb="4">
      <t>ユウサク</t>
    </rPh>
    <phoneticPr fontId="3"/>
  </si>
  <si>
    <t>米田一咲</t>
    <rPh sb="0" eb="1">
      <t>ヨネ</t>
    </rPh>
    <rPh sb="1" eb="2">
      <t>タ</t>
    </rPh>
    <rPh sb="2" eb="3">
      <t>イチ</t>
    </rPh>
    <rPh sb="3" eb="4">
      <t>サ</t>
    </rPh>
    <phoneticPr fontId="3"/>
  </si>
  <si>
    <t>佐藤優介</t>
    <rPh sb="0" eb="2">
      <t>サトウ</t>
    </rPh>
    <rPh sb="2" eb="4">
      <t>ユウスケ</t>
    </rPh>
    <phoneticPr fontId="3"/>
  </si>
  <si>
    <t>鳥羽玲大</t>
    <rPh sb="0" eb="2">
      <t>トバ</t>
    </rPh>
    <rPh sb="2" eb="3">
      <t>レイ</t>
    </rPh>
    <rPh sb="3" eb="4">
      <t>ダイ</t>
    </rPh>
    <phoneticPr fontId="3"/>
  </si>
  <si>
    <t>安部陽大</t>
    <rPh sb="0" eb="2">
      <t>アベ</t>
    </rPh>
    <rPh sb="2" eb="3">
      <t>ヨウ</t>
    </rPh>
    <rPh sb="3" eb="4">
      <t>ダイ</t>
    </rPh>
    <phoneticPr fontId="3"/>
  </si>
  <si>
    <t>伊藤悠斗</t>
    <rPh sb="0" eb="2">
      <t>イトウ</t>
    </rPh>
    <rPh sb="2" eb="3">
      <t>ユウ</t>
    </rPh>
    <rPh sb="3" eb="4">
      <t>ト</t>
    </rPh>
    <phoneticPr fontId="3"/>
  </si>
  <si>
    <t>佐々木岬希</t>
    <rPh sb="0" eb="3">
      <t>ササキ</t>
    </rPh>
    <rPh sb="3" eb="4">
      <t>ミサキ</t>
    </rPh>
    <rPh sb="4" eb="5">
      <t>キ</t>
    </rPh>
    <phoneticPr fontId="3"/>
  </si>
  <si>
    <t>武田諒太</t>
    <rPh sb="0" eb="2">
      <t>タケダ</t>
    </rPh>
    <rPh sb="2" eb="4">
      <t>リョウタ</t>
    </rPh>
    <phoneticPr fontId="3"/>
  </si>
  <si>
    <t>チーム名</t>
    <rPh sb="3" eb="4">
      <t>メイ</t>
    </rPh>
    <phoneticPr fontId="53"/>
  </si>
  <si>
    <t>山形明正A</t>
    <rPh sb="0" eb="2">
      <t>ヤマガタ</t>
    </rPh>
    <rPh sb="2" eb="4">
      <t>メイセイ</t>
    </rPh>
    <phoneticPr fontId="3"/>
  </si>
  <si>
    <t>提出日</t>
    <rPh sb="0" eb="2">
      <t>テイシュツ</t>
    </rPh>
    <rPh sb="2" eb="3">
      <t>ビ</t>
    </rPh>
    <phoneticPr fontId="53"/>
  </si>
  <si>
    <t>番号</t>
    <rPh sb="0" eb="2">
      <t>バンゴウ</t>
    </rPh>
    <phoneticPr fontId="53"/>
  </si>
  <si>
    <t>位置</t>
    <rPh sb="0" eb="2">
      <t>イチ</t>
    </rPh>
    <phoneticPr fontId="53"/>
  </si>
  <si>
    <t>氏　　名</t>
    <rPh sb="0" eb="1">
      <t>シ</t>
    </rPh>
    <rPh sb="3" eb="4">
      <t>メイ</t>
    </rPh>
    <phoneticPr fontId="53"/>
  </si>
  <si>
    <t>学　年</t>
    <rPh sb="0" eb="1">
      <t>ガク</t>
    </rPh>
    <rPh sb="2" eb="3">
      <t>トシ</t>
    </rPh>
    <phoneticPr fontId="53"/>
  </si>
  <si>
    <t>長岡　光輝</t>
    <rPh sb="0" eb="2">
      <t>ナガオカ</t>
    </rPh>
    <rPh sb="3" eb="5">
      <t>コウキ</t>
    </rPh>
    <phoneticPr fontId="3"/>
  </si>
  <si>
    <t>安達　椋太</t>
    <rPh sb="0" eb="2">
      <t>アダチ</t>
    </rPh>
    <rPh sb="3" eb="5">
      <t>リョウタ</t>
    </rPh>
    <phoneticPr fontId="3"/>
  </si>
  <si>
    <t>板垣　來夢</t>
    <rPh sb="0" eb="2">
      <t>イタガキ</t>
    </rPh>
    <rPh sb="3" eb="4">
      <t>ライ</t>
    </rPh>
    <rPh sb="4" eb="5">
      <t>ユメ</t>
    </rPh>
    <phoneticPr fontId="3"/>
  </si>
  <si>
    <t>土田　真央</t>
  </si>
  <si>
    <t>中山　涼雅</t>
    <rPh sb="0" eb="2">
      <t>ナカヤマ</t>
    </rPh>
    <rPh sb="3" eb="4">
      <t>リョウ</t>
    </rPh>
    <rPh sb="4" eb="5">
      <t>ガ</t>
    </rPh>
    <phoneticPr fontId="3"/>
  </si>
  <si>
    <t>林田　幸輝</t>
    <rPh sb="0" eb="2">
      <t>ハヤシダ</t>
    </rPh>
    <rPh sb="3" eb="4">
      <t>サチ</t>
    </rPh>
    <rPh sb="4" eb="5">
      <t>キ</t>
    </rPh>
    <phoneticPr fontId="3"/>
  </si>
  <si>
    <t>濱田　一輝</t>
    <rPh sb="0" eb="2">
      <t>ハマダ</t>
    </rPh>
    <rPh sb="3" eb="5">
      <t>カズキ</t>
    </rPh>
    <phoneticPr fontId="3"/>
  </si>
  <si>
    <t>若林　克明</t>
    <rPh sb="0" eb="2">
      <t>ワカバヤシ</t>
    </rPh>
    <rPh sb="3" eb="5">
      <t>カツアキ</t>
    </rPh>
    <phoneticPr fontId="3"/>
  </si>
  <si>
    <t>毛塚　和輝</t>
    <rPh sb="0" eb="2">
      <t>ケヅカ</t>
    </rPh>
    <rPh sb="3" eb="4">
      <t>ワ</t>
    </rPh>
    <rPh sb="4" eb="5">
      <t>キ</t>
    </rPh>
    <phoneticPr fontId="3"/>
  </si>
  <si>
    <t>山城　　恒</t>
    <rPh sb="0" eb="2">
      <t>ヤマシロ</t>
    </rPh>
    <rPh sb="4" eb="5">
      <t>ワタル</t>
    </rPh>
    <phoneticPr fontId="3"/>
  </si>
  <si>
    <t>佐藤　矯臣</t>
    <rPh sb="0" eb="2">
      <t>サトウ</t>
    </rPh>
    <rPh sb="3" eb="4">
      <t>キョウ</t>
    </rPh>
    <rPh sb="4" eb="5">
      <t>トミ</t>
    </rPh>
    <phoneticPr fontId="3"/>
  </si>
  <si>
    <t>長谷部　颯太</t>
    <rPh sb="0" eb="3">
      <t>ハセベ</t>
    </rPh>
    <rPh sb="4" eb="6">
      <t>ソウタ</t>
    </rPh>
    <phoneticPr fontId="3"/>
  </si>
  <si>
    <t>伊藤　悠</t>
    <rPh sb="0" eb="2">
      <t>イトウ</t>
    </rPh>
    <rPh sb="3" eb="4">
      <t>ユウ</t>
    </rPh>
    <phoneticPr fontId="3"/>
  </si>
  <si>
    <t>山形明正B</t>
    <rPh sb="0" eb="4">
      <t>ヤマガタメイセイ</t>
    </rPh>
    <phoneticPr fontId="3"/>
  </si>
  <si>
    <t>伊藤　正悟</t>
    <rPh sb="0" eb="2">
      <t>イトウ</t>
    </rPh>
    <rPh sb="3" eb="5">
      <t>ショウゴ</t>
    </rPh>
    <phoneticPr fontId="3"/>
  </si>
  <si>
    <t>野本　航大</t>
    <rPh sb="0" eb="2">
      <t>ノモト</t>
    </rPh>
    <rPh sb="3" eb="5">
      <t>コウダイ</t>
    </rPh>
    <phoneticPr fontId="3"/>
  </si>
  <si>
    <t>渡部　遼希</t>
    <rPh sb="0" eb="2">
      <t>ワタナベ</t>
    </rPh>
    <rPh sb="3" eb="4">
      <t>リョウ</t>
    </rPh>
    <rPh sb="4" eb="5">
      <t>キ</t>
    </rPh>
    <phoneticPr fontId="3"/>
  </si>
  <si>
    <t>伊藤　幹太</t>
    <rPh sb="0" eb="2">
      <t>イトウ</t>
    </rPh>
    <rPh sb="3" eb="5">
      <t>カンタ</t>
    </rPh>
    <phoneticPr fontId="3"/>
  </si>
  <si>
    <t>福原　哲斗</t>
    <rPh sb="0" eb="2">
      <t>フクハラ</t>
    </rPh>
    <rPh sb="3" eb="4">
      <t>テツ</t>
    </rPh>
    <rPh sb="4" eb="5">
      <t>ト</t>
    </rPh>
    <phoneticPr fontId="3"/>
  </si>
  <si>
    <t>森　　愛翔</t>
    <rPh sb="0" eb="1">
      <t>モリ</t>
    </rPh>
    <rPh sb="3" eb="4">
      <t>アイ</t>
    </rPh>
    <rPh sb="4" eb="5">
      <t>ショウ</t>
    </rPh>
    <phoneticPr fontId="3"/>
  </si>
  <si>
    <t>斎藤　大暉</t>
    <rPh sb="0" eb="2">
      <t>サイトウ</t>
    </rPh>
    <rPh sb="3" eb="4">
      <t>ダイ</t>
    </rPh>
    <phoneticPr fontId="3"/>
  </si>
  <si>
    <t>内野　誠人</t>
    <rPh sb="0" eb="2">
      <t>ウチノ</t>
    </rPh>
    <rPh sb="3" eb="5">
      <t>マサト</t>
    </rPh>
    <phoneticPr fontId="3"/>
  </si>
  <si>
    <t>齋藤　　天</t>
    <rPh sb="0" eb="2">
      <t>サイトウ</t>
    </rPh>
    <rPh sb="4" eb="5">
      <t>テン</t>
    </rPh>
    <phoneticPr fontId="3"/>
  </si>
  <si>
    <t>茨木　柊大</t>
    <phoneticPr fontId="3"/>
  </si>
  <si>
    <t>西田　秀哉</t>
    <rPh sb="0" eb="2">
      <t>ニシダ</t>
    </rPh>
    <rPh sb="3" eb="4">
      <t>シュウ</t>
    </rPh>
    <rPh sb="4" eb="5">
      <t>ヤ</t>
    </rPh>
    <phoneticPr fontId="3"/>
  </si>
  <si>
    <t>成沢　良太</t>
    <rPh sb="0" eb="2">
      <t>ナリサワ</t>
    </rPh>
    <rPh sb="3" eb="5">
      <t>リョウタ</t>
    </rPh>
    <phoneticPr fontId="3"/>
  </si>
  <si>
    <t>柴崎　拓真</t>
    <rPh sb="0" eb="2">
      <t>シバサキ</t>
    </rPh>
    <rPh sb="3" eb="5">
      <t>タクマ</t>
    </rPh>
    <phoneticPr fontId="3"/>
  </si>
  <si>
    <t>山形明正C</t>
    <rPh sb="0" eb="4">
      <t>ヤマガタメイセイ</t>
    </rPh>
    <phoneticPr fontId="3"/>
  </si>
  <si>
    <t>鈴木　真丈</t>
    <rPh sb="0" eb="2">
      <t>スズキ</t>
    </rPh>
    <rPh sb="3" eb="4">
      <t>マ</t>
    </rPh>
    <rPh sb="4" eb="5">
      <t>タケ</t>
    </rPh>
    <phoneticPr fontId="3"/>
  </si>
  <si>
    <t>松木　　禅</t>
    <rPh sb="0" eb="2">
      <t>マツキ</t>
    </rPh>
    <rPh sb="4" eb="5">
      <t>ゼン</t>
    </rPh>
    <phoneticPr fontId="3"/>
  </si>
  <si>
    <t>齋藤　莉温</t>
    <rPh sb="0" eb="2">
      <t>サイトウ</t>
    </rPh>
    <rPh sb="3" eb="4">
      <t>リ</t>
    </rPh>
    <rPh sb="4" eb="5">
      <t>オン</t>
    </rPh>
    <phoneticPr fontId="3"/>
  </si>
  <si>
    <t>遠藤　壱馬</t>
    <rPh sb="0" eb="2">
      <t>エンドウ</t>
    </rPh>
    <rPh sb="3" eb="4">
      <t>イチ</t>
    </rPh>
    <rPh sb="4" eb="5">
      <t>ウマ</t>
    </rPh>
    <phoneticPr fontId="3"/>
  </si>
  <si>
    <t>佐竹　　兜</t>
    <rPh sb="0" eb="2">
      <t>サタケ</t>
    </rPh>
    <rPh sb="4" eb="5">
      <t>カブト</t>
    </rPh>
    <phoneticPr fontId="3"/>
  </si>
  <si>
    <t>大野　航雅</t>
    <rPh sb="0" eb="2">
      <t>オオノ</t>
    </rPh>
    <rPh sb="3" eb="4">
      <t>コウ</t>
    </rPh>
    <rPh sb="4" eb="5">
      <t>ガ</t>
    </rPh>
    <phoneticPr fontId="3"/>
  </si>
  <si>
    <t>三浦　優寿</t>
    <rPh sb="0" eb="2">
      <t>ミウラ</t>
    </rPh>
    <rPh sb="3" eb="4">
      <t>ユウ</t>
    </rPh>
    <rPh sb="4" eb="5">
      <t>ジュ</t>
    </rPh>
    <phoneticPr fontId="3"/>
  </si>
  <si>
    <t>山形城北Ａ</t>
    <rPh sb="2" eb="4">
      <t>ジョウホク</t>
    </rPh>
    <phoneticPr fontId="3"/>
  </si>
  <si>
    <t>2021年　5月　10日</t>
    <rPh sb="4" eb="5">
      <t>ネン</t>
    </rPh>
    <rPh sb="7" eb="8">
      <t>ツキ</t>
    </rPh>
    <rPh sb="11" eb="12">
      <t>ニチ</t>
    </rPh>
    <phoneticPr fontId="3"/>
  </si>
  <si>
    <t>ＧＫ</t>
    <phoneticPr fontId="3"/>
  </si>
  <si>
    <t>長澤　翼</t>
    <rPh sb="0" eb="2">
      <t>ナガサワ</t>
    </rPh>
    <rPh sb="3" eb="4">
      <t>ツバサ</t>
    </rPh>
    <phoneticPr fontId="3"/>
  </si>
  <si>
    <t>ＤＦ</t>
    <phoneticPr fontId="3"/>
  </si>
  <si>
    <t>小原　勇志</t>
    <rPh sb="0" eb="2">
      <t>オバラ</t>
    </rPh>
    <rPh sb="3" eb="4">
      <t>ユウ</t>
    </rPh>
    <rPh sb="4" eb="5">
      <t>シ</t>
    </rPh>
    <phoneticPr fontId="3"/>
  </si>
  <si>
    <t>佐々木拓哉</t>
    <rPh sb="0" eb="3">
      <t>ササキ</t>
    </rPh>
    <rPh sb="3" eb="5">
      <t>タクヤ</t>
    </rPh>
    <phoneticPr fontId="3"/>
  </si>
  <si>
    <t>落合　篤志</t>
    <rPh sb="0" eb="2">
      <t>オチアイ</t>
    </rPh>
    <rPh sb="3" eb="5">
      <t>アツシ</t>
    </rPh>
    <phoneticPr fontId="3"/>
  </si>
  <si>
    <t>矢口　晴喜</t>
    <rPh sb="0" eb="2">
      <t>ヤグチ</t>
    </rPh>
    <rPh sb="3" eb="4">
      <t>ハレ</t>
    </rPh>
    <rPh sb="4" eb="5">
      <t>キ</t>
    </rPh>
    <phoneticPr fontId="3"/>
  </si>
  <si>
    <t>加藤　颯涼</t>
    <rPh sb="0" eb="2">
      <t>カトウ</t>
    </rPh>
    <rPh sb="3" eb="4">
      <t>ハヤテ</t>
    </rPh>
    <rPh sb="4" eb="5">
      <t>リョウ</t>
    </rPh>
    <phoneticPr fontId="3"/>
  </si>
  <si>
    <t>ＭＦ</t>
    <phoneticPr fontId="3"/>
  </si>
  <si>
    <t>斉藤　旭</t>
    <rPh sb="0" eb="2">
      <t>サイトウ</t>
    </rPh>
    <rPh sb="3" eb="4">
      <t>アサヒ</t>
    </rPh>
    <phoneticPr fontId="3"/>
  </si>
  <si>
    <t>佐々木　竣</t>
    <rPh sb="0" eb="3">
      <t>ササキ</t>
    </rPh>
    <rPh sb="4" eb="5">
      <t>シュン</t>
    </rPh>
    <phoneticPr fontId="3"/>
  </si>
  <si>
    <t>佐藤　真優</t>
    <rPh sb="0" eb="2">
      <t>サトウ</t>
    </rPh>
    <rPh sb="3" eb="4">
      <t>マ</t>
    </rPh>
    <rPh sb="4" eb="5">
      <t>ユウ</t>
    </rPh>
    <phoneticPr fontId="3"/>
  </si>
  <si>
    <t>住吉　洋飛</t>
    <rPh sb="0" eb="2">
      <t>スミヨシ</t>
    </rPh>
    <rPh sb="3" eb="4">
      <t>ヨウ</t>
    </rPh>
    <rPh sb="4" eb="5">
      <t>ト</t>
    </rPh>
    <phoneticPr fontId="3"/>
  </si>
  <si>
    <t>村山　輝空</t>
    <rPh sb="0" eb="2">
      <t>ムラヤマ</t>
    </rPh>
    <rPh sb="3" eb="4">
      <t>カガヤ</t>
    </rPh>
    <rPh sb="4" eb="5">
      <t>ソラ</t>
    </rPh>
    <phoneticPr fontId="3"/>
  </si>
  <si>
    <t>佐藤　琉斗</t>
    <rPh sb="0" eb="2">
      <t>サトウ</t>
    </rPh>
    <rPh sb="3" eb="4">
      <t>ル</t>
    </rPh>
    <rPh sb="4" eb="5">
      <t>ト</t>
    </rPh>
    <phoneticPr fontId="3"/>
  </si>
  <si>
    <t>須貝　颯斗</t>
    <rPh sb="0" eb="2">
      <t>スガイ</t>
    </rPh>
    <rPh sb="3" eb="4">
      <t>ハヤテ</t>
    </rPh>
    <rPh sb="4" eb="5">
      <t>ト</t>
    </rPh>
    <phoneticPr fontId="3"/>
  </si>
  <si>
    <t>ＦＷ</t>
    <phoneticPr fontId="3"/>
  </si>
  <si>
    <t>大沼　秋輝</t>
    <rPh sb="0" eb="2">
      <t>オオヌマ</t>
    </rPh>
    <rPh sb="3" eb="4">
      <t>アキ</t>
    </rPh>
    <rPh sb="4" eb="5">
      <t>カガヤ</t>
    </rPh>
    <phoneticPr fontId="3"/>
  </si>
  <si>
    <t>山形城北Ｂ</t>
    <rPh sb="2" eb="4">
      <t>ジョウホク</t>
    </rPh>
    <phoneticPr fontId="3"/>
  </si>
  <si>
    <t>岡﨑　光希</t>
    <rPh sb="0" eb="2">
      <t>オカザキ</t>
    </rPh>
    <rPh sb="3" eb="5">
      <t>コウキ</t>
    </rPh>
    <phoneticPr fontId="3"/>
  </si>
  <si>
    <t>武田　透和</t>
    <rPh sb="0" eb="2">
      <t>タケダ</t>
    </rPh>
    <rPh sb="3" eb="4">
      <t>トウ</t>
    </rPh>
    <rPh sb="4" eb="5">
      <t>カズ</t>
    </rPh>
    <phoneticPr fontId="3"/>
  </si>
  <si>
    <t>細矢　勇輝</t>
    <rPh sb="0" eb="2">
      <t>ホソヤ</t>
    </rPh>
    <rPh sb="3" eb="5">
      <t>ユウキ</t>
    </rPh>
    <phoneticPr fontId="3"/>
  </si>
  <si>
    <t>髙内　聡隼</t>
    <rPh sb="0" eb="1">
      <t>タカ</t>
    </rPh>
    <rPh sb="1" eb="2">
      <t>ウチ</t>
    </rPh>
    <rPh sb="3" eb="4">
      <t>ソウ</t>
    </rPh>
    <rPh sb="4" eb="5">
      <t>シュン</t>
    </rPh>
    <phoneticPr fontId="3"/>
  </si>
  <si>
    <t>神保　虹多</t>
    <rPh sb="0" eb="2">
      <t>ジンボ</t>
    </rPh>
    <rPh sb="3" eb="4">
      <t>ニジ</t>
    </rPh>
    <rPh sb="4" eb="5">
      <t>タ</t>
    </rPh>
    <phoneticPr fontId="3"/>
  </si>
  <si>
    <t>阿部　航汰</t>
    <rPh sb="0" eb="2">
      <t>アベ</t>
    </rPh>
    <rPh sb="3" eb="4">
      <t>コウ</t>
    </rPh>
    <rPh sb="4" eb="5">
      <t>タ</t>
    </rPh>
    <phoneticPr fontId="3"/>
  </si>
  <si>
    <t>山口　将輝</t>
    <rPh sb="0" eb="2">
      <t>ヤマグチ</t>
    </rPh>
    <rPh sb="3" eb="4">
      <t>ショウ</t>
    </rPh>
    <rPh sb="4" eb="5">
      <t>カガヤ</t>
    </rPh>
    <phoneticPr fontId="3"/>
  </si>
  <si>
    <t>後藤　晴輝</t>
    <rPh sb="0" eb="2">
      <t>ゴトウ</t>
    </rPh>
    <rPh sb="3" eb="5">
      <t>ハルキ</t>
    </rPh>
    <phoneticPr fontId="3"/>
  </si>
  <si>
    <t>吉田　槙吾</t>
    <rPh sb="0" eb="2">
      <t>ヨシダ</t>
    </rPh>
    <rPh sb="3" eb="4">
      <t>マキ</t>
    </rPh>
    <rPh sb="4" eb="5">
      <t>ゴ</t>
    </rPh>
    <phoneticPr fontId="3"/>
  </si>
  <si>
    <t>岡﨑　大輝</t>
    <rPh sb="0" eb="2">
      <t>オカザキ</t>
    </rPh>
    <rPh sb="3" eb="5">
      <t>タイキ</t>
    </rPh>
    <phoneticPr fontId="3"/>
  </si>
  <si>
    <t>大沼　快晟</t>
    <rPh sb="0" eb="2">
      <t>オオヌマ</t>
    </rPh>
    <rPh sb="3" eb="4">
      <t>カイ</t>
    </rPh>
    <rPh sb="4" eb="5">
      <t>セイ</t>
    </rPh>
    <phoneticPr fontId="3"/>
  </si>
  <si>
    <t>渡邉　天斗</t>
    <rPh sb="0" eb="2">
      <t>ワタナベ</t>
    </rPh>
    <rPh sb="3" eb="4">
      <t>テン</t>
    </rPh>
    <rPh sb="4" eb="5">
      <t>ト</t>
    </rPh>
    <phoneticPr fontId="3"/>
  </si>
  <si>
    <t>真崎　凌成</t>
    <rPh sb="0" eb="2">
      <t>マサキ</t>
    </rPh>
    <rPh sb="3" eb="4">
      <t>リョウ</t>
    </rPh>
    <rPh sb="4" eb="5">
      <t>セイ</t>
    </rPh>
    <phoneticPr fontId="3"/>
  </si>
  <si>
    <t>星　　孝輝</t>
    <rPh sb="0" eb="1">
      <t>ホシ</t>
    </rPh>
    <rPh sb="3" eb="4">
      <t>コウ</t>
    </rPh>
    <rPh sb="4" eb="5">
      <t>カガヤ</t>
    </rPh>
    <phoneticPr fontId="3"/>
  </si>
  <si>
    <t>山形城北Ｃ</t>
    <rPh sb="0" eb="2">
      <t>ヤマガタ</t>
    </rPh>
    <rPh sb="2" eb="4">
      <t>ジョウホク</t>
    </rPh>
    <phoneticPr fontId="3"/>
  </si>
  <si>
    <t>岸　翼</t>
    <rPh sb="0" eb="1">
      <t>キシ</t>
    </rPh>
    <rPh sb="2" eb="3">
      <t>ツバサ</t>
    </rPh>
    <phoneticPr fontId="3"/>
  </si>
  <si>
    <t>鈴木　歳忠</t>
    <rPh sb="0" eb="2">
      <t>スズキ</t>
    </rPh>
    <rPh sb="3" eb="4">
      <t>トシ</t>
    </rPh>
    <rPh sb="4" eb="5">
      <t>タダ</t>
    </rPh>
    <phoneticPr fontId="3"/>
  </si>
  <si>
    <t>國分　翔</t>
    <rPh sb="0" eb="2">
      <t>コクブン</t>
    </rPh>
    <rPh sb="3" eb="4">
      <t>ショウ</t>
    </rPh>
    <phoneticPr fontId="3"/>
  </si>
  <si>
    <t>武田　啓優</t>
    <rPh sb="0" eb="2">
      <t>タケダ</t>
    </rPh>
    <rPh sb="3" eb="5">
      <t>ケイユウ</t>
    </rPh>
    <phoneticPr fontId="3"/>
  </si>
  <si>
    <t>高橋　優太</t>
    <rPh sb="0" eb="2">
      <t>タカハシ</t>
    </rPh>
    <rPh sb="3" eb="5">
      <t>ユウタ</t>
    </rPh>
    <phoneticPr fontId="3"/>
  </si>
  <si>
    <t>髙橋　歩睦</t>
    <rPh sb="0" eb="2">
      <t>タカハシ</t>
    </rPh>
    <rPh sb="3" eb="4">
      <t>アユム</t>
    </rPh>
    <rPh sb="4" eb="5">
      <t>ムツミ</t>
    </rPh>
    <phoneticPr fontId="3"/>
  </si>
  <si>
    <t>池野　允</t>
    <rPh sb="0" eb="2">
      <t>イケノ</t>
    </rPh>
    <rPh sb="3" eb="4">
      <t>ジョウ</t>
    </rPh>
    <phoneticPr fontId="3"/>
  </si>
  <si>
    <t>高橋　世音</t>
    <rPh sb="0" eb="2">
      <t>タカハシ</t>
    </rPh>
    <rPh sb="3" eb="4">
      <t>セ</t>
    </rPh>
    <rPh sb="4" eb="5">
      <t>オン</t>
    </rPh>
    <phoneticPr fontId="3"/>
  </si>
  <si>
    <t>古川　敦也</t>
    <rPh sb="0" eb="2">
      <t>フルカワ</t>
    </rPh>
    <rPh sb="3" eb="5">
      <t>アツヤ</t>
    </rPh>
    <phoneticPr fontId="3"/>
  </si>
  <si>
    <t>黒澤　友晴</t>
    <rPh sb="0" eb="2">
      <t>クロサワ</t>
    </rPh>
    <rPh sb="3" eb="4">
      <t>トモ</t>
    </rPh>
    <rPh sb="4" eb="5">
      <t>ハレ</t>
    </rPh>
    <phoneticPr fontId="3"/>
  </si>
  <si>
    <t>小山田　洸</t>
    <rPh sb="0" eb="3">
      <t>オヤマダ</t>
    </rPh>
    <rPh sb="4" eb="5">
      <t>コウ</t>
    </rPh>
    <phoneticPr fontId="3"/>
  </si>
  <si>
    <t>鈴木　優太</t>
    <rPh sb="0" eb="2">
      <t>スズキ</t>
    </rPh>
    <rPh sb="3" eb="5">
      <t>ユウタ</t>
    </rPh>
    <phoneticPr fontId="3"/>
  </si>
  <si>
    <t>滝口　杏璃</t>
    <rPh sb="0" eb="2">
      <t>タキグチ</t>
    </rPh>
    <rPh sb="3" eb="4">
      <t>アン</t>
    </rPh>
    <rPh sb="4" eb="5">
      <t>リ</t>
    </rPh>
    <phoneticPr fontId="3"/>
  </si>
  <si>
    <t>山口　凱也</t>
    <rPh sb="0" eb="2">
      <t>ヤマグチ</t>
    </rPh>
    <rPh sb="3" eb="4">
      <t>ガイ</t>
    </rPh>
    <rPh sb="4" eb="5">
      <t>ヤ</t>
    </rPh>
    <phoneticPr fontId="3"/>
  </si>
  <si>
    <t>未定</t>
    <rPh sb="0" eb="2">
      <t>ミテイ</t>
    </rPh>
    <phoneticPr fontId="3"/>
  </si>
  <si>
    <t>最新</t>
    <rPh sb="0" eb="2">
      <t>サイシン</t>
    </rPh>
    <phoneticPr fontId="3"/>
  </si>
  <si>
    <t>ラフ</t>
    <phoneticPr fontId="3"/>
  </si>
  <si>
    <t>00</t>
    <phoneticPr fontId="3"/>
  </si>
  <si>
    <t>○</t>
    <phoneticPr fontId="3"/>
  </si>
  <si>
    <t>×</t>
    <phoneticPr fontId="3"/>
  </si>
  <si>
    <t>落合　硫稀</t>
    <rPh sb="0" eb="2">
      <t>オチアイ</t>
    </rPh>
    <rPh sb="3" eb="4">
      <t>リュウ</t>
    </rPh>
    <rPh sb="4" eb="5">
      <t>キ</t>
    </rPh>
    <phoneticPr fontId="3"/>
  </si>
  <si>
    <t>米沢工業</t>
    <rPh sb="0" eb="2">
      <t>ヨネザワ</t>
    </rPh>
    <rPh sb="2" eb="4">
      <t>コウギョウ</t>
    </rPh>
    <phoneticPr fontId="3"/>
  </si>
  <si>
    <t>山田　健太</t>
    <rPh sb="0" eb="2">
      <t>ヤマダ</t>
    </rPh>
    <rPh sb="3" eb="5">
      <t>ケンタ</t>
    </rPh>
    <phoneticPr fontId="3"/>
  </si>
  <si>
    <t>松浦　千馬</t>
    <rPh sb="0" eb="2">
      <t>マツウラ</t>
    </rPh>
    <rPh sb="3" eb="4">
      <t>セン</t>
    </rPh>
    <rPh sb="4" eb="5">
      <t>バ</t>
    </rPh>
    <phoneticPr fontId="3"/>
  </si>
  <si>
    <t>羽黒B</t>
    <rPh sb="0" eb="2">
      <t>ハグロ</t>
    </rPh>
    <phoneticPr fontId="3"/>
  </si>
  <si>
    <t>菅原　葵</t>
    <rPh sb="0" eb="2">
      <t>スガワラ</t>
    </rPh>
    <rPh sb="3" eb="4">
      <t>アオイ</t>
    </rPh>
    <phoneticPr fontId="3"/>
  </si>
  <si>
    <t>東海大山形B</t>
    <rPh sb="0" eb="5">
      <t>トウカイダイヤマガタ</t>
    </rPh>
    <phoneticPr fontId="3"/>
  </si>
  <si>
    <t>山川　晴天</t>
    <rPh sb="0" eb="2">
      <t>ヤマカワ</t>
    </rPh>
    <rPh sb="3" eb="5">
      <t>セイテン</t>
    </rPh>
    <phoneticPr fontId="3"/>
  </si>
  <si>
    <t>佐々木　拓哉</t>
    <rPh sb="0" eb="3">
      <t>ササキ</t>
    </rPh>
    <rPh sb="4" eb="6">
      <t>タクヤ</t>
    </rPh>
    <phoneticPr fontId="3"/>
  </si>
  <si>
    <t>大沼　秋輝</t>
    <rPh sb="0" eb="2">
      <t>オオヌマ</t>
    </rPh>
    <rPh sb="3" eb="4">
      <t>アキ</t>
    </rPh>
    <rPh sb="4" eb="5">
      <t>テル</t>
    </rPh>
    <phoneticPr fontId="3"/>
  </si>
  <si>
    <t>住吉　洋飛</t>
    <rPh sb="0" eb="2">
      <t>スミヨシ</t>
    </rPh>
    <rPh sb="3" eb="4">
      <t>ヨウ</t>
    </rPh>
    <rPh sb="4" eb="5">
      <t>ト</t>
    </rPh>
    <phoneticPr fontId="3"/>
  </si>
  <si>
    <t>細矢　勇輝</t>
    <rPh sb="0" eb="2">
      <t>ホソヤ</t>
    </rPh>
    <rPh sb="3" eb="4">
      <t>ユウ</t>
    </rPh>
    <rPh sb="4" eb="5">
      <t>テル</t>
    </rPh>
    <phoneticPr fontId="3"/>
  </si>
  <si>
    <t>山形城北</t>
    <rPh sb="0" eb="2">
      <t>ヤマガタ</t>
    </rPh>
    <rPh sb="2" eb="4">
      <t>ジョウホク</t>
    </rPh>
    <phoneticPr fontId="3"/>
  </si>
  <si>
    <t>濱田　一輝</t>
    <rPh sb="0" eb="2">
      <t>ハマダ</t>
    </rPh>
    <rPh sb="3" eb="5">
      <t>カズテル</t>
    </rPh>
    <phoneticPr fontId="3"/>
  </si>
  <si>
    <t>山形明正</t>
    <rPh sb="0" eb="2">
      <t>ヤマガタ</t>
    </rPh>
    <rPh sb="2" eb="4">
      <t>メイセイ</t>
    </rPh>
    <phoneticPr fontId="3"/>
  </si>
  <si>
    <t>村山輝空</t>
    <rPh sb="0" eb="2">
      <t>ムラヤマ</t>
    </rPh>
    <rPh sb="2" eb="3">
      <t>テル</t>
    </rPh>
    <rPh sb="3" eb="4">
      <t>ソラ</t>
    </rPh>
    <phoneticPr fontId="3"/>
  </si>
  <si>
    <t>ラフ</t>
    <phoneticPr fontId="3"/>
  </si>
  <si>
    <t>12-1</t>
    <phoneticPr fontId="3"/>
  </si>
  <si>
    <t>9/4（土）</t>
    <rPh sb="4" eb="5">
      <t>ド</t>
    </rPh>
    <phoneticPr fontId="3"/>
  </si>
  <si>
    <t>警告</t>
    <rPh sb="0" eb="2">
      <t>ケイコク</t>
    </rPh>
    <phoneticPr fontId="3"/>
  </si>
  <si>
    <t>米沢中央B</t>
    <rPh sb="0" eb="4">
      <t>ヨネザワチュウオウ</t>
    </rPh>
    <phoneticPr fontId="3"/>
  </si>
  <si>
    <t>武藤陸</t>
    <rPh sb="0" eb="2">
      <t>ムトウ</t>
    </rPh>
    <rPh sb="2" eb="3">
      <t>リク</t>
    </rPh>
    <phoneticPr fontId="3"/>
  </si>
  <si>
    <t>ラフ</t>
    <phoneticPr fontId="3"/>
  </si>
  <si>
    <t>山形明正</t>
    <rPh sb="0" eb="2">
      <t>ヤマガタ</t>
    </rPh>
    <rPh sb="2" eb="4">
      <t>メイセイ</t>
    </rPh>
    <phoneticPr fontId="3"/>
  </si>
  <si>
    <t>林田　幸輝</t>
    <rPh sb="0" eb="1">
      <t>ハヤシ</t>
    </rPh>
    <rPh sb="1" eb="2">
      <t>ダ</t>
    </rPh>
    <rPh sb="3" eb="4">
      <t>ユキ</t>
    </rPh>
    <rPh sb="4" eb="5">
      <t>カガヤ</t>
    </rPh>
    <phoneticPr fontId="3"/>
  </si>
  <si>
    <t>鈴木　大翔</t>
    <rPh sb="0" eb="2">
      <t>スズキ</t>
    </rPh>
    <rPh sb="3" eb="4">
      <t>ダイ</t>
    </rPh>
    <phoneticPr fontId="3"/>
  </si>
  <si>
    <t>佐々木　竣</t>
    <rPh sb="0" eb="3">
      <t>ササキ</t>
    </rPh>
    <rPh sb="4" eb="5">
      <t>シュン</t>
    </rPh>
    <phoneticPr fontId="3"/>
  </si>
  <si>
    <t>落合　篤志</t>
    <rPh sb="0" eb="2">
      <t>オチアイ</t>
    </rPh>
    <rPh sb="3" eb="5">
      <t>アツシ</t>
    </rPh>
    <phoneticPr fontId="3"/>
  </si>
  <si>
    <t>矢口　晴喜</t>
    <rPh sb="0" eb="2">
      <t>ヤグチ</t>
    </rPh>
    <rPh sb="3" eb="5">
      <t>ハルキ</t>
    </rPh>
    <phoneticPr fontId="3"/>
  </si>
  <si>
    <t>吉住　天治朗</t>
    <rPh sb="0" eb="2">
      <t>ヨシズミ</t>
    </rPh>
    <rPh sb="3" eb="4">
      <t>テン</t>
    </rPh>
    <rPh sb="4" eb="5">
      <t>ジ</t>
    </rPh>
    <rPh sb="5" eb="6">
      <t>ロウ</t>
    </rPh>
    <phoneticPr fontId="3"/>
  </si>
  <si>
    <t>鶴岡工業</t>
    <rPh sb="0" eb="2">
      <t>ツルオカ</t>
    </rPh>
    <rPh sb="2" eb="4">
      <t>コウギョウ</t>
    </rPh>
    <phoneticPr fontId="3"/>
  </si>
  <si>
    <t>吉川　大誠</t>
    <rPh sb="0" eb="2">
      <t>ヨシカワ</t>
    </rPh>
    <rPh sb="3" eb="4">
      <t>ダイ</t>
    </rPh>
    <rPh sb="4" eb="5">
      <t>マコト</t>
    </rPh>
    <phoneticPr fontId="3"/>
  </si>
  <si>
    <t>加藤　翠椿</t>
    <rPh sb="0" eb="2">
      <t>カトウ</t>
    </rPh>
    <rPh sb="3" eb="4">
      <t>ミドリ</t>
    </rPh>
    <rPh sb="4" eb="5">
      <t>ツバキ</t>
    </rPh>
    <phoneticPr fontId="3"/>
  </si>
  <si>
    <t>林　大翔</t>
    <rPh sb="0" eb="1">
      <t>ハヤシ</t>
    </rPh>
    <rPh sb="2" eb="3">
      <t>ダイ</t>
    </rPh>
    <phoneticPr fontId="3"/>
  </si>
  <si>
    <t>坂野　琉斗</t>
    <rPh sb="0" eb="2">
      <t>サカノ</t>
    </rPh>
    <rPh sb="3" eb="4">
      <t>ル</t>
    </rPh>
    <rPh sb="4" eb="5">
      <t>ト</t>
    </rPh>
    <phoneticPr fontId="3"/>
  </si>
  <si>
    <t>新野　泰生</t>
    <rPh sb="0" eb="2">
      <t>ニイノ</t>
    </rPh>
    <rPh sb="3" eb="5">
      <t>ヤスオ</t>
    </rPh>
    <rPh sb="4" eb="5">
      <t>イ</t>
    </rPh>
    <phoneticPr fontId="3"/>
  </si>
  <si>
    <t>米沢中央B</t>
    <rPh sb="0" eb="2">
      <t>ヨネザワ</t>
    </rPh>
    <rPh sb="2" eb="4">
      <t>チュウオウ</t>
    </rPh>
    <phoneticPr fontId="3"/>
  </si>
  <si>
    <t>×</t>
    <phoneticPr fontId="3"/>
  </si>
  <si>
    <t>○</t>
    <phoneticPr fontId="3"/>
  </si>
  <si>
    <t>明正C</t>
    <rPh sb="0" eb="2">
      <t>メイセイ</t>
    </rPh>
    <phoneticPr fontId="3"/>
  </si>
  <si>
    <t>城北D</t>
    <rPh sb="0" eb="2">
      <t>ジョウホク</t>
    </rPh>
    <phoneticPr fontId="3"/>
  </si>
  <si>
    <t>米沢工業</t>
    <rPh sb="0" eb="4">
      <t>ヨネザワコウギョウ</t>
    </rPh>
    <phoneticPr fontId="3"/>
  </si>
  <si>
    <t>鶴岡工業</t>
    <rPh sb="0" eb="4">
      <t>ツルオカコウギョウ</t>
    </rPh>
    <phoneticPr fontId="3"/>
  </si>
  <si>
    <t>△</t>
    <phoneticPr fontId="3"/>
  </si>
  <si>
    <t>×</t>
    <phoneticPr fontId="3"/>
  </si>
  <si>
    <t>○</t>
    <phoneticPr fontId="3"/>
  </si>
  <si>
    <t>長谷川　来希</t>
    <rPh sb="0" eb="3">
      <t>ハセガワ</t>
    </rPh>
    <rPh sb="4" eb="6">
      <t>ライキ</t>
    </rPh>
    <phoneticPr fontId="3"/>
  </si>
  <si>
    <t>中山　涼雅</t>
    <rPh sb="0" eb="2">
      <t>ナカヤマ</t>
    </rPh>
    <rPh sb="3" eb="4">
      <t>リョウ</t>
    </rPh>
    <rPh sb="4" eb="5">
      <t>ガ</t>
    </rPh>
    <phoneticPr fontId="3"/>
  </si>
  <si>
    <t>土田　真史</t>
    <rPh sb="0" eb="2">
      <t>ツチダ</t>
    </rPh>
    <rPh sb="3" eb="5">
      <t>マサフミ</t>
    </rPh>
    <phoneticPr fontId="3"/>
  </si>
  <si>
    <t>毛塚　和輝</t>
    <rPh sb="0" eb="2">
      <t>ケヅカ</t>
    </rPh>
    <rPh sb="3" eb="5">
      <t>カズテル</t>
    </rPh>
    <phoneticPr fontId="3"/>
  </si>
  <si>
    <t>山形明正</t>
    <rPh sb="0" eb="2">
      <t>ヤマガタ</t>
    </rPh>
    <rPh sb="2" eb="4">
      <t>メイセイ</t>
    </rPh>
    <phoneticPr fontId="3"/>
  </si>
  <si>
    <t>丹野　翔太</t>
    <rPh sb="0" eb="2">
      <t>タンノ</t>
    </rPh>
    <rPh sb="3" eb="5">
      <t>ショウタ</t>
    </rPh>
    <phoneticPr fontId="3"/>
  </si>
  <si>
    <t>佐藤　櫂</t>
    <rPh sb="0" eb="2">
      <t>サトウ</t>
    </rPh>
    <rPh sb="3" eb="4">
      <t>カイ</t>
    </rPh>
    <phoneticPr fontId="3"/>
  </si>
  <si>
    <t>山形東</t>
    <rPh sb="0" eb="2">
      <t>ヤマガタ</t>
    </rPh>
    <rPh sb="2" eb="3">
      <t>ヒガシ</t>
    </rPh>
    <phoneticPr fontId="3"/>
  </si>
  <si>
    <t>松田　佳樹</t>
    <rPh sb="0" eb="2">
      <t>マツダ</t>
    </rPh>
    <rPh sb="3" eb="4">
      <t>ヨシ</t>
    </rPh>
    <rPh sb="4" eb="5">
      <t>キ</t>
    </rPh>
    <phoneticPr fontId="3"/>
  </si>
  <si>
    <t>佐々木　岬希</t>
    <rPh sb="0" eb="3">
      <t>ササキ</t>
    </rPh>
    <rPh sb="4" eb="5">
      <t>ミサキ</t>
    </rPh>
    <rPh sb="5" eb="6">
      <t>キ</t>
    </rPh>
    <phoneticPr fontId="3"/>
  </si>
  <si>
    <t>武田　諒太</t>
    <rPh sb="0" eb="2">
      <t>タケダ</t>
    </rPh>
    <rPh sb="3" eb="5">
      <t>リョウタ</t>
    </rPh>
    <phoneticPr fontId="3"/>
  </si>
  <si>
    <t>石井　理夢</t>
    <rPh sb="0" eb="2">
      <t>イシイ</t>
    </rPh>
    <rPh sb="3" eb="4">
      <t>リ</t>
    </rPh>
    <rPh sb="4" eb="5">
      <t>ム</t>
    </rPh>
    <phoneticPr fontId="3"/>
  </si>
  <si>
    <t>佐藤　颯哉</t>
    <rPh sb="0" eb="2">
      <t>サトウ</t>
    </rPh>
    <rPh sb="3" eb="4">
      <t>ハヤテ</t>
    </rPh>
    <rPh sb="4" eb="5">
      <t>ヤ</t>
    </rPh>
    <phoneticPr fontId="3"/>
  </si>
  <si>
    <t>6/26</t>
    <phoneticPr fontId="3"/>
  </si>
  <si>
    <t>坂野琉斗</t>
    <rPh sb="0" eb="2">
      <t>サカノ</t>
    </rPh>
    <rPh sb="2" eb="4">
      <t>リュウト</t>
    </rPh>
    <phoneticPr fontId="3"/>
  </si>
  <si>
    <t>ラフ</t>
    <phoneticPr fontId="3"/>
  </si>
  <si>
    <t>7/3(土)</t>
    <rPh sb="3" eb="6">
      <t>「ド」</t>
    </rPh>
    <phoneticPr fontId="3"/>
  </si>
  <si>
    <t>7/4東根市中央公園</t>
    <rPh sb="3" eb="6">
      <t>ヒガシネシ</t>
    </rPh>
    <rPh sb="6" eb="8">
      <t>チュウオウ</t>
    </rPh>
    <rPh sb="8" eb="10">
      <t>コウエン</t>
    </rPh>
    <phoneticPr fontId="3"/>
  </si>
  <si>
    <t>7/3米沢工業</t>
    <rPh sb="3" eb="7">
      <t>ヨネザワコウギョウ</t>
    </rPh>
    <phoneticPr fontId="3"/>
  </si>
  <si>
    <t>12-2</t>
    <phoneticPr fontId="3"/>
  </si>
  <si>
    <t>8/9（月）</t>
    <rPh sb="4" eb="5">
      <t>ゲツ</t>
    </rPh>
    <phoneticPr fontId="3"/>
  </si>
  <si>
    <t>米沢工業</t>
  </si>
  <si>
    <t>-</t>
  </si>
  <si>
    <t>鶴岡工業</t>
  </si>
  <si>
    <t>羽黒B</t>
  </si>
  <si>
    <t>米沢中央B</t>
  </si>
  <si>
    <t>山形明正(第3試合は3部)</t>
    <rPh sb="0" eb="2">
      <t>ヤマガタ</t>
    </rPh>
    <rPh sb="2" eb="4">
      <t>メイセイ</t>
    </rPh>
    <rPh sb="4" eb="13">
      <t>「ダイ３シアイハ３ブ」</t>
    </rPh>
    <phoneticPr fontId="3"/>
  </si>
  <si>
    <t>○</t>
    <phoneticPr fontId="3"/>
  </si>
  <si>
    <t>×</t>
    <phoneticPr fontId="3"/>
  </si>
  <si>
    <t>△</t>
    <phoneticPr fontId="3"/>
  </si>
  <si>
    <t>齋藤　智暉</t>
    <rPh sb="0" eb="2">
      <t>サイトウ</t>
    </rPh>
    <rPh sb="3" eb="5">
      <t>トモキ</t>
    </rPh>
    <phoneticPr fontId="3"/>
  </si>
  <si>
    <t>田代　颯雅</t>
    <rPh sb="0" eb="2">
      <t>タシロ</t>
    </rPh>
    <rPh sb="3" eb="4">
      <t>ソウ</t>
    </rPh>
    <rPh sb="4" eb="5">
      <t>ミヤビ</t>
    </rPh>
    <phoneticPr fontId="3"/>
  </si>
  <si>
    <t>真崎　凌成</t>
    <rPh sb="0" eb="2">
      <t>マサキ</t>
    </rPh>
    <rPh sb="3" eb="4">
      <t>リョウ</t>
    </rPh>
    <rPh sb="4" eb="5">
      <t>ナ</t>
    </rPh>
    <phoneticPr fontId="3"/>
  </si>
  <si>
    <t>奥山　柊威</t>
    <rPh sb="0" eb="2">
      <t>オクヤマ</t>
    </rPh>
    <rPh sb="3" eb="4">
      <t>ヒイラギ</t>
    </rPh>
    <rPh sb="4" eb="5">
      <t>イ</t>
    </rPh>
    <phoneticPr fontId="3"/>
  </si>
  <si>
    <t>鈴木　琳平</t>
    <rPh sb="0" eb="2">
      <t>スズキ</t>
    </rPh>
    <rPh sb="3" eb="4">
      <t>リン</t>
    </rPh>
    <rPh sb="4" eb="5">
      <t>タイラ</t>
    </rPh>
    <phoneticPr fontId="3"/>
  </si>
  <si>
    <t>稲葉　晧己</t>
    <rPh sb="0" eb="2">
      <t>イナバ</t>
    </rPh>
    <rPh sb="4" eb="5">
      <t>オノレ</t>
    </rPh>
    <phoneticPr fontId="3"/>
  </si>
  <si>
    <t>五十嵐　元稀</t>
    <rPh sb="0" eb="3">
      <t>イガラシ</t>
    </rPh>
    <rPh sb="4" eb="5">
      <t>モト</t>
    </rPh>
    <rPh sb="5" eb="6">
      <t>マレ</t>
    </rPh>
    <phoneticPr fontId="3"/>
  </si>
  <si>
    <t>足達　健太</t>
    <rPh sb="0" eb="2">
      <t>アダチ</t>
    </rPh>
    <rPh sb="3" eb="5">
      <t>ケンタ</t>
    </rPh>
    <phoneticPr fontId="3"/>
  </si>
  <si>
    <t>阿毛　尊琉</t>
    <rPh sb="0" eb="1">
      <t>ア</t>
    </rPh>
    <rPh sb="1" eb="2">
      <t>ケ</t>
    </rPh>
    <rPh sb="3" eb="4">
      <t>タケル</t>
    </rPh>
    <rPh sb="4" eb="5">
      <t>リュウ</t>
    </rPh>
    <phoneticPr fontId="3"/>
  </si>
  <si>
    <t>秋山　風音</t>
    <rPh sb="0" eb="2">
      <t>アキヤマ</t>
    </rPh>
    <rPh sb="3" eb="5">
      <t>カゼオト</t>
    </rPh>
    <phoneticPr fontId="3"/>
  </si>
  <si>
    <t>佐藤　琉斗</t>
    <rPh sb="0" eb="2">
      <t>サトウ</t>
    </rPh>
    <rPh sb="3" eb="4">
      <t>ル</t>
    </rPh>
    <rPh sb="4" eb="5">
      <t>ト</t>
    </rPh>
    <phoneticPr fontId="3"/>
  </si>
  <si>
    <t>村山　輝空</t>
    <rPh sb="0" eb="2">
      <t>ムラヤマ</t>
    </rPh>
    <rPh sb="3" eb="4">
      <t>テル</t>
    </rPh>
    <rPh sb="4" eb="5">
      <t>ソラ</t>
    </rPh>
    <phoneticPr fontId="3"/>
  </si>
  <si>
    <t>山城　恒</t>
    <rPh sb="0" eb="2">
      <t>ヤマシロ</t>
    </rPh>
    <rPh sb="3" eb="4">
      <t>ツネ</t>
    </rPh>
    <phoneticPr fontId="3"/>
  </si>
  <si>
    <t>若林　克明</t>
    <rPh sb="0" eb="2">
      <t>ワカバヤシ</t>
    </rPh>
    <rPh sb="3" eb="5">
      <t>カツアキ</t>
    </rPh>
    <phoneticPr fontId="3"/>
  </si>
  <si>
    <t>山形明正</t>
    <rPh sb="0" eb="4">
      <t>ヤマガタメイセイ</t>
    </rPh>
    <phoneticPr fontId="3"/>
  </si>
  <si>
    <t>野口　凌</t>
    <rPh sb="0" eb="2">
      <t>ノグチ</t>
    </rPh>
    <rPh sb="3" eb="4">
      <t>リョウ</t>
    </rPh>
    <phoneticPr fontId="3"/>
  </si>
  <si>
    <t>村山　大樹</t>
    <rPh sb="0" eb="2">
      <t>ムラヤマ</t>
    </rPh>
    <rPh sb="3" eb="5">
      <t>ダイキ</t>
    </rPh>
    <phoneticPr fontId="3"/>
  </si>
  <si>
    <t>出口　智大</t>
    <rPh sb="0" eb="2">
      <t>デグチ</t>
    </rPh>
    <rPh sb="3" eb="5">
      <t>トモヒロ</t>
    </rPh>
    <phoneticPr fontId="3"/>
  </si>
  <si>
    <t>大沼　俊介</t>
    <rPh sb="0" eb="2">
      <t>オオヌマ</t>
    </rPh>
    <rPh sb="3" eb="5">
      <t>シュンスケ</t>
    </rPh>
    <phoneticPr fontId="3"/>
  </si>
  <si>
    <t>樋場　秀作</t>
    <rPh sb="0" eb="2">
      <t>トヨバ</t>
    </rPh>
    <rPh sb="3" eb="5">
      <t>シュウサク</t>
    </rPh>
    <phoneticPr fontId="3"/>
  </si>
  <si>
    <t>佐藤　律希</t>
    <rPh sb="0" eb="2">
      <t>サトウ</t>
    </rPh>
    <rPh sb="3" eb="4">
      <t>リツ</t>
    </rPh>
    <rPh sb="4" eb="5">
      <t>キ</t>
    </rPh>
    <phoneticPr fontId="3"/>
  </si>
  <si>
    <t>7/3</t>
    <phoneticPr fontId="3"/>
  </si>
  <si>
    <t>石垣　耕徳</t>
    <rPh sb="0" eb="2">
      <t>イシガキ</t>
    </rPh>
    <rPh sb="3" eb="4">
      <t>タガヤ</t>
    </rPh>
    <rPh sb="4" eb="5">
      <t>トク</t>
    </rPh>
    <phoneticPr fontId="3"/>
  </si>
  <si>
    <t>反スポ</t>
    <rPh sb="0" eb="1">
      <t>ハン</t>
    </rPh>
    <phoneticPr fontId="3"/>
  </si>
  <si>
    <t>尾崎　琉央</t>
    <rPh sb="0" eb="2">
      <t>オザキ</t>
    </rPh>
    <rPh sb="3" eb="4">
      <t>ル</t>
    </rPh>
    <rPh sb="4" eb="5">
      <t>オウ</t>
    </rPh>
    <phoneticPr fontId="3"/>
  </si>
  <si>
    <t>ラフ</t>
    <phoneticPr fontId="3"/>
  </si>
  <si>
    <t>阿毛　尊琉</t>
    <rPh sb="0" eb="2">
      <t>アモウ</t>
    </rPh>
    <rPh sb="3" eb="4">
      <t>ソン</t>
    </rPh>
    <rPh sb="4" eb="5">
      <t>ル</t>
    </rPh>
    <phoneticPr fontId="3"/>
  </si>
  <si>
    <t>高木　光希</t>
    <rPh sb="0" eb="2">
      <t>タカギ</t>
    </rPh>
    <rPh sb="3" eb="4">
      <t>ヒカル</t>
    </rPh>
    <rPh sb="4" eb="5">
      <t>キ</t>
    </rPh>
    <phoneticPr fontId="3"/>
  </si>
  <si>
    <t>米田　一咲</t>
    <rPh sb="0" eb="2">
      <t>ヨネダ</t>
    </rPh>
    <rPh sb="3" eb="4">
      <t>ハジメ</t>
    </rPh>
    <rPh sb="4" eb="5">
      <t>サキ</t>
    </rPh>
    <phoneticPr fontId="3"/>
  </si>
  <si>
    <t>松田　海生</t>
    <rPh sb="0" eb="2">
      <t>マツダ</t>
    </rPh>
    <rPh sb="3" eb="5">
      <t>カイセイ</t>
    </rPh>
    <phoneticPr fontId="3"/>
  </si>
  <si>
    <t>登丸　柊吾</t>
    <rPh sb="0" eb="2">
      <t>トマル</t>
    </rPh>
    <rPh sb="3" eb="5">
      <t>シュウゴ</t>
    </rPh>
    <phoneticPr fontId="3"/>
  </si>
  <si>
    <t>漆山　琉唯</t>
    <rPh sb="0" eb="2">
      <t>ウルシヤマ</t>
    </rPh>
    <rPh sb="3" eb="4">
      <t>ル</t>
    </rPh>
    <rPh sb="4" eb="5">
      <t>ユイ</t>
    </rPh>
    <phoneticPr fontId="3"/>
  </si>
  <si>
    <t>木川　　魁</t>
    <rPh sb="0" eb="2">
      <t>キカワ</t>
    </rPh>
    <rPh sb="4" eb="5">
      <t>カイ</t>
    </rPh>
    <phoneticPr fontId="3"/>
  </si>
  <si>
    <t>高橋　樹輝</t>
    <rPh sb="0" eb="2">
      <t>タカハシ</t>
    </rPh>
    <rPh sb="3" eb="4">
      <t>ジュ</t>
    </rPh>
    <rPh sb="4" eb="5">
      <t>キ</t>
    </rPh>
    <phoneticPr fontId="3"/>
  </si>
  <si>
    <t>犬飼　真冴斗</t>
    <rPh sb="0" eb="1">
      <t>イヌ</t>
    </rPh>
    <rPh sb="1" eb="2">
      <t>カ</t>
    </rPh>
    <rPh sb="3" eb="4">
      <t>マ</t>
    </rPh>
    <rPh sb="4" eb="5">
      <t>サエ</t>
    </rPh>
    <rPh sb="5" eb="6">
      <t>ト</t>
    </rPh>
    <phoneticPr fontId="3"/>
  </si>
  <si>
    <t>深瀬　侑哉</t>
    <rPh sb="0" eb="2">
      <t>フカセ</t>
    </rPh>
    <rPh sb="3" eb="5">
      <t>ユウヤ</t>
    </rPh>
    <phoneticPr fontId="3"/>
  </si>
  <si>
    <t>須貝　大和</t>
    <rPh sb="0" eb="2">
      <t>スガイ</t>
    </rPh>
    <rPh sb="3" eb="5">
      <t>ヤマト</t>
    </rPh>
    <phoneticPr fontId="3"/>
  </si>
  <si>
    <t>永石　ハルキ</t>
    <rPh sb="0" eb="2">
      <t>ナガイシ</t>
    </rPh>
    <phoneticPr fontId="3"/>
  </si>
  <si>
    <t>2021年　7月14日</t>
    <rPh sb="4" eb="5">
      <t>ネン</t>
    </rPh>
    <rPh sb="7" eb="8">
      <t>ツキ</t>
    </rPh>
    <rPh sb="10" eb="11">
      <t>ニチ</t>
    </rPh>
    <phoneticPr fontId="3"/>
  </si>
  <si>
    <t>佐藤　柊羽</t>
    <rPh sb="0" eb="2">
      <t>サトウ</t>
    </rPh>
    <rPh sb="3" eb="4">
      <t>ヒイラギ</t>
    </rPh>
    <rPh sb="4" eb="5">
      <t>ハネ</t>
    </rPh>
    <phoneticPr fontId="3"/>
  </si>
  <si>
    <t>米沢中央高校A</t>
    <rPh sb="0" eb="2">
      <t>ヨネザワ</t>
    </rPh>
    <rPh sb="2" eb="4">
      <t>チュウオウ</t>
    </rPh>
    <rPh sb="4" eb="6">
      <t>コウコウ</t>
    </rPh>
    <phoneticPr fontId="3"/>
  </si>
  <si>
    <t>2021年　7月 14日</t>
    <rPh sb="4" eb="5">
      <t>ネン</t>
    </rPh>
    <rPh sb="7" eb="8">
      <t>ツキ</t>
    </rPh>
    <rPh sb="11" eb="12">
      <t>ニチ</t>
    </rPh>
    <phoneticPr fontId="3"/>
  </si>
  <si>
    <t>FW</t>
    <phoneticPr fontId="56"/>
  </si>
  <si>
    <t>小野　敬</t>
    <rPh sb="0" eb="2">
      <t>オノ</t>
    </rPh>
    <rPh sb="3" eb="4">
      <t>ケイ</t>
    </rPh>
    <phoneticPr fontId="56"/>
  </si>
  <si>
    <t>新井　康介</t>
    <rPh sb="0" eb="2">
      <t>アライ</t>
    </rPh>
    <rPh sb="3" eb="5">
      <t>コウスケ</t>
    </rPh>
    <phoneticPr fontId="56"/>
  </si>
  <si>
    <t>MF</t>
    <phoneticPr fontId="56"/>
  </si>
  <si>
    <t>久保田　恵斗</t>
    <rPh sb="0" eb="3">
      <t>クボタ</t>
    </rPh>
    <rPh sb="4" eb="5">
      <t>ケイ</t>
    </rPh>
    <rPh sb="5" eb="6">
      <t>ト</t>
    </rPh>
    <phoneticPr fontId="56"/>
  </si>
  <si>
    <t>NF</t>
    <phoneticPr fontId="56"/>
  </si>
  <si>
    <t>本間　秀虎</t>
    <rPh sb="0" eb="2">
      <t>ホンマ</t>
    </rPh>
    <rPh sb="3" eb="4">
      <t>ヒデ</t>
    </rPh>
    <rPh sb="4" eb="5">
      <t>トラ</t>
    </rPh>
    <phoneticPr fontId="56"/>
  </si>
  <si>
    <t>片平　大雅</t>
    <rPh sb="0" eb="2">
      <t>カタヒラ</t>
    </rPh>
    <rPh sb="3" eb="4">
      <t>ダイ</t>
    </rPh>
    <rPh sb="4" eb="5">
      <t>ミヤビ</t>
    </rPh>
    <phoneticPr fontId="56"/>
  </si>
  <si>
    <t>鈴木　丈仁</t>
    <rPh sb="0" eb="2">
      <t>スズキ</t>
    </rPh>
    <rPh sb="3" eb="5">
      <t>タケヒト</t>
    </rPh>
    <phoneticPr fontId="56"/>
  </si>
  <si>
    <t>新野　景人</t>
    <rPh sb="0" eb="2">
      <t>ニイノ</t>
    </rPh>
    <rPh sb="3" eb="4">
      <t>ケイ</t>
    </rPh>
    <rPh sb="4" eb="5">
      <t>ヒト</t>
    </rPh>
    <phoneticPr fontId="56"/>
  </si>
  <si>
    <t>DF</t>
    <phoneticPr fontId="56"/>
  </si>
  <si>
    <t>黒田　優真</t>
    <rPh sb="0" eb="2">
      <t>クロダ</t>
    </rPh>
    <rPh sb="3" eb="4">
      <t>ユウ</t>
    </rPh>
    <rPh sb="4" eb="5">
      <t>マ</t>
    </rPh>
    <phoneticPr fontId="56"/>
  </si>
  <si>
    <t>鈴石　倫生</t>
    <rPh sb="0" eb="1">
      <t>スズ</t>
    </rPh>
    <rPh sb="1" eb="2">
      <t>イシ</t>
    </rPh>
    <rPh sb="3" eb="4">
      <t>リン</t>
    </rPh>
    <rPh sb="4" eb="5">
      <t>セイ</t>
    </rPh>
    <phoneticPr fontId="56"/>
  </si>
  <si>
    <t>GK</t>
    <phoneticPr fontId="56"/>
  </si>
  <si>
    <t>上原　仙羅</t>
    <rPh sb="0" eb="2">
      <t>ウエハラ</t>
    </rPh>
    <rPh sb="3" eb="4">
      <t>セン</t>
    </rPh>
    <rPh sb="4" eb="5">
      <t>ラ</t>
    </rPh>
    <phoneticPr fontId="56"/>
  </si>
  <si>
    <t>安田　魁</t>
    <rPh sb="0" eb="2">
      <t>ヤスダ</t>
    </rPh>
    <rPh sb="3" eb="4">
      <t>カイ</t>
    </rPh>
    <phoneticPr fontId="56"/>
  </si>
  <si>
    <t>荒井　蓮雄</t>
    <rPh sb="0" eb="2">
      <t>アライ</t>
    </rPh>
    <rPh sb="3" eb="4">
      <t>レン</t>
    </rPh>
    <rPh sb="4" eb="5">
      <t>オス</t>
    </rPh>
    <phoneticPr fontId="56"/>
  </si>
  <si>
    <t>佐藤　碧翔</t>
    <rPh sb="0" eb="2">
      <t>サトウ</t>
    </rPh>
    <rPh sb="3" eb="4">
      <t>アオイ</t>
    </rPh>
    <rPh sb="4" eb="5">
      <t>ショウ</t>
    </rPh>
    <phoneticPr fontId="56"/>
  </si>
  <si>
    <t>伊藤　成豪心</t>
    <rPh sb="0" eb="2">
      <t>イトウ</t>
    </rPh>
    <rPh sb="3" eb="4">
      <t>ナリ</t>
    </rPh>
    <rPh sb="4" eb="5">
      <t>ゴウ</t>
    </rPh>
    <rPh sb="5" eb="6">
      <t>ココロ</t>
    </rPh>
    <phoneticPr fontId="56"/>
  </si>
  <si>
    <t>米沢中央高校B</t>
    <rPh sb="0" eb="2">
      <t>ヨネザワ</t>
    </rPh>
    <rPh sb="2" eb="4">
      <t>チュウオウ</t>
    </rPh>
    <rPh sb="4" eb="6">
      <t>コウコウ</t>
    </rPh>
    <phoneticPr fontId="3"/>
  </si>
  <si>
    <t>米沢中央高校C</t>
    <rPh sb="0" eb="2">
      <t>ヨネザワ</t>
    </rPh>
    <rPh sb="2" eb="4">
      <t>チュウオウ</t>
    </rPh>
    <rPh sb="4" eb="6">
      <t>コウコウ</t>
    </rPh>
    <phoneticPr fontId="3"/>
  </si>
  <si>
    <t>羽黒</t>
    <phoneticPr fontId="56"/>
  </si>
  <si>
    <t>2021年　７月　１４日</t>
    <rPh sb="4" eb="5">
      <t>ネン</t>
    </rPh>
    <rPh sb="7" eb="8">
      <t>ツキ</t>
    </rPh>
    <rPh sb="11" eb="12">
      <t>ニチ</t>
    </rPh>
    <phoneticPr fontId="3"/>
  </si>
  <si>
    <r>
      <t>G</t>
    </r>
    <r>
      <rPr>
        <sz val="11"/>
        <rFont val="ＭＳ Ｐゴシック"/>
        <family val="3"/>
        <charset val="128"/>
      </rPr>
      <t>K</t>
    </r>
  </si>
  <si>
    <t>成田藍士</t>
    <rPh sb="0" eb="2">
      <t>ナリタ</t>
    </rPh>
    <rPh sb="2" eb="3">
      <t>アイ</t>
    </rPh>
    <rPh sb="3" eb="4">
      <t>シ</t>
    </rPh>
    <phoneticPr fontId="3"/>
  </si>
  <si>
    <t>2021年　７月　　１４日</t>
    <rPh sb="4" eb="5">
      <t>ネン</t>
    </rPh>
    <rPh sb="7" eb="8">
      <t>ツキ</t>
    </rPh>
    <rPh sb="12" eb="13">
      <t>ニチ</t>
    </rPh>
    <phoneticPr fontId="3"/>
  </si>
  <si>
    <t>稲葉晧己</t>
    <rPh sb="0" eb="4">
      <t>イナバコウキ</t>
    </rPh>
    <phoneticPr fontId="3"/>
  </si>
  <si>
    <t>足達健太</t>
    <rPh sb="0" eb="4">
      <t>アダチケンタ</t>
    </rPh>
    <phoneticPr fontId="56"/>
  </si>
  <si>
    <t>堀江葵斗</t>
    <rPh sb="0" eb="4">
      <t>ホリエアオイト</t>
    </rPh>
    <phoneticPr fontId="56"/>
  </si>
  <si>
    <t>2021年　7月　14日</t>
    <rPh sb="4" eb="5">
      <t>ネン</t>
    </rPh>
    <rPh sb="7" eb="8">
      <t>ツキ</t>
    </rPh>
    <rPh sb="11" eb="12">
      <t>ニチ</t>
    </rPh>
    <phoneticPr fontId="3"/>
  </si>
  <si>
    <t>大沼　晴</t>
    <rPh sb="0" eb="2">
      <t>オオヌマ</t>
    </rPh>
    <rPh sb="3" eb="4">
      <t>ハ</t>
    </rPh>
    <phoneticPr fontId="3"/>
  </si>
  <si>
    <t>柴田　優介</t>
    <rPh sb="0" eb="2">
      <t>シバタ</t>
    </rPh>
    <rPh sb="3" eb="5">
      <t>ユウスケ</t>
    </rPh>
    <phoneticPr fontId="3"/>
  </si>
  <si>
    <t>板坂　宏行</t>
    <rPh sb="0" eb="2">
      <t>イタサカ</t>
    </rPh>
    <rPh sb="3" eb="4">
      <t>ヒロシ</t>
    </rPh>
    <rPh sb="4" eb="5">
      <t>ギョウ</t>
    </rPh>
    <phoneticPr fontId="3"/>
  </si>
  <si>
    <t>米沢市営人工芝SF</t>
    <rPh sb="0" eb="2">
      <t>ヨネザワ</t>
    </rPh>
    <rPh sb="2" eb="4">
      <t>シエイ</t>
    </rPh>
    <rPh sb="4" eb="6">
      <t>ジンコウ</t>
    </rPh>
    <rPh sb="6" eb="7">
      <t>シバ</t>
    </rPh>
    <phoneticPr fontId="3"/>
  </si>
  <si>
    <t>沼澤　吏一</t>
    <rPh sb="0" eb="2">
      <t>ヌマザワ</t>
    </rPh>
    <rPh sb="3" eb="5">
      <t>リイチ</t>
    </rPh>
    <phoneticPr fontId="3"/>
  </si>
  <si>
    <t>須貝　颯斗</t>
    <rPh sb="0" eb="2">
      <t>スガイ</t>
    </rPh>
    <rPh sb="3" eb="5">
      <t>ハヤト</t>
    </rPh>
    <phoneticPr fontId="3"/>
  </si>
  <si>
    <t>斉藤　旭</t>
    <rPh sb="0" eb="2">
      <t>サイトウ</t>
    </rPh>
    <rPh sb="3" eb="4">
      <t>アサヒ</t>
    </rPh>
    <phoneticPr fontId="3"/>
  </si>
  <si>
    <t>鈴木　詩音</t>
    <rPh sb="0" eb="2">
      <t>スズキ</t>
    </rPh>
    <rPh sb="3" eb="5">
      <t>シオン</t>
    </rPh>
    <phoneticPr fontId="3"/>
  </si>
  <si>
    <t>米沢工業</t>
    <rPh sb="0" eb="4">
      <t>ヨネザワコウギョウ</t>
    </rPh>
    <phoneticPr fontId="3"/>
  </si>
  <si>
    <t>加藤　由士</t>
    <rPh sb="0" eb="2">
      <t>カトウ</t>
    </rPh>
    <rPh sb="3" eb="4">
      <t>ユウ</t>
    </rPh>
    <rPh sb="4" eb="5">
      <t>シ</t>
    </rPh>
    <phoneticPr fontId="3"/>
  </si>
  <si>
    <t>木村　悠</t>
    <rPh sb="0" eb="2">
      <t>キムラ</t>
    </rPh>
    <rPh sb="3" eb="4">
      <t>ユウ</t>
    </rPh>
    <phoneticPr fontId="3"/>
  </si>
  <si>
    <t>岸　大斗</t>
    <rPh sb="0" eb="1">
      <t>キシ</t>
    </rPh>
    <rPh sb="2" eb="4">
      <t>ヒロト</t>
    </rPh>
    <phoneticPr fontId="3"/>
  </si>
  <si>
    <t>齋藤　天</t>
    <rPh sb="0" eb="2">
      <t>サイトウ</t>
    </rPh>
    <rPh sb="3" eb="4">
      <t>テン</t>
    </rPh>
    <phoneticPr fontId="3"/>
  </si>
  <si>
    <t>森　清勝</t>
    <rPh sb="0" eb="1">
      <t>モリ</t>
    </rPh>
    <rPh sb="2" eb="4">
      <t>キヨカツ</t>
    </rPh>
    <phoneticPr fontId="3"/>
  </si>
  <si>
    <t>山形明正</t>
    <rPh sb="0" eb="4">
      <t>ヤマガタメイセイ</t>
    </rPh>
    <phoneticPr fontId="3"/>
  </si>
  <si>
    <t>米沢SF</t>
    <rPh sb="0" eb="2">
      <t>ヨネザワ</t>
    </rPh>
    <phoneticPr fontId="3"/>
  </si>
  <si>
    <t>瀬戸　遥太</t>
    <rPh sb="0" eb="2">
      <t>セト</t>
    </rPh>
    <rPh sb="3" eb="4">
      <t>ヨウ</t>
    </rPh>
    <rPh sb="4" eb="5">
      <t>タ</t>
    </rPh>
    <phoneticPr fontId="3"/>
  </si>
  <si>
    <t>東陽の里</t>
    <rPh sb="0" eb="2">
      <t>トウヨウ</t>
    </rPh>
    <rPh sb="3" eb="4">
      <t>サト</t>
    </rPh>
    <phoneticPr fontId="3"/>
  </si>
  <si>
    <t>毛塚和輝</t>
    <rPh sb="0" eb="2">
      <t>ケヅカ</t>
    </rPh>
    <rPh sb="2" eb="4">
      <t>カズカガヤ</t>
    </rPh>
    <phoneticPr fontId="3"/>
  </si>
  <si>
    <t>異議</t>
    <rPh sb="0" eb="2">
      <t>イギ</t>
    </rPh>
    <phoneticPr fontId="3"/>
  </si>
  <si>
    <t>高山　航希</t>
    <rPh sb="0" eb="2">
      <t>タカヤマ</t>
    </rPh>
    <rPh sb="3" eb="4">
      <t>ワタル</t>
    </rPh>
    <rPh sb="4" eb="5">
      <t>キ</t>
    </rPh>
    <phoneticPr fontId="3"/>
  </si>
  <si>
    <t>岡田　紳之介</t>
    <rPh sb="0" eb="2">
      <t>オカダ</t>
    </rPh>
    <rPh sb="3" eb="6">
      <t>シンノスケ</t>
    </rPh>
    <phoneticPr fontId="3"/>
  </si>
  <si>
    <t>奥山　挙生</t>
    <rPh sb="0" eb="2">
      <t>オクヤマ</t>
    </rPh>
    <rPh sb="3" eb="4">
      <t>キョ</t>
    </rPh>
    <rPh sb="4" eb="5">
      <t>イ</t>
    </rPh>
    <phoneticPr fontId="3"/>
  </si>
  <si>
    <t>瀬戸　遥太</t>
    <rPh sb="0" eb="2">
      <t>セト</t>
    </rPh>
    <rPh sb="3" eb="4">
      <t>ヨウ</t>
    </rPh>
    <rPh sb="4" eb="5">
      <t>タ</t>
    </rPh>
    <phoneticPr fontId="3"/>
  </si>
  <si>
    <t>沼澤　吏一</t>
    <rPh sb="0" eb="2">
      <t>ヌマザワ</t>
    </rPh>
    <rPh sb="3" eb="5">
      <t>リイチ</t>
    </rPh>
    <phoneticPr fontId="3"/>
  </si>
  <si>
    <t>横山　珀翔</t>
    <rPh sb="0" eb="2">
      <t>ヨコヤマ</t>
    </rPh>
    <rPh sb="3" eb="4">
      <t>ヒャク</t>
    </rPh>
    <rPh sb="4" eb="5">
      <t>ショウ</t>
    </rPh>
    <phoneticPr fontId="3"/>
  </si>
  <si>
    <t>12-1節終了　　8/25</t>
    <rPh sb="4" eb="5">
      <t>セツ</t>
    </rPh>
    <rPh sb="5" eb="7">
      <t>シュウリョウ</t>
    </rPh>
    <phoneticPr fontId="3"/>
  </si>
  <si>
    <t>12-1</t>
    <phoneticPr fontId="3"/>
  </si>
  <si>
    <t>瀬戸　遥太</t>
    <rPh sb="0" eb="2">
      <t>セト</t>
    </rPh>
    <rPh sb="3" eb="4">
      <t>ヨウ</t>
    </rPh>
    <rPh sb="4" eb="5">
      <t>タ</t>
    </rPh>
    <phoneticPr fontId="3"/>
  </si>
  <si>
    <t>遅延</t>
    <rPh sb="0" eb="2">
      <t>チエン</t>
    </rPh>
    <phoneticPr fontId="3"/>
  </si>
  <si>
    <t>佐藤　典生</t>
    <rPh sb="0" eb="2">
      <t>サトウ</t>
    </rPh>
    <rPh sb="3" eb="5">
      <t>ノリオ</t>
    </rPh>
    <phoneticPr fontId="3"/>
  </si>
  <si>
    <t>米沢工業</t>
    <rPh sb="0" eb="4">
      <t>ヨネザワコウギョウ</t>
    </rPh>
    <phoneticPr fontId="3"/>
  </si>
  <si>
    <t>落合　琉稀</t>
    <rPh sb="0" eb="2">
      <t>オチアイ</t>
    </rPh>
    <rPh sb="3" eb="4">
      <t>ル</t>
    </rPh>
    <rPh sb="4" eb="5">
      <t>マレ</t>
    </rPh>
    <phoneticPr fontId="3"/>
  </si>
  <si>
    <t>坂野　琉斗</t>
    <rPh sb="0" eb="2">
      <t>サカノ</t>
    </rPh>
    <rPh sb="3" eb="4">
      <t>ル</t>
    </rPh>
    <rPh sb="4" eb="5">
      <t>ト</t>
    </rPh>
    <phoneticPr fontId="3"/>
  </si>
  <si>
    <t>安孫子</t>
    <rPh sb="0" eb="3">
      <t>アビコ</t>
    </rPh>
    <phoneticPr fontId="3"/>
  </si>
  <si>
    <t>米沢中央B</t>
    <rPh sb="0" eb="4">
      <t>ヨネザワチュウオウ</t>
    </rPh>
    <phoneticPr fontId="3"/>
  </si>
  <si>
    <t>遅延</t>
    <rPh sb="0" eb="2">
      <t>チエン</t>
    </rPh>
    <phoneticPr fontId="3"/>
  </si>
  <si>
    <t>松浦　千馬</t>
    <rPh sb="0" eb="2">
      <t>マツウラ</t>
    </rPh>
    <rPh sb="3" eb="5">
      <t>センバ</t>
    </rPh>
    <phoneticPr fontId="3"/>
  </si>
  <si>
    <t>高木　光希</t>
    <rPh sb="0" eb="2">
      <t>タカギ</t>
    </rPh>
    <rPh sb="3" eb="4">
      <t>ヒカル</t>
    </rPh>
    <rPh sb="4" eb="5">
      <t>キ</t>
    </rPh>
    <phoneticPr fontId="3"/>
  </si>
  <si>
    <t>武田　諒太</t>
    <rPh sb="0" eb="2">
      <t>タケダ</t>
    </rPh>
    <rPh sb="3" eb="5">
      <t>リョウタ</t>
    </rPh>
    <phoneticPr fontId="3"/>
  </si>
  <si>
    <t>12-1節</t>
    <rPh sb="4" eb="5">
      <t>セチ</t>
    </rPh>
    <phoneticPr fontId="3"/>
  </si>
  <si>
    <t>高木　光希</t>
    <rPh sb="0" eb="2">
      <t>タカギ</t>
    </rPh>
    <rPh sb="3" eb="4">
      <t>ヒカル</t>
    </rPh>
    <rPh sb="4" eb="5">
      <t>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</si>
</sst>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b/>
      <sz val="28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HGS創英角ｺﾞｼｯｸUB"/>
      <family val="3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F0"/>
        <bgColor indexed="64"/>
      </patternFill>
    </fill>
  </fills>
  <borders count="1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51">
    <xf numFmtId="0" fontId="0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3" fillId="0" borderId="0"/>
  </cellStyleXfs>
  <cellXfs count="61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/>
    <xf numFmtId="0" fontId="12" fillId="0" borderId="0" xfId="0" applyFont="1" applyBorder="1" applyAlignment="1">
      <alignment horizontal="left" vertical="center"/>
    </xf>
    <xf numFmtId="0" fontId="7" fillId="0" borderId="21" xfId="0" applyFont="1" applyBorder="1"/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176" fontId="0" fillId="0" borderId="0" xfId="0" applyNumberFormat="1"/>
    <xf numFmtId="0" fontId="0" fillId="0" borderId="33" xfId="0" applyBorder="1"/>
    <xf numFmtId="176" fontId="0" fillId="0" borderId="34" xfId="0" applyNumberForma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6" fontId="0" fillId="0" borderId="37" xfId="0" applyNumberFormat="1" applyBorder="1"/>
    <xf numFmtId="0" fontId="0" fillId="0" borderId="37" xfId="0" applyBorder="1"/>
    <xf numFmtId="0" fontId="0" fillId="0" borderId="38" xfId="0" applyBorder="1"/>
    <xf numFmtId="0" fontId="0" fillId="24" borderId="36" xfId="0" applyFill="1" applyBorder="1"/>
    <xf numFmtId="176" fontId="0" fillId="24" borderId="37" xfId="0" applyNumberFormat="1" applyFill="1" applyBorder="1"/>
    <xf numFmtId="0" fontId="0" fillId="24" borderId="37" xfId="0" applyFill="1" applyBorder="1"/>
    <xf numFmtId="0" fontId="0" fillId="24" borderId="38" xfId="0" applyFill="1" applyBorder="1" applyAlignment="1"/>
    <xf numFmtId="0" fontId="0" fillId="0" borderId="39" xfId="0" applyFill="1" applyBorder="1"/>
    <xf numFmtId="176" fontId="0" fillId="0" borderId="40" xfId="0" applyNumberFormat="1" applyFill="1" applyBorder="1"/>
    <xf numFmtId="0" fontId="0" fillId="0" borderId="40" xfId="0" applyFill="1" applyBorder="1"/>
    <xf numFmtId="0" fontId="0" fillId="0" borderId="41" xfId="0" applyFill="1" applyBorder="1" applyAlignment="1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2" fillId="0" borderId="0" xfId="45" applyAlignment="1">
      <alignment vertical="center" textRotation="255"/>
    </xf>
    <xf numFmtId="0" fontId="2" fillId="0" borderId="0" xfId="45">
      <alignment vertical="center"/>
    </xf>
    <xf numFmtId="56" fontId="2" fillId="0" borderId="44" xfId="45" applyNumberFormat="1" applyBorder="1">
      <alignment vertical="center"/>
    </xf>
    <xf numFmtId="56" fontId="2" fillId="0" borderId="45" xfId="45" applyNumberFormat="1" applyBorder="1">
      <alignment vertical="center"/>
    </xf>
    <xf numFmtId="0" fontId="2" fillId="0" borderId="46" xfId="45" applyFill="1" applyBorder="1">
      <alignment vertical="center"/>
    </xf>
    <xf numFmtId="0" fontId="2" fillId="0" borderId="47" xfId="45" applyFill="1" applyBorder="1">
      <alignment vertical="center"/>
    </xf>
    <xf numFmtId="0" fontId="2" fillId="0" borderId="48" xfId="45" applyFill="1" applyBorder="1">
      <alignment vertical="center"/>
    </xf>
    <xf numFmtId="0" fontId="2" fillId="0" borderId="33" xfId="45" applyFill="1" applyBorder="1">
      <alignment vertical="center"/>
    </xf>
    <xf numFmtId="0" fontId="2" fillId="0" borderId="34" xfId="45" applyFill="1" applyBorder="1">
      <alignment vertical="center"/>
    </xf>
    <xf numFmtId="0" fontId="2" fillId="0" borderId="35" xfId="45" applyFill="1" applyBorder="1">
      <alignment vertical="center"/>
    </xf>
    <xf numFmtId="0" fontId="2" fillId="0" borderId="36" xfId="45" applyFill="1" applyBorder="1">
      <alignment vertical="center"/>
    </xf>
    <xf numFmtId="0" fontId="2" fillId="0" borderId="37" xfId="45" applyFill="1" applyBorder="1">
      <alignment vertical="center"/>
    </xf>
    <xf numFmtId="0" fontId="2" fillId="0" borderId="38" xfId="45" applyFill="1" applyBorder="1">
      <alignment vertical="center"/>
    </xf>
    <xf numFmtId="0" fontId="2" fillId="0" borderId="11" xfId="45" applyFont="1" applyBorder="1" applyAlignment="1">
      <alignment vertical="center" textRotation="255"/>
    </xf>
    <xf numFmtId="0" fontId="2" fillId="0" borderId="49" xfId="45" applyFont="1" applyBorder="1" applyAlignment="1">
      <alignment vertical="center" textRotation="255"/>
    </xf>
    <xf numFmtId="0" fontId="2" fillId="0" borderId="50" xfId="45" applyFont="1" applyBorder="1" applyAlignment="1">
      <alignment vertical="center" textRotation="255"/>
    </xf>
    <xf numFmtId="0" fontId="2" fillId="0" borderId="51" xfId="45" applyFont="1" applyBorder="1" applyAlignment="1">
      <alignment vertical="center" textRotation="255"/>
    </xf>
    <xf numFmtId="0" fontId="2" fillId="0" borderId="0" xfId="45" applyFont="1" applyAlignment="1">
      <alignment vertical="center" textRotation="255"/>
    </xf>
    <xf numFmtId="0" fontId="2" fillId="0" borderId="44" xfId="45" applyBorder="1">
      <alignment vertical="center"/>
    </xf>
    <xf numFmtId="0" fontId="2" fillId="0" borderId="44" xfId="45" applyFont="1" applyBorder="1">
      <alignment vertical="center"/>
    </xf>
    <xf numFmtId="0" fontId="2" fillId="0" borderId="45" xfId="45" applyBorder="1">
      <alignment vertical="center"/>
    </xf>
    <xf numFmtId="0" fontId="2" fillId="0" borderId="53" xfId="45" applyFont="1" applyBorder="1" applyAlignment="1">
      <alignment vertical="center" textRotation="255"/>
    </xf>
    <xf numFmtId="0" fontId="2" fillId="0" borderId="54" xfId="45" applyFont="1" applyBorder="1" applyAlignment="1">
      <alignment vertical="center" textRotation="255"/>
    </xf>
    <xf numFmtId="0" fontId="2" fillId="0" borderId="13" xfId="45" applyFont="1" applyBorder="1" applyAlignment="1">
      <alignment vertical="center" textRotation="255"/>
    </xf>
    <xf numFmtId="0" fontId="2" fillId="0" borderId="52" xfId="45" applyFont="1" applyBorder="1" applyAlignment="1">
      <alignment vertical="center" shrinkToFit="1"/>
    </xf>
    <xf numFmtId="0" fontId="2" fillId="0" borderId="55" xfId="45" applyFont="1" applyBorder="1" applyAlignment="1">
      <alignment horizontal="center" vertical="center" shrinkToFit="1"/>
    </xf>
    <xf numFmtId="0" fontId="2" fillId="0" borderId="47" xfId="45" applyFont="1" applyBorder="1" applyAlignment="1">
      <alignment horizontal="center" vertical="center" shrinkToFit="1"/>
    </xf>
    <xf numFmtId="0" fontId="2" fillId="0" borderId="48" xfId="45" applyFont="1" applyBorder="1" applyAlignment="1">
      <alignment horizontal="center" vertical="center" shrinkToFit="1"/>
    </xf>
    <xf numFmtId="0" fontId="2" fillId="0" borderId="45" xfId="45" applyFont="1" applyBorder="1" applyAlignment="1">
      <alignment vertical="center" shrinkToFit="1"/>
    </xf>
    <xf numFmtId="0" fontId="2" fillId="0" borderId="38" xfId="45" applyBorder="1" applyAlignment="1">
      <alignment vertical="center" shrinkToFit="1"/>
    </xf>
    <xf numFmtId="0" fontId="0" fillId="26" borderId="0" xfId="0" applyFill="1" applyAlignment="1">
      <alignment horizontal="center"/>
    </xf>
    <xf numFmtId="56" fontId="2" fillId="0" borderId="44" xfId="45" applyNumberFormat="1" applyFont="1" applyBorder="1">
      <alignment vertical="center"/>
    </xf>
    <xf numFmtId="0" fontId="2" fillId="0" borderId="37" xfId="45" applyFont="1" applyBorder="1" applyAlignment="1">
      <alignment horizontal="center" vertical="center" shrinkToFit="1"/>
    </xf>
    <xf numFmtId="0" fontId="2" fillId="0" borderId="43" xfId="45" applyFont="1" applyBorder="1" applyAlignment="1">
      <alignment horizontal="center" vertical="center" shrinkToFit="1"/>
    </xf>
    <xf numFmtId="0" fontId="2" fillId="0" borderId="0" xfId="45" applyFont="1" applyAlignment="1">
      <alignment horizontal="center" vertical="center"/>
    </xf>
    <xf numFmtId="0" fontId="11" fillId="0" borderId="0" xfId="42" applyFont="1" applyAlignment="1">
      <alignment horizontal="center" vertical="center"/>
    </xf>
    <xf numFmtId="0" fontId="11" fillId="0" borderId="51" xfId="42" applyFont="1" applyBorder="1" applyAlignment="1">
      <alignment horizontal="center" vertical="center"/>
    </xf>
    <xf numFmtId="0" fontId="11" fillId="0" borderId="0" xfId="42" applyFont="1" applyBorder="1" applyAlignment="1">
      <alignment horizontal="center" vertical="center"/>
    </xf>
    <xf numFmtId="0" fontId="11" fillId="0" borderId="62" xfId="42" applyFont="1" applyBorder="1" applyAlignment="1">
      <alignment horizontal="center" vertical="center" wrapText="1"/>
    </xf>
    <xf numFmtId="0" fontId="11" fillId="0" borderId="63" xfId="42" applyFont="1" applyBorder="1" applyAlignment="1">
      <alignment horizontal="center" vertical="center" textRotation="255" shrinkToFit="1"/>
    </xf>
    <xf numFmtId="0" fontId="11" fillId="0" borderId="63" xfId="42" applyFont="1" applyBorder="1" applyAlignment="1">
      <alignment horizontal="center" vertical="center" wrapText="1"/>
    </xf>
    <xf numFmtId="0" fontId="11" fillId="0" borderId="64" xfId="42" applyFont="1" applyBorder="1" applyAlignment="1">
      <alignment horizontal="center" vertical="center"/>
    </xf>
    <xf numFmtId="0" fontId="11" fillId="0" borderId="65" xfId="42" applyFont="1" applyBorder="1" applyAlignment="1">
      <alignment horizontal="center" vertical="center"/>
    </xf>
    <xf numFmtId="0" fontId="2" fillId="0" borderId="51" xfId="42" applyBorder="1" applyAlignment="1">
      <alignment horizontal="center" vertical="center"/>
    </xf>
    <xf numFmtId="0" fontId="11" fillId="0" borderId="67" xfId="42" applyFont="1" applyBorder="1" applyAlignment="1">
      <alignment horizontal="center" vertical="center"/>
    </xf>
    <xf numFmtId="0" fontId="11" fillId="0" borderId="68" xfId="42" applyFont="1" applyBorder="1" applyAlignment="1">
      <alignment horizontal="center" vertical="center"/>
    </xf>
    <xf numFmtId="0" fontId="2" fillId="0" borderId="68" xfId="42" applyBorder="1" applyAlignment="1">
      <alignment horizontal="center" vertical="center"/>
    </xf>
    <xf numFmtId="0" fontId="11" fillId="0" borderId="70" xfId="42" applyFont="1" applyBorder="1" applyAlignment="1">
      <alignment horizontal="center" vertical="center"/>
    </xf>
    <xf numFmtId="0" fontId="39" fillId="0" borderId="0" xfId="42" applyFont="1" applyBorder="1" applyAlignment="1">
      <alignment vertical="center"/>
    </xf>
    <xf numFmtId="0" fontId="42" fillId="0" borderId="0" xfId="41" applyFont="1"/>
    <xf numFmtId="0" fontId="42" fillId="0" borderId="0" xfId="41" applyFont="1" applyAlignment="1">
      <alignment horizontal="center"/>
    </xf>
    <xf numFmtId="0" fontId="42" fillId="0" borderId="0" xfId="41" applyFont="1" applyAlignment="1">
      <alignment vertical="center"/>
    </xf>
    <xf numFmtId="0" fontId="42" fillId="0" borderId="10" xfId="41" applyFont="1" applyBorder="1" applyAlignment="1">
      <alignment horizontal="center" vertical="center" shrinkToFit="1"/>
    </xf>
    <xf numFmtId="20" fontId="44" fillId="0" borderId="71" xfId="41" applyNumberFormat="1" applyFont="1" applyBorder="1" applyAlignment="1">
      <alignment horizontal="left" vertical="center" shrinkToFit="1"/>
    </xf>
    <xf numFmtId="20" fontId="42" fillId="0" borderId="51" xfId="41" applyNumberFormat="1" applyFont="1" applyBorder="1" applyAlignment="1">
      <alignment vertical="center"/>
    </xf>
    <xf numFmtId="0" fontId="42" fillId="0" borderId="68" xfId="41" applyFont="1" applyBorder="1" applyAlignment="1">
      <alignment vertical="center"/>
    </xf>
    <xf numFmtId="0" fontId="42" fillId="0" borderId="0" xfId="41" applyFont="1" applyAlignment="1">
      <alignment horizontal="center" vertical="center"/>
    </xf>
    <xf numFmtId="0" fontId="42" fillId="0" borderId="25" xfId="41" applyFont="1" applyBorder="1"/>
    <xf numFmtId="0" fontId="42" fillId="0" borderId="0" xfId="41" applyFont="1" applyBorder="1"/>
    <xf numFmtId="0" fontId="42" fillId="0" borderId="26" xfId="41" applyFont="1" applyBorder="1"/>
    <xf numFmtId="0" fontId="42" fillId="0" borderId="65" xfId="41" applyFont="1" applyBorder="1" applyAlignment="1">
      <alignment horizontal="center"/>
    </xf>
    <xf numFmtId="0" fontId="42" fillId="0" borderId="68" xfId="41" applyFont="1" applyBorder="1" applyAlignment="1">
      <alignment horizontal="center"/>
    </xf>
    <xf numFmtId="0" fontId="42" fillId="0" borderId="0" xfId="41" applyFont="1" applyAlignment="1">
      <alignment shrinkToFit="1"/>
    </xf>
    <xf numFmtId="0" fontId="2" fillId="0" borderId="0" xfId="44" applyAlignment="1">
      <alignment vertical="center" shrinkToFit="1"/>
    </xf>
    <xf numFmtId="0" fontId="2" fillId="0" borderId="37" xfId="44" applyBorder="1" applyAlignment="1">
      <alignment horizontal="center" vertical="center" shrinkToFit="1"/>
    </xf>
    <xf numFmtId="0" fontId="2" fillId="25" borderId="53" xfId="44" applyFill="1" applyBorder="1" applyAlignment="1">
      <alignment horizontal="center" vertical="center" shrinkToFit="1"/>
    </xf>
    <xf numFmtId="0" fontId="2" fillId="25" borderId="54" xfId="44" applyFill="1" applyBorder="1" applyAlignment="1">
      <alignment horizontal="center" vertical="center" shrinkToFit="1"/>
    </xf>
    <xf numFmtId="0" fontId="2" fillId="25" borderId="13" xfId="44" applyFill="1" applyBorder="1" applyAlignment="1">
      <alignment horizontal="center" vertical="center" shrinkToFit="1"/>
    </xf>
    <xf numFmtId="0" fontId="2" fillId="0" borderId="46" xfId="44" applyBorder="1" applyAlignment="1">
      <alignment horizontal="center" vertical="center" shrinkToFit="1"/>
    </xf>
    <xf numFmtId="0" fontId="2" fillId="0" borderId="33" xfId="44" applyBorder="1" applyAlignment="1">
      <alignment horizontal="center" vertical="center" shrinkToFit="1"/>
    </xf>
    <xf numFmtId="0" fontId="2" fillId="0" borderId="47" xfId="44" applyBorder="1" applyAlignment="1">
      <alignment horizontal="center" vertical="center" shrinkToFit="1"/>
    </xf>
    <xf numFmtId="0" fontId="2" fillId="0" borderId="34" xfId="44" applyBorder="1" applyAlignment="1">
      <alignment horizontal="center" vertical="center" shrinkToFit="1"/>
    </xf>
    <xf numFmtId="0" fontId="2" fillId="0" borderId="35" xfId="44" applyBorder="1" applyAlignment="1">
      <alignment horizontal="center" vertical="center" shrinkToFit="1"/>
    </xf>
    <xf numFmtId="0" fontId="0" fillId="25" borderId="53" xfId="0" applyFill="1" applyBorder="1" applyAlignment="1">
      <alignment horizontal="center" vertical="center" shrinkToFit="1"/>
    </xf>
    <xf numFmtId="0" fontId="0" fillId="25" borderId="54" xfId="0" applyFill="1" applyBorder="1" applyAlignment="1">
      <alignment horizontal="center" vertical="center" shrinkToFit="1"/>
    </xf>
    <xf numFmtId="0" fontId="0" fillId="25" borderId="13" xfId="0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56" fontId="0" fillId="0" borderId="0" xfId="0" applyNumberFormat="1"/>
    <xf numFmtId="0" fontId="28" fillId="0" borderId="0" xfId="0" applyFont="1"/>
    <xf numFmtId="0" fontId="13" fillId="0" borderId="1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2" fillId="0" borderId="48" xfId="44" applyBorder="1" applyAlignment="1">
      <alignment horizontal="center" vertical="center" shrinkToFit="1"/>
    </xf>
    <xf numFmtId="0" fontId="2" fillId="0" borderId="38" xfId="44" applyBorder="1" applyAlignment="1">
      <alignment horizontal="center" vertical="center" shrinkToFit="1"/>
    </xf>
    <xf numFmtId="0" fontId="2" fillId="0" borderId="33" xfId="48" applyFont="1" applyBorder="1" applyAlignment="1">
      <alignment horizontal="center" vertical="center" shrinkToFit="1"/>
    </xf>
    <xf numFmtId="20" fontId="42" fillId="0" borderId="10" xfId="41" applyNumberFormat="1" applyFont="1" applyBorder="1" applyAlignment="1">
      <alignment vertical="center"/>
    </xf>
    <xf numFmtId="0" fontId="42" fillId="0" borderId="12" xfId="41" applyFont="1" applyBorder="1" applyAlignment="1">
      <alignment horizontal="center" vertical="center"/>
    </xf>
    <xf numFmtId="0" fontId="42" fillId="0" borderId="125" xfId="41" applyFont="1" applyBorder="1" applyAlignment="1">
      <alignment horizontal="center" vertical="center"/>
    </xf>
    <xf numFmtId="0" fontId="42" fillId="0" borderId="128" xfId="41" applyFont="1" applyBorder="1" applyAlignment="1">
      <alignment horizontal="center"/>
    </xf>
    <xf numFmtId="0" fontId="42" fillId="0" borderId="51" xfId="41" applyFont="1" applyBorder="1" applyAlignment="1">
      <alignment horizontal="center"/>
    </xf>
    <xf numFmtId="0" fontId="42" fillId="0" borderId="18" xfId="41" applyFont="1" applyBorder="1" applyAlignment="1">
      <alignment horizontal="center"/>
    </xf>
    <xf numFmtId="0" fontId="42" fillId="0" borderId="19" xfId="41" applyFont="1" applyBorder="1" applyAlignment="1">
      <alignment horizontal="center"/>
    </xf>
    <xf numFmtId="0" fontId="42" fillId="0" borderId="121" xfId="41" applyFont="1" applyBorder="1" applyAlignment="1">
      <alignment horizontal="center"/>
    </xf>
    <xf numFmtId="0" fontId="11" fillId="0" borderId="0" xfId="42" applyFont="1" applyBorder="1" applyAlignment="1">
      <alignment vertical="center"/>
    </xf>
    <xf numFmtId="0" fontId="11" fillId="0" borderId="88" xfId="42" applyFont="1" applyBorder="1" applyAlignment="1">
      <alignment vertical="center"/>
    </xf>
    <xf numFmtId="0" fontId="11" fillId="0" borderId="23" xfId="42" applyFont="1" applyBorder="1" applyAlignment="1">
      <alignment vertical="center"/>
    </xf>
    <xf numFmtId="0" fontId="11" fillId="0" borderId="97" xfId="42" applyFont="1" applyBorder="1" applyAlignment="1">
      <alignment vertical="center"/>
    </xf>
    <xf numFmtId="0" fontId="11" fillId="0" borderId="118" xfId="42" applyFont="1" applyBorder="1" applyAlignment="1">
      <alignment vertical="center"/>
    </xf>
    <xf numFmtId="0" fontId="11" fillId="0" borderId="89" xfId="42" applyFont="1" applyBorder="1" applyAlignment="1">
      <alignment vertical="center"/>
    </xf>
    <xf numFmtId="0" fontId="40" fillId="0" borderId="0" xfId="0" applyFont="1"/>
    <xf numFmtId="0" fontId="0" fillId="0" borderId="51" xfId="0" applyBorder="1"/>
    <xf numFmtId="0" fontId="0" fillId="0" borderId="51" xfId="0" applyBorder="1" applyAlignment="1">
      <alignment horizontal="center" vertical="center"/>
    </xf>
    <xf numFmtId="20" fontId="47" fillId="0" borderId="33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20" fontId="47" fillId="0" borderId="39" xfId="0" applyNumberFormat="1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center" vertical="center"/>
    </xf>
    <xf numFmtId="0" fontId="47" fillId="0" borderId="57" xfId="0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/>
    </xf>
    <xf numFmtId="0" fontId="49" fillId="0" borderId="59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20" fontId="47" fillId="0" borderId="36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  <xf numFmtId="0" fontId="0" fillId="29" borderId="0" xfId="0" applyFont="1" applyFill="1" applyAlignment="1">
      <alignment horizontal="center"/>
    </xf>
    <xf numFmtId="0" fontId="0" fillId="0" borderId="47" xfId="45" applyFont="1" applyFill="1" applyBorder="1">
      <alignment vertical="center"/>
    </xf>
    <xf numFmtId="0" fontId="0" fillId="0" borderId="34" xfId="45" applyFont="1" applyFill="1" applyBorder="1">
      <alignment vertical="center"/>
    </xf>
    <xf numFmtId="0" fontId="11" fillId="0" borderId="51" xfId="42" applyFont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7" fillId="0" borderId="65" xfId="42" applyFont="1" applyBorder="1" applyAlignment="1">
      <alignment horizontal="center" vertical="center"/>
    </xf>
    <xf numFmtId="0" fontId="7" fillId="0" borderId="51" xfId="42" applyFont="1" applyBorder="1" applyAlignment="1">
      <alignment horizontal="center" vertical="center"/>
    </xf>
    <xf numFmtId="0" fontId="52" fillId="0" borderId="51" xfId="42" applyFont="1" applyBorder="1" applyAlignment="1">
      <alignment horizontal="center" vertical="center"/>
    </xf>
    <xf numFmtId="0" fontId="7" fillId="0" borderId="67" xfId="42" applyFont="1" applyBorder="1" applyAlignment="1">
      <alignment horizontal="center" vertical="center"/>
    </xf>
    <xf numFmtId="0" fontId="7" fillId="0" borderId="68" xfId="42" applyFont="1" applyBorder="1" applyAlignment="1">
      <alignment horizontal="center" vertical="center"/>
    </xf>
    <xf numFmtId="0" fontId="52" fillId="0" borderId="68" xfId="42" applyFont="1" applyBorder="1" applyAlignment="1">
      <alignment horizontal="center" vertical="center"/>
    </xf>
    <xf numFmtId="0" fontId="52" fillId="0" borderId="66" xfId="42" applyFont="1" applyBorder="1" applyAlignment="1">
      <alignment horizontal="center" vertical="center"/>
    </xf>
    <xf numFmtId="0" fontId="52" fillId="0" borderId="69" xfId="42" applyFont="1" applyBorder="1" applyAlignment="1">
      <alignment horizontal="center" vertical="center"/>
    </xf>
    <xf numFmtId="20" fontId="47" fillId="0" borderId="33" xfId="0" applyNumberFormat="1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 shrinkToFit="1"/>
    </xf>
    <xf numFmtId="0" fontId="47" fillId="0" borderId="56" xfId="0" applyFont="1" applyFill="1" applyBorder="1" applyAlignment="1">
      <alignment horizontal="center" vertical="center" shrinkToFit="1"/>
    </xf>
    <xf numFmtId="0" fontId="48" fillId="0" borderId="56" xfId="0" applyFont="1" applyFill="1" applyBorder="1" applyAlignment="1">
      <alignment vertical="center" shrinkToFit="1"/>
    </xf>
    <xf numFmtId="0" fontId="51" fillId="0" borderId="14" xfId="0" applyFont="1" applyFill="1" applyBorder="1" applyAlignment="1">
      <alignment horizontal="center" vertical="center" shrinkToFit="1"/>
    </xf>
    <xf numFmtId="0" fontId="51" fillId="29" borderId="15" xfId="0" applyFont="1" applyFill="1" applyBorder="1" applyAlignment="1">
      <alignment horizontal="center" vertical="center" shrinkToFit="1"/>
    </xf>
    <xf numFmtId="0" fontId="48" fillId="0" borderId="42" xfId="0" applyFont="1" applyFill="1" applyBorder="1" applyAlignment="1">
      <alignment horizontal="center" vertical="center" shrinkToFit="1"/>
    </xf>
    <xf numFmtId="20" fontId="47" fillId="0" borderId="39" xfId="0" applyNumberFormat="1" applyFont="1" applyFill="1" applyBorder="1" applyAlignment="1">
      <alignment horizontal="center" vertical="center" shrinkToFit="1"/>
    </xf>
    <xf numFmtId="0" fontId="48" fillId="0" borderId="57" xfId="0" applyFont="1" applyFill="1" applyBorder="1" applyAlignment="1">
      <alignment horizontal="center" vertical="center" shrinkToFit="1"/>
    </xf>
    <xf numFmtId="0" fontId="47" fillId="0" borderId="58" xfId="0" applyFont="1" applyFill="1" applyBorder="1" applyAlignment="1">
      <alignment horizontal="center" vertical="center" shrinkToFit="1"/>
    </xf>
    <xf numFmtId="0" fontId="48" fillId="0" borderId="59" xfId="0" applyFont="1" applyFill="1" applyBorder="1" applyAlignment="1">
      <alignment horizontal="center" vertical="center" shrinkToFit="1"/>
    </xf>
    <xf numFmtId="0" fontId="51" fillId="0" borderId="57" xfId="0" applyFont="1" applyFill="1" applyBorder="1" applyAlignment="1">
      <alignment horizontal="center" vertical="center" shrinkToFit="1"/>
    </xf>
    <xf numFmtId="0" fontId="51" fillId="29" borderId="60" xfId="0" applyFont="1" applyFill="1" applyBorder="1" applyAlignment="1">
      <alignment horizontal="center" vertical="center" shrinkToFit="1"/>
    </xf>
    <xf numFmtId="0" fontId="51" fillId="29" borderId="14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horizontal="center" vertical="center" shrinkToFit="1"/>
    </xf>
    <xf numFmtId="0" fontId="51" fillId="29" borderId="57" xfId="0" applyFont="1" applyFill="1" applyBorder="1" applyAlignment="1">
      <alignment horizontal="center" vertical="center" shrinkToFit="1"/>
    </xf>
    <xf numFmtId="0" fontId="51" fillId="0" borderId="60" xfId="0" applyFont="1" applyFill="1" applyBorder="1" applyAlignment="1">
      <alignment horizontal="center" vertical="center" shrinkToFit="1"/>
    </xf>
    <xf numFmtId="0" fontId="48" fillId="0" borderId="58" xfId="0" applyFont="1" applyFill="1" applyBorder="1" applyAlignment="1">
      <alignment horizontal="center" vertical="center" shrinkToFit="1"/>
    </xf>
    <xf numFmtId="0" fontId="47" fillId="0" borderId="61" xfId="0" applyFont="1" applyFill="1" applyBorder="1" applyAlignment="1">
      <alignment horizontal="center" vertical="center" shrinkToFit="1"/>
    </xf>
    <xf numFmtId="0" fontId="48" fillId="0" borderId="56" xfId="0" applyFont="1" applyFill="1" applyBorder="1" applyAlignment="1">
      <alignment horizontal="center" vertical="center" shrinkToFit="1"/>
    </xf>
    <xf numFmtId="0" fontId="0" fillId="0" borderId="113" xfId="0" applyFill="1" applyBorder="1" applyAlignment="1">
      <alignment horizontal="center"/>
    </xf>
    <xf numFmtId="20" fontId="47" fillId="0" borderId="130" xfId="0" applyNumberFormat="1" applyFont="1" applyFill="1" applyBorder="1" applyAlignment="1">
      <alignment horizontal="center" vertical="center" shrinkToFit="1"/>
    </xf>
    <xf numFmtId="0" fontId="48" fillId="0" borderId="131" xfId="0" applyFont="1" applyFill="1" applyBorder="1" applyAlignment="1">
      <alignment horizontal="center" vertical="center" shrinkToFit="1"/>
    </xf>
    <xf numFmtId="0" fontId="48" fillId="0" borderId="113" xfId="0" applyFont="1" applyFill="1" applyBorder="1" applyAlignment="1">
      <alignment horizontal="center" vertical="center" shrinkToFit="1"/>
    </xf>
    <xf numFmtId="0" fontId="51" fillId="0" borderId="58" xfId="0" applyFont="1" applyFill="1" applyBorder="1" applyAlignment="1">
      <alignment horizontal="center" vertical="center" shrinkToFit="1"/>
    </xf>
    <xf numFmtId="0" fontId="51" fillId="29" borderId="56" xfId="0" applyFont="1" applyFill="1" applyBorder="1" applyAlignment="1">
      <alignment horizontal="center" vertical="center" shrinkToFit="1"/>
    </xf>
    <xf numFmtId="0" fontId="48" fillId="0" borderId="133" xfId="0" applyFont="1" applyFill="1" applyBorder="1" applyAlignment="1">
      <alignment horizontal="center" vertical="center" shrinkToFit="1"/>
    </xf>
    <xf numFmtId="0" fontId="51" fillId="0" borderId="56" xfId="0" applyFont="1" applyFill="1" applyBorder="1" applyAlignment="1">
      <alignment horizontal="center" vertical="center" shrinkToFit="1"/>
    </xf>
    <xf numFmtId="0" fontId="48" fillId="0" borderId="134" xfId="0" applyFont="1" applyFill="1" applyBorder="1" applyAlignment="1">
      <alignment horizontal="center" vertical="center" shrinkToFit="1"/>
    </xf>
    <xf numFmtId="20" fontId="47" fillId="0" borderId="135" xfId="0" applyNumberFormat="1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51" fillId="29" borderId="58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20" fontId="47" fillId="0" borderId="36" xfId="0" applyNumberFormat="1" applyFont="1" applyFill="1" applyBorder="1" applyAlignment="1">
      <alignment horizontal="center" vertical="center" shrinkToFit="1"/>
    </xf>
    <xf numFmtId="0" fontId="48" fillId="0" borderId="88" xfId="0" applyFont="1" applyFill="1" applyBorder="1" applyAlignment="1">
      <alignment horizontal="center" vertical="center" shrinkToFit="1"/>
    </xf>
    <xf numFmtId="0" fontId="48" fillId="0" borderId="43" xfId="0" applyFont="1" applyFill="1" applyBorder="1" applyAlignment="1">
      <alignment horizontal="center" vertical="center" shrinkToFit="1"/>
    </xf>
    <xf numFmtId="0" fontId="51" fillId="29" borderId="16" xfId="0" applyFont="1" applyFill="1" applyBorder="1" applyAlignment="1">
      <alignment horizontal="center" vertical="center" shrinkToFit="1"/>
    </xf>
    <xf numFmtId="0" fontId="51" fillId="0" borderId="17" xfId="0" applyFont="1" applyFill="1" applyBorder="1" applyAlignment="1">
      <alignment horizontal="center" vertical="center" shrinkToFit="1"/>
    </xf>
    <xf numFmtId="0" fontId="48" fillId="0" borderId="137" xfId="0" applyFont="1" applyFill="1" applyBorder="1" applyAlignment="1">
      <alignment horizontal="center" vertical="center" shrinkToFit="1"/>
    </xf>
    <xf numFmtId="20" fontId="47" fillId="0" borderId="138" xfId="0" applyNumberFormat="1" applyFont="1" applyFill="1" applyBorder="1" applyAlignment="1">
      <alignment horizontal="center" vertical="center" shrinkToFit="1"/>
    </xf>
    <xf numFmtId="0" fontId="47" fillId="0" borderId="88" xfId="0" applyFont="1" applyFill="1" applyBorder="1" applyAlignment="1">
      <alignment horizontal="center" vertical="center" shrinkToFit="1"/>
    </xf>
    <xf numFmtId="0" fontId="51" fillId="0" borderId="131" xfId="0" applyFont="1" applyFill="1" applyBorder="1" applyAlignment="1">
      <alignment horizontal="center" vertical="center" shrinkToFit="1"/>
    </xf>
    <xf numFmtId="0" fontId="51" fillId="29" borderId="118" xfId="0" applyFont="1" applyFill="1" applyBorder="1" applyAlignment="1">
      <alignment horizontal="center" vertical="center" shrinkToFit="1"/>
    </xf>
    <xf numFmtId="0" fontId="48" fillId="0" borderId="61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0" fontId="51" fillId="29" borderId="17" xfId="0" applyFont="1" applyFill="1" applyBorder="1" applyAlignment="1">
      <alignment horizontal="center" vertical="center" shrinkToFit="1"/>
    </xf>
    <xf numFmtId="20" fontId="47" fillId="0" borderId="42" xfId="0" applyNumberFormat="1" applyFont="1" applyFill="1" applyBorder="1" applyAlignment="1">
      <alignment horizontal="center" vertical="center"/>
    </xf>
    <xf numFmtId="20" fontId="47" fillId="0" borderId="59" xfId="0" applyNumberFormat="1" applyFont="1" applyFill="1" applyBorder="1" applyAlignment="1">
      <alignment horizontal="center" vertical="center"/>
    </xf>
    <xf numFmtId="20" fontId="47" fillId="0" borderId="141" xfId="0" applyNumberFormat="1" applyFont="1" applyFill="1" applyBorder="1" applyAlignment="1">
      <alignment horizontal="center" vertical="center" shrinkToFit="1"/>
    </xf>
    <xf numFmtId="0" fontId="48" fillId="0" borderId="142" xfId="0" applyFont="1" applyFill="1" applyBorder="1" applyAlignment="1">
      <alignment horizontal="center" vertical="center" shrinkToFit="1"/>
    </xf>
    <xf numFmtId="0" fontId="51" fillId="29" borderId="61" xfId="0" applyFont="1" applyFill="1" applyBorder="1" applyAlignment="1">
      <alignment horizontal="center" vertical="center" shrinkToFit="1"/>
    </xf>
    <xf numFmtId="0" fontId="0" fillId="24" borderId="85" xfId="0" applyFill="1" applyBorder="1" applyAlignment="1">
      <alignment horizontal="center" vertical="center"/>
    </xf>
    <xf numFmtId="56" fontId="0" fillId="0" borderId="86" xfId="0" applyNumberFormat="1" applyFont="1" applyFill="1" applyBorder="1" applyAlignment="1">
      <alignment horizontal="center" vertical="center" shrinkToFit="1"/>
    </xf>
    <xf numFmtId="56" fontId="0" fillId="0" borderId="118" xfId="0" applyNumberFormat="1" applyFont="1" applyFill="1" applyBorder="1" applyAlignment="1">
      <alignment horizontal="center" vertical="center" shrinkToFit="1"/>
    </xf>
    <xf numFmtId="56" fontId="0" fillId="0" borderId="89" xfId="0" applyNumberFormat="1" applyFont="1" applyFill="1" applyBorder="1" applyAlignment="1">
      <alignment horizontal="center" vertical="center" shrinkToFit="1"/>
    </xf>
    <xf numFmtId="0" fontId="0" fillId="0" borderId="47" xfId="44" applyFont="1" applyBorder="1" applyAlignment="1">
      <alignment horizontal="center" vertical="center" shrinkToFit="1"/>
    </xf>
    <xf numFmtId="0" fontId="0" fillId="0" borderId="34" xfId="44" applyFont="1" applyBorder="1" applyAlignment="1">
      <alignment horizontal="center" vertical="center" shrinkToFit="1"/>
    </xf>
    <xf numFmtId="0" fontId="0" fillId="0" borderId="52" xfId="45" quotePrefix="1" applyFont="1" applyBorder="1">
      <alignment vertical="center"/>
    </xf>
    <xf numFmtId="56" fontId="0" fillId="0" borderId="44" xfId="45" quotePrefix="1" applyNumberFormat="1" applyFont="1" applyBorder="1" applyAlignment="1">
      <alignment horizontal="right" vertical="center"/>
    </xf>
    <xf numFmtId="56" fontId="2" fillId="0" borderId="0" xfId="45" applyNumberFormat="1">
      <alignment vertical="center"/>
    </xf>
    <xf numFmtId="56" fontId="0" fillId="0" borderId="44" xfId="45" applyNumberFormat="1" applyFont="1" applyBorder="1" applyAlignment="1">
      <alignment horizontal="right" vertical="center"/>
    </xf>
    <xf numFmtId="56" fontId="0" fillId="0" borderId="10" xfId="0" applyNumberFormat="1" applyFont="1" applyFill="1" applyBorder="1" applyAlignment="1">
      <alignment horizontal="center" vertical="center" shrinkToFit="1"/>
    </xf>
    <xf numFmtId="56" fontId="0" fillId="0" borderId="75" xfId="0" applyNumberFormat="1" applyFont="1" applyFill="1" applyBorder="1" applyAlignment="1">
      <alignment horizontal="center" vertical="center" shrinkToFit="1"/>
    </xf>
    <xf numFmtId="56" fontId="0" fillId="0" borderId="70" xfId="0" applyNumberFormat="1" applyFont="1" applyFill="1" applyBorder="1" applyAlignment="1">
      <alignment horizontal="center" vertical="center" shrinkToFit="1"/>
    </xf>
    <xf numFmtId="0" fontId="51" fillId="0" borderId="136" xfId="0" applyFont="1" applyFill="1" applyBorder="1" applyAlignment="1">
      <alignment horizontal="center" vertical="center" shrinkToFit="1"/>
    </xf>
    <xf numFmtId="0" fontId="51" fillId="29" borderId="89" xfId="0" applyFont="1" applyFill="1" applyBorder="1" applyAlignment="1">
      <alignment horizontal="center" vertical="center" shrinkToFit="1"/>
    </xf>
    <xf numFmtId="0" fontId="2" fillId="0" borderId="47" xfId="44" applyFont="1" applyBorder="1" applyAlignment="1">
      <alignment horizontal="center" vertical="center" shrinkToFit="1"/>
    </xf>
    <xf numFmtId="0" fontId="2" fillId="0" borderId="34" xfId="44" applyFont="1" applyBorder="1" applyAlignment="1">
      <alignment horizontal="center" vertical="center" shrinkToFit="1"/>
    </xf>
    <xf numFmtId="0" fontId="53" fillId="25" borderId="53" xfId="50" applyFill="1" applyBorder="1" applyAlignment="1">
      <alignment horizontal="center" vertical="center" shrinkToFit="1"/>
    </xf>
    <xf numFmtId="0" fontId="53" fillId="25" borderId="54" xfId="50" applyFill="1" applyBorder="1" applyAlignment="1">
      <alignment horizontal="center" vertical="center" shrinkToFit="1"/>
    </xf>
    <xf numFmtId="0" fontId="53" fillId="25" borderId="13" xfId="50" applyFill="1" applyBorder="1" applyAlignment="1">
      <alignment horizontal="center" vertical="center" shrinkToFit="1"/>
    </xf>
    <xf numFmtId="0" fontId="53" fillId="0" borderId="46" xfId="50" applyBorder="1" applyAlignment="1">
      <alignment horizontal="center" vertical="center" shrinkToFit="1"/>
    </xf>
    <xf numFmtId="0" fontId="53" fillId="0" borderId="47" xfId="44" applyFont="1" applyBorder="1" applyAlignment="1">
      <alignment horizontal="center" vertical="center" shrinkToFit="1"/>
    </xf>
    <xf numFmtId="0" fontId="53" fillId="0" borderId="33" xfId="50" applyBorder="1" applyAlignment="1">
      <alignment horizontal="center" vertical="center" shrinkToFit="1"/>
    </xf>
    <xf numFmtId="0" fontId="53" fillId="0" borderId="34" xfId="44" applyFont="1" applyBorder="1" applyAlignment="1">
      <alignment horizontal="center" vertical="center" shrinkToFit="1"/>
    </xf>
    <xf numFmtId="0" fontId="53" fillId="0" borderId="33" xfId="50" applyFill="1" applyBorder="1" applyAlignment="1">
      <alignment horizontal="center" vertical="center" shrinkToFit="1"/>
    </xf>
    <xf numFmtId="0" fontId="53" fillId="0" borderId="34" xfId="44" applyFont="1" applyFill="1" applyBorder="1" applyAlignment="1">
      <alignment horizontal="center" vertical="center" shrinkToFit="1"/>
    </xf>
    <xf numFmtId="0" fontId="0" fillId="0" borderId="34" xfId="44" applyFont="1" applyFill="1" applyBorder="1" applyAlignment="1">
      <alignment horizontal="center" vertical="center" shrinkToFit="1"/>
    </xf>
    <xf numFmtId="0" fontId="2" fillId="0" borderId="35" xfId="44" applyFill="1" applyBorder="1" applyAlignment="1">
      <alignment horizontal="center" vertical="center" shrinkToFit="1"/>
    </xf>
    <xf numFmtId="0" fontId="1" fillId="25" borderId="53" xfId="49" applyFill="1" applyBorder="1" applyAlignment="1">
      <alignment horizontal="center" vertical="center" shrinkToFit="1"/>
    </xf>
    <xf numFmtId="0" fontId="1" fillId="25" borderId="54" xfId="49" applyFill="1" applyBorder="1" applyAlignment="1">
      <alignment horizontal="center" vertical="center" shrinkToFit="1"/>
    </xf>
    <xf numFmtId="0" fontId="1" fillId="25" borderId="13" xfId="49" applyFill="1" applyBorder="1" applyAlignment="1">
      <alignment horizontal="center" vertical="center" shrinkToFit="1"/>
    </xf>
    <xf numFmtId="0" fontId="53" fillId="0" borderId="46" xfId="49" applyFont="1" applyBorder="1" applyAlignment="1">
      <alignment horizontal="center" vertical="center" shrinkToFit="1"/>
    </xf>
    <xf numFmtId="0" fontId="54" fillId="0" borderId="47" xfId="44" applyNumberFormat="1" applyFont="1" applyFill="1" applyBorder="1" applyAlignment="1" applyProtection="1">
      <alignment horizontal="center" vertical="center" shrinkToFit="1"/>
    </xf>
    <xf numFmtId="0" fontId="20" fillId="0" borderId="47" xfId="49" applyFont="1" applyFill="1" applyBorder="1" applyAlignment="1">
      <alignment horizontal="center" vertical="center"/>
    </xf>
    <xf numFmtId="0" fontId="2" fillId="0" borderId="48" xfId="44" applyNumberFormat="1" applyFont="1" applyFill="1" applyBorder="1" applyAlignment="1" applyProtection="1">
      <alignment horizontal="center" vertical="center" shrinkToFit="1"/>
    </xf>
    <xf numFmtId="0" fontId="55" fillId="0" borderId="33" xfId="49" applyFont="1" applyBorder="1" applyAlignment="1">
      <alignment horizontal="center" vertical="center" shrinkToFit="1"/>
    </xf>
    <xf numFmtId="0" fontId="0" fillId="0" borderId="34" xfId="44" applyNumberFormat="1" applyFont="1" applyFill="1" applyBorder="1" applyAlignment="1" applyProtection="1">
      <alignment horizontal="center" vertical="center" shrinkToFit="1"/>
    </xf>
    <xf numFmtId="0" fontId="20" fillId="0" borderId="34" xfId="49" applyFont="1" applyFill="1" applyBorder="1" applyAlignment="1">
      <alignment horizontal="center" vertical="center"/>
    </xf>
    <xf numFmtId="0" fontId="2" fillId="0" borderId="35" xfId="44" applyNumberFormat="1" applyFont="1" applyFill="1" applyBorder="1" applyAlignment="1" applyProtection="1">
      <alignment horizontal="center" vertical="center" shrinkToFit="1"/>
    </xf>
    <xf numFmtId="0" fontId="2" fillId="0" borderId="34" xfId="44" applyNumberFormat="1" applyFont="1" applyFill="1" applyBorder="1" applyAlignment="1" applyProtection="1">
      <alignment horizontal="center" vertical="center" shrinkToFit="1"/>
    </xf>
    <xf numFmtId="0" fontId="0" fillId="0" borderId="34" xfId="49" applyFont="1" applyFill="1" applyBorder="1" applyAlignment="1">
      <alignment horizontal="center" vertical="center"/>
    </xf>
    <xf numFmtId="0" fontId="0" fillId="0" borderId="40" xfId="44" applyFont="1" applyBorder="1" applyAlignment="1">
      <alignment horizontal="center" vertical="center" shrinkToFit="1"/>
    </xf>
    <xf numFmtId="0" fontId="2" fillId="0" borderId="145" xfId="44" applyBorder="1" applyAlignment="1">
      <alignment horizontal="center" vertical="center" shrinkToFit="1"/>
    </xf>
    <xf numFmtId="56" fontId="0" fillId="0" borderId="10" xfId="0" applyNumberFormat="1" applyFill="1" applyBorder="1" applyAlignment="1">
      <alignment horizontal="center" vertical="center"/>
    </xf>
    <xf numFmtId="56" fontId="0" fillId="0" borderId="75" xfId="0" applyNumberFormat="1" applyFill="1" applyBorder="1" applyAlignment="1">
      <alignment horizontal="center" vertical="center"/>
    </xf>
    <xf numFmtId="56" fontId="0" fillId="0" borderId="70" xfId="0" applyNumberFormat="1" applyFill="1" applyBorder="1" applyAlignment="1">
      <alignment horizontal="center" vertical="center"/>
    </xf>
    <xf numFmtId="0" fontId="0" fillId="0" borderId="86" xfId="0" quotePrefix="1" applyFont="1" applyFill="1" applyBorder="1" applyAlignment="1">
      <alignment horizontal="center" vertical="center" shrinkToFit="1"/>
    </xf>
    <xf numFmtId="0" fontId="0" fillId="0" borderId="118" xfId="0" applyFont="1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horizontal="center" vertical="center" shrinkToFit="1"/>
    </xf>
    <xf numFmtId="20" fontId="47" fillId="30" borderId="33" xfId="0" applyNumberFormat="1" applyFont="1" applyFill="1" applyBorder="1" applyAlignment="1">
      <alignment horizontal="center" vertical="center" shrinkToFit="1"/>
    </xf>
    <xf numFmtId="0" fontId="48" fillId="30" borderId="14" xfId="0" applyFont="1" applyFill="1" applyBorder="1" applyAlignment="1">
      <alignment horizontal="center" vertical="center" shrinkToFit="1"/>
    </xf>
    <xf numFmtId="0" fontId="47" fillId="30" borderId="56" xfId="0" applyFont="1" applyFill="1" applyBorder="1" applyAlignment="1">
      <alignment horizontal="center" vertical="center" shrinkToFit="1"/>
    </xf>
    <xf numFmtId="0" fontId="48" fillId="30" borderId="16" xfId="0" applyFont="1" applyFill="1" applyBorder="1" applyAlignment="1">
      <alignment horizontal="center" vertical="center" shrinkToFit="1"/>
    </xf>
    <xf numFmtId="0" fontId="47" fillId="30" borderId="61" xfId="0" applyFont="1" applyFill="1" applyBorder="1" applyAlignment="1">
      <alignment horizontal="center" vertical="center" shrinkToFit="1"/>
    </xf>
    <xf numFmtId="0" fontId="48" fillId="30" borderId="43" xfId="0" applyFont="1" applyFill="1" applyBorder="1" applyAlignment="1">
      <alignment horizontal="center" vertical="center" shrinkToFit="1"/>
    </xf>
    <xf numFmtId="20" fontId="47" fillId="30" borderId="141" xfId="0" applyNumberFormat="1" applyFont="1" applyFill="1" applyBorder="1" applyAlignment="1">
      <alignment horizontal="center" vertical="center" shrinkToFit="1"/>
    </xf>
    <xf numFmtId="56" fontId="0" fillId="30" borderId="86" xfId="0" applyNumberFormat="1" applyFont="1" applyFill="1" applyBorder="1" applyAlignment="1">
      <alignment horizontal="center" vertical="center" shrinkToFit="1"/>
    </xf>
    <xf numFmtId="56" fontId="0" fillId="30" borderId="118" xfId="0" applyNumberFormat="1" applyFont="1" applyFill="1" applyBorder="1" applyAlignment="1">
      <alignment horizontal="center" vertical="center" shrinkToFit="1"/>
    </xf>
    <xf numFmtId="20" fontId="47" fillId="0" borderId="109" xfId="0" applyNumberFormat="1" applyFont="1" applyFill="1" applyBorder="1" applyAlignment="1">
      <alignment horizontal="center" vertical="center" shrinkToFit="1"/>
    </xf>
    <xf numFmtId="0" fontId="51" fillId="0" borderId="118" xfId="0" applyFont="1" applyFill="1" applyBorder="1" applyAlignment="1">
      <alignment horizontal="center" vertical="center" shrinkToFit="1"/>
    </xf>
    <xf numFmtId="20" fontId="47" fillId="0" borderId="10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18" xfId="0" applyFont="1" applyFill="1" applyBorder="1" applyAlignment="1">
      <alignment horizontal="center" vertical="center"/>
    </xf>
    <xf numFmtId="20" fontId="47" fillId="0" borderId="87" xfId="0" applyNumberFormat="1" applyFont="1" applyFill="1" applyBorder="1" applyAlignment="1">
      <alignment horizontal="center" vertical="center" shrinkToFit="1"/>
    </xf>
    <xf numFmtId="0" fontId="51" fillId="0" borderId="89" xfId="0" applyFont="1" applyFill="1" applyBorder="1" applyAlignment="1">
      <alignment horizontal="center" vertical="center" shrinkToFit="1"/>
    </xf>
    <xf numFmtId="0" fontId="48" fillId="30" borderId="42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/>
    </xf>
    <xf numFmtId="20" fontId="47" fillId="0" borderId="12" xfId="0" applyNumberFormat="1" applyFont="1" applyFill="1" applyBorder="1" applyAlignment="1">
      <alignment horizontal="center" vertical="center" shrinkToFit="1"/>
    </xf>
    <xf numFmtId="0" fontId="48" fillId="0" borderId="85" xfId="0" applyFont="1" applyFill="1" applyBorder="1" applyAlignment="1">
      <alignment horizontal="center" vertical="center" shrinkToFit="1"/>
    </xf>
    <xf numFmtId="0" fontId="51" fillId="0" borderId="85" xfId="0" applyFont="1" applyFill="1" applyBorder="1" applyAlignment="1">
      <alignment horizontal="center" vertical="center" shrinkToFit="1"/>
    </xf>
    <xf numFmtId="0" fontId="51" fillId="0" borderId="88" xfId="0" applyFont="1" applyFill="1" applyBorder="1" applyAlignment="1">
      <alignment horizontal="center" vertical="center" shrinkToFit="1"/>
    </xf>
    <xf numFmtId="0" fontId="51" fillId="0" borderId="61" xfId="0" applyFont="1" applyFill="1" applyBorder="1" applyAlignment="1">
      <alignment horizontal="center" vertical="center" shrinkToFit="1"/>
    </xf>
    <xf numFmtId="0" fontId="51" fillId="0" borderId="86" xfId="0" applyFont="1" applyFill="1" applyBorder="1" applyAlignment="1">
      <alignment horizontal="center" vertical="center" shrinkToFit="1"/>
    </xf>
    <xf numFmtId="176" fontId="0" fillId="0" borderId="40" xfId="0" quotePrefix="1" applyNumberFormat="1" applyFill="1" applyBorder="1"/>
    <xf numFmtId="0" fontId="0" fillId="0" borderId="0" xfId="44" applyFont="1" applyAlignment="1">
      <alignment horizontal="center" vertical="center" shrinkToFit="1"/>
    </xf>
    <xf numFmtId="0" fontId="2" fillId="0" borderId="0" xfId="44" applyAlignment="1">
      <alignment horizontal="center" vertical="center" shrinkToFit="1"/>
    </xf>
    <xf numFmtId="20" fontId="47" fillId="0" borderId="0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2" fillId="0" borderId="47" xfId="44" applyFill="1" applyBorder="1" applyAlignment="1">
      <alignment horizontal="center" vertical="center" shrinkToFit="1"/>
    </xf>
    <xf numFmtId="0" fontId="2" fillId="0" borderId="48" xfId="44" applyFill="1" applyBorder="1" applyAlignment="1">
      <alignment horizontal="center" vertical="center" shrinkToFit="1"/>
    </xf>
    <xf numFmtId="0" fontId="2" fillId="0" borderId="34" xfId="44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44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2" fillId="0" borderId="33" xfId="48" applyFont="1" applyFill="1" applyBorder="1" applyAlignment="1">
      <alignment horizontal="center" vertical="center" shrinkToFit="1"/>
    </xf>
    <xf numFmtId="0" fontId="47" fillId="0" borderId="85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56" fontId="0" fillId="0" borderId="39" xfId="0" quotePrefix="1" applyNumberFormat="1" applyFill="1" applyBorder="1"/>
    <xf numFmtId="0" fontId="0" fillId="0" borderId="51" xfId="0" applyBorder="1" applyAlignment="1">
      <alignment horizontal="center" vertical="center" shrinkToFit="1"/>
    </xf>
    <xf numFmtId="0" fontId="0" fillId="30" borderId="52" xfId="0" applyFont="1" applyFill="1" applyBorder="1" applyAlignment="1">
      <alignment horizontal="center" vertical="center" shrinkToFit="1"/>
    </xf>
    <xf numFmtId="0" fontId="0" fillId="30" borderId="44" xfId="0" applyFont="1" applyFill="1" applyBorder="1" applyAlignment="1">
      <alignment horizontal="center" vertical="center" shrinkToFit="1"/>
    </xf>
    <xf numFmtId="0" fontId="0" fillId="30" borderId="143" xfId="0" applyFont="1" applyFill="1" applyBorder="1" applyAlignment="1">
      <alignment horizontal="center" vertical="center" shrinkToFit="1"/>
    </xf>
    <xf numFmtId="0" fontId="0" fillId="30" borderId="10" xfId="0" applyFont="1" applyFill="1" applyBorder="1" applyAlignment="1">
      <alignment horizontal="center" vertical="center" shrinkToFit="1"/>
    </xf>
    <xf numFmtId="0" fontId="0" fillId="30" borderId="75" xfId="0" applyFont="1" applyFill="1" applyBorder="1" applyAlignment="1">
      <alignment horizontal="center" vertical="center" shrinkToFit="1"/>
    </xf>
    <xf numFmtId="0" fontId="47" fillId="30" borderId="72" xfId="0" applyFont="1" applyFill="1" applyBorder="1" applyAlignment="1">
      <alignment horizontal="center" vertical="center" shrinkToFit="1"/>
    </xf>
    <xf numFmtId="0" fontId="47" fillId="30" borderId="73" xfId="0" applyFont="1" applyFill="1" applyBorder="1" applyAlignment="1">
      <alignment horizontal="center" vertical="center" shrinkToFit="1"/>
    </xf>
    <xf numFmtId="0" fontId="47" fillId="30" borderId="85" xfId="0" applyFont="1" applyFill="1" applyBorder="1" applyAlignment="1">
      <alignment horizontal="center" vertical="center" shrinkToFit="1"/>
    </xf>
    <xf numFmtId="0" fontId="47" fillId="0" borderId="72" xfId="0" applyFont="1" applyFill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/>
    </xf>
    <xf numFmtId="0" fontId="47" fillId="0" borderId="74" xfId="0" applyFont="1" applyFill="1" applyBorder="1" applyAlignment="1">
      <alignment horizontal="center" vertical="center"/>
    </xf>
    <xf numFmtId="0" fontId="47" fillId="0" borderId="72" xfId="0" applyFont="1" applyFill="1" applyBorder="1" applyAlignment="1">
      <alignment horizontal="center" vertical="center" shrinkToFit="1"/>
    </xf>
    <xf numFmtId="0" fontId="47" fillId="0" borderId="73" xfId="0" applyFont="1" applyFill="1" applyBorder="1" applyAlignment="1">
      <alignment horizontal="center" vertical="center" shrinkToFit="1"/>
    </xf>
    <xf numFmtId="0" fontId="47" fillId="0" borderId="74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47" fillId="0" borderId="85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56" fontId="0" fillId="0" borderId="10" xfId="0" quotePrefix="1" applyNumberFormat="1" applyFont="1" applyFill="1" applyBorder="1" applyAlignment="1">
      <alignment horizontal="center" vertical="center" shrinkToFit="1"/>
    </xf>
    <xf numFmtId="0" fontId="0" fillId="0" borderId="143" xfId="0" applyFont="1" applyFill="1" applyBorder="1" applyAlignment="1">
      <alignment horizontal="center" vertical="center" shrinkToFit="1"/>
    </xf>
    <xf numFmtId="0" fontId="47" fillId="0" borderId="139" xfId="0" applyFont="1" applyFill="1" applyBorder="1" applyAlignment="1">
      <alignment horizontal="center" vertical="center" shrinkToFit="1"/>
    </xf>
    <xf numFmtId="0" fontId="47" fillId="0" borderId="132" xfId="0" applyFont="1" applyFill="1" applyBorder="1" applyAlignment="1">
      <alignment horizontal="center" vertical="center" shrinkToFit="1"/>
    </xf>
    <xf numFmtId="0" fontId="47" fillId="0" borderId="140" xfId="0" applyFont="1" applyFill="1" applyBorder="1" applyAlignment="1">
      <alignment horizontal="center" vertical="center" shrinkToFit="1"/>
    </xf>
    <xf numFmtId="0" fontId="47" fillId="0" borderId="72" xfId="0" applyFont="1" applyFill="1" applyBorder="1" applyAlignment="1">
      <alignment horizontal="center" shrinkToFit="1"/>
    </xf>
    <xf numFmtId="0" fontId="47" fillId="0" borderId="73" xfId="0" applyFont="1" applyFill="1" applyBorder="1" applyAlignment="1">
      <alignment horizontal="center" shrinkToFit="1"/>
    </xf>
    <xf numFmtId="0" fontId="47" fillId="0" borderId="74" xfId="0" applyFont="1" applyFill="1" applyBorder="1" applyAlignment="1">
      <alignment horizontal="center" shrinkToFit="1"/>
    </xf>
    <xf numFmtId="0" fontId="47" fillId="28" borderId="72" xfId="0" applyFont="1" applyFill="1" applyBorder="1" applyAlignment="1">
      <alignment horizontal="center" vertical="center" shrinkToFit="1"/>
    </xf>
    <xf numFmtId="0" fontId="47" fillId="28" borderId="85" xfId="0" applyFont="1" applyFill="1" applyBorder="1" applyAlignment="1">
      <alignment horizontal="center" vertical="center" shrinkToFit="1"/>
    </xf>
    <xf numFmtId="0" fontId="47" fillId="28" borderId="73" xfId="0" applyFont="1" applyFill="1" applyBorder="1" applyAlignment="1">
      <alignment horizontal="center" vertical="center" shrinkToFit="1"/>
    </xf>
    <xf numFmtId="0" fontId="47" fillId="28" borderId="74" xfId="0" applyFont="1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0" xfId="0" quotePrefix="1" applyFont="1" applyFill="1" applyBorder="1" applyAlignment="1">
      <alignment horizontal="center" vertical="center" shrinkToFit="1"/>
    </xf>
    <xf numFmtId="0" fontId="0" fillId="24" borderId="49" xfId="0" applyFill="1" applyBorder="1" applyAlignment="1">
      <alignment horizontal="center" vertical="center"/>
    </xf>
    <xf numFmtId="0" fontId="0" fillId="24" borderId="50" xfId="0" applyFill="1" applyBorder="1" applyAlignment="1">
      <alignment horizontal="center" vertical="center"/>
    </xf>
    <xf numFmtId="0" fontId="0" fillId="28" borderId="0" xfId="0" applyFill="1" applyAlignment="1">
      <alignment horizontal="center"/>
    </xf>
    <xf numFmtId="0" fontId="0" fillId="24" borderId="144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4" fillId="27" borderId="10" xfId="0" applyFont="1" applyFill="1" applyBorder="1" applyAlignment="1">
      <alignment horizontal="center" vertical="center" shrinkToFit="1"/>
    </xf>
    <xf numFmtId="0" fontId="4" fillId="27" borderId="75" xfId="0" applyFont="1" applyFill="1" applyBorder="1" applyAlignment="1">
      <alignment horizontal="center" vertical="center" shrinkToFit="1"/>
    </xf>
    <xf numFmtId="0" fontId="4" fillId="27" borderId="70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/>
    </xf>
    <xf numFmtId="0" fontId="5" fillId="24" borderId="75" xfId="0" applyFont="1" applyFill="1" applyBorder="1" applyAlignment="1">
      <alignment horizontal="center" vertical="center"/>
    </xf>
    <xf numFmtId="0" fontId="5" fillId="24" borderId="70" xfId="0" applyFont="1" applyFill="1" applyBorder="1" applyAlignment="1">
      <alignment horizontal="center" vertical="center"/>
    </xf>
    <xf numFmtId="0" fontId="0" fillId="27" borderId="51" xfId="0" applyFill="1" applyBorder="1" applyAlignment="1">
      <alignment horizontal="center" vertical="center" shrinkToFit="1"/>
    </xf>
    <xf numFmtId="0" fontId="0" fillId="24" borderId="51" xfId="0" applyFill="1" applyBorder="1" applyAlignment="1">
      <alignment horizontal="center" vertical="center"/>
    </xf>
    <xf numFmtId="0" fontId="0" fillId="24" borderId="51" xfId="0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horizontal="center" vertical="center"/>
    </xf>
    <xf numFmtId="0" fontId="5" fillId="24" borderId="85" xfId="0" applyFont="1" applyFill="1" applyBorder="1" applyAlignment="1">
      <alignment horizontal="center" vertical="center"/>
    </xf>
    <xf numFmtId="0" fontId="5" fillId="24" borderId="86" xfId="0" applyFont="1" applyFill="1" applyBorder="1" applyAlignment="1">
      <alignment horizontal="center" vertical="center"/>
    </xf>
    <xf numFmtId="0" fontId="5" fillId="24" borderId="87" xfId="0" applyFont="1" applyFill="1" applyBorder="1" applyAlignment="1">
      <alignment horizontal="center" vertical="center"/>
    </xf>
    <xf numFmtId="0" fontId="5" fillId="24" borderId="88" xfId="0" applyFont="1" applyFill="1" applyBorder="1" applyAlignment="1">
      <alignment horizontal="center" vertical="center"/>
    </xf>
    <xf numFmtId="0" fontId="5" fillId="24" borderId="89" xfId="0" applyFont="1" applyFill="1" applyBorder="1" applyAlignment="1">
      <alignment horizontal="center" vertical="center"/>
    </xf>
    <xf numFmtId="0" fontId="46" fillId="0" borderId="88" xfId="0" applyFont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13" fillId="0" borderId="11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24" borderId="18" xfId="0" applyFont="1" applyFill="1" applyBorder="1" applyAlignment="1">
      <alignment horizontal="center" vertical="center"/>
    </xf>
    <xf numFmtId="0" fontId="13" fillId="24" borderId="19" xfId="0" applyFont="1" applyFill="1" applyBorder="1" applyAlignment="1">
      <alignment horizontal="center" vertical="center"/>
    </xf>
    <xf numFmtId="0" fontId="13" fillId="24" borderId="112" xfId="0" applyFont="1" applyFill="1" applyBorder="1" applyAlignment="1">
      <alignment horizontal="center" vertical="center"/>
    </xf>
    <xf numFmtId="0" fontId="13" fillId="24" borderId="20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3" fillId="24" borderId="103" xfId="0" applyFont="1" applyFill="1" applyBorder="1" applyAlignment="1">
      <alignment horizontal="center" vertical="center"/>
    </xf>
    <xf numFmtId="0" fontId="13" fillId="24" borderId="101" xfId="0" applyFont="1" applyFill="1" applyBorder="1" applyAlignment="1">
      <alignment horizontal="center" vertical="center"/>
    </xf>
    <xf numFmtId="0" fontId="13" fillId="24" borderId="106" xfId="0" applyFont="1" applyFill="1" applyBorder="1" applyAlignment="1">
      <alignment horizontal="center" vertical="center"/>
    </xf>
    <xf numFmtId="0" fontId="13" fillId="24" borderId="100" xfId="0" applyFont="1" applyFill="1" applyBorder="1" applyAlignment="1">
      <alignment horizontal="center" vertical="center"/>
    </xf>
    <xf numFmtId="0" fontId="13" fillId="24" borderId="104" xfId="0" applyFont="1" applyFill="1" applyBorder="1" applyAlignment="1">
      <alignment horizontal="center" vertical="center"/>
    </xf>
    <xf numFmtId="0" fontId="13" fillId="24" borderId="105" xfId="0" applyFont="1" applyFill="1" applyBorder="1" applyAlignment="1">
      <alignment horizontal="center" vertical="center"/>
    </xf>
    <xf numFmtId="0" fontId="13" fillId="24" borderId="102" xfId="0" applyFont="1" applyFill="1" applyBorder="1" applyAlignment="1">
      <alignment horizontal="center" vertical="center"/>
    </xf>
    <xf numFmtId="0" fontId="13" fillId="24" borderId="103" xfId="0" applyFont="1" applyFill="1" applyBorder="1" applyAlignment="1">
      <alignment horizontal="left" vertical="center"/>
    </xf>
    <xf numFmtId="0" fontId="13" fillId="24" borderId="101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7" fillId="0" borderId="23" xfId="0" applyFont="1" applyBorder="1" applyAlignment="1">
      <alignment horizontal="distributed" vertical="center" indent="1"/>
    </xf>
    <xf numFmtId="0" fontId="17" fillId="0" borderId="0" xfId="0" applyFont="1" applyBorder="1" applyAlignment="1">
      <alignment horizontal="distributed" vertical="center" indent="1"/>
    </xf>
    <xf numFmtId="0" fontId="7" fillId="0" borderId="70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13" fillId="0" borderId="20" xfId="0" applyFont="1" applyBorder="1" applyAlignment="1">
      <alignment horizontal="distributed" vertical="center" justifyLastLine="1"/>
    </xf>
    <xf numFmtId="0" fontId="13" fillId="0" borderId="51" xfId="0" applyFont="1" applyBorder="1" applyAlignment="1">
      <alignment horizontal="distributed" vertical="center" justifyLastLine="1"/>
    </xf>
    <xf numFmtId="0" fontId="13" fillId="0" borderId="18" xfId="0" applyFont="1" applyBorder="1" applyAlignment="1">
      <alignment horizontal="distributed" vertical="center" justifyLastLine="1"/>
    </xf>
    <xf numFmtId="0" fontId="7" fillId="0" borderId="96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justifyLastLine="1"/>
    </xf>
    <xf numFmtId="0" fontId="16" fillId="0" borderId="30" xfId="0" applyFont="1" applyBorder="1" applyAlignment="1">
      <alignment horizontal="center" vertical="center"/>
    </xf>
    <xf numFmtId="0" fontId="13" fillId="0" borderId="31" xfId="0" quotePrefix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13" fillId="0" borderId="89" xfId="0" applyFont="1" applyBorder="1" applyAlignment="1">
      <alignment horizontal="distributed" vertical="center" justifyLastLine="1"/>
    </xf>
    <xf numFmtId="0" fontId="13" fillId="0" borderId="70" xfId="0" applyFont="1" applyBorder="1" applyAlignment="1">
      <alignment horizontal="distributed" vertical="center" justifyLastLine="1"/>
    </xf>
    <xf numFmtId="0" fontId="13" fillId="0" borderId="87" xfId="0" applyFont="1" applyBorder="1" applyAlignment="1">
      <alignment horizontal="distributed" vertical="center" justifyLastLine="1"/>
    </xf>
    <xf numFmtId="0" fontId="13" fillId="24" borderId="93" xfId="0" applyFont="1" applyFill="1" applyBorder="1" applyAlignment="1">
      <alignment horizontal="center" vertical="center"/>
    </xf>
    <xf numFmtId="0" fontId="13" fillId="24" borderId="94" xfId="0" applyFont="1" applyFill="1" applyBorder="1" applyAlignment="1">
      <alignment horizontal="center" vertical="center"/>
    </xf>
    <xf numFmtId="0" fontId="13" fillId="24" borderId="91" xfId="0" applyFont="1" applyFill="1" applyBorder="1" applyAlignment="1">
      <alignment horizontal="center" vertical="center"/>
    </xf>
    <xf numFmtId="31" fontId="13" fillId="0" borderId="95" xfId="0" applyNumberFormat="1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90" xfId="0" applyFont="1" applyBorder="1" applyAlignment="1">
      <alignment horizontal="right" vertical="center"/>
    </xf>
    <xf numFmtId="49" fontId="13" fillId="0" borderId="9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1" fillId="24" borderId="5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24" borderId="90" xfId="0" applyFont="1" applyFill="1" applyBorder="1" applyAlignment="1">
      <alignment horizontal="center" vertical="center"/>
    </xf>
    <xf numFmtId="0" fontId="13" fillId="24" borderId="92" xfId="0" applyFont="1" applyFill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2" fillId="25" borderId="36" xfId="44" applyFill="1" applyBorder="1" applyAlignment="1">
      <alignment horizontal="center" vertical="center" shrinkToFit="1"/>
    </xf>
    <xf numFmtId="0" fontId="2" fillId="25" borderId="37" xfId="44" applyFill="1" applyBorder="1" applyAlignment="1">
      <alignment horizontal="center" vertical="center" shrinkToFit="1"/>
    </xf>
    <xf numFmtId="0" fontId="0" fillId="0" borderId="16" xfId="44" applyFont="1" applyBorder="1" applyAlignment="1">
      <alignment horizontal="center" vertical="center" shrinkToFit="1"/>
    </xf>
    <xf numFmtId="0" fontId="2" fillId="0" borderId="17" xfId="44" applyFont="1" applyBorder="1" applyAlignment="1">
      <alignment horizontal="center" vertical="center" shrinkToFit="1"/>
    </xf>
    <xf numFmtId="0" fontId="0" fillId="25" borderId="36" xfId="0" applyFill="1" applyBorder="1" applyAlignment="1">
      <alignment horizontal="center" vertical="center" shrinkToFit="1"/>
    </xf>
    <xf numFmtId="0" fontId="0" fillId="25" borderId="37" xfId="0" applyFill="1" applyBorder="1" applyAlignment="1">
      <alignment horizontal="center" vertical="center" shrinkToFit="1"/>
    </xf>
    <xf numFmtId="0" fontId="2" fillId="25" borderId="46" xfId="44" applyFill="1" applyBorder="1" applyAlignment="1">
      <alignment horizontal="center" vertical="center" shrinkToFit="1"/>
    </xf>
    <xf numFmtId="0" fontId="2" fillId="25" borderId="47" xfId="44" applyFill="1" applyBorder="1" applyAlignment="1">
      <alignment horizontal="center" vertical="center" shrinkToFit="1"/>
    </xf>
    <xf numFmtId="0" fontId="0" fillId="0" borderId="127" xfId="44" applyFont="1" applyBorder="1" applyAlignment="1">
      <alignment horizontal="center" vertical="center" shrinkToFit="1"/>
    </xf>
    <xf numFmtId="0" fontId="2" fillId="0" borderId="74" xfId="44" applyFont="1" applyBorder="1" applyAlignment="1">
      <alignment horizontal="center" vertical="center" shrinkToFit="1"/>
    </xf>
    <xf numFmtId="0" fontId="0" fillId="25" borderId="46" xfId="0" applyFill="1" applyBorder="1" applyAlignment="1">
      <alignment horizontal="center" vertical="center" shrinkToFit="1"/>
    </xf>
    <xf numFmtId="0" fontId="0" fillId="25" borderId="47" xfId="0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0" xfId="44" applyFont="1" applyAlignment="1">
      <alignment horizontal="center" vertical="center" shrinkToFit="1"/>
    </xf>
    <xf numFmtId="0" fontId="2" fillId="0" borderId="0" xfId="44" applyAlignment="1">
      <alignment horizontal="center" vertical="center" shrinkToFit="1"/>
    </xf>
    <xf numFmtId="0" fontId="53" fillId="25" borderId="46" xfId="50" applyFill="1" applyBorder="1" applyAlignment="1">
      <alignment horizontal="center" vertical="center" shrinkToFit="1"/>
    </xf>
    <xf numFmtId="0" fontId="53" fillId="25" borderId="47" xfId="50" applyFill="1" applyBorder="1" applyAlignment="1">
      <alignment horizontal="center" vertical="center" shrinkToFit="1"/>
    </xf>
    <xf numFmtId="0" fontId="0" fillId="0" borderId="47" xfId="50" applyFont="1" applyBorder="1" applyAlignment="1">
      <alignment horizontal="center" vertical="center" shrinkToFit="1"/>
    </xf>
    <xf numFmtId="0" fontId="53" fillId="0" borderId="48" xfId="50" applyBorder="1" applyAlignment="1">
      <alignment horizontal="center" vertical="center" shrinkToFit="1"/>
    </xf>
    <xf numFmtId="0" fontId="53" fillId="25" borderId="36" xfId="50" applyFill="1" applyBorder="1" applyAlignment="1">
      <alignment horizontal="center" vertical="center" shrinkToFit="1"/>
    </xf>
    <xf numFmtId="0" fontId="53" fillId="25" borderId="37" xfId="50" applyFill="1" applyBorder="1" applyAlignment="1">
      <alignment horizontal="center" vertical="center" shrinkToFit="1"/>
    </xf>
    <xf numFmtId="56" fontId="0" fillId="0" borderId="16" xfId="44" applyNumberFormat="1" applyFont="1" applyBorder="1" applyAlignment="1">
      <alignment horizontal="center" vertical="center" shrinkToFit="1"/>
    </xf>
    <xf numFmtId="0" fontId="2" fillId="0" borderId="127" xfId="44" applyFont="1" applyBorder="1" applyAlignment="1">
      <alignment horizontal="center" vertical="center" shrinkToFit="1"/>
    </xf>
    <xf numFmtId="0" fontId="2" fillId="0" borderId="16" xfId="44" applyFont="1" applyBorder="1" applyAlignment="1">
      <alignment horizontal="center" vertical="center" shrinkToFit="1"/>
    </xf>
    <xf numFmtId="31" fontId="0" fillId="0" borderId="16" xfId="44" applyNumberFormat="1" applyFont="1" applyBorder="1" applyAlignment="1">
      <alignment horizontal="center" vertical="center" shrinkToFit="1"/>
    </xf>
    <xf numFmtId="0" fontId="1" fillId="25" borderId="36" xfId="49" applyFill="1" applyBorder="1" applyAlignment="1">
      <alignment horizontal="center" vertical="center" shrinkToFit="1"/>
    </xf>
    <xf numFmtId="0" fontId="1" fillId="25" borderId="37" xfId="49" applyFill="1" applyBorder="1" applyAlignment="1">
      <alignment horizontal="center" vertical="center" shrinkToFit="1"/>
    </xf>
    <xf numFmtId="0" fontId="1" fillId="0" borderId="47" xfId="49" applyBorder="1" applyAlignment="1">
      <alignment horizontal="center" vertical="center" shrinkToFit="1"/>
    </xf>
    <xf numFmtId="0" fontId="1" fillId="0" borderId="48" xfId="49" applyBorder="1" applyAlignment="1">
      <alignment horizontal="center" vertical="center" shrinkToFit="1"/>
    </xf>
    <xf numFmtId="0" fontId="11" fillId="0" borderId="100" xfId="42" applyFont="1" applyBorder="1" applyAlignment="1">
      <alignment horizontal="center" vertical="center"/>
    </xf>
    <xf numFmtId="0" fontId="11" fillId="0" borderId="101" xfId="42" applyFont="1" applyBorder="1" applyAlignment="1">
      <alignment horizontal="center" vertical="center"/>
    </xf>
    <xf numFmtId="0" fontId="11" fillId="0" borderId="106" xfId="42" applyFont="1" applyBorder="1" applyAlignment="1">
      <alignment horizontal="center" vertical="center"/>
    </xf>
    <xf numFmtId="0" fontId="11" fillId="0" borderId="18" xfId="42" applyFont="1" applyBorder="1" applyAlignment="1">
      <alignment horizontal="center" vertical="center"/>
    </xf>
    <xf numFmtId="0" fontId="11" fillId="0" borderId="19" xfId="42" applyFont="1" applyBorder="1" applyAlignment="1">
      <alignment horizontal="center" vertical="center"/>
    </xf>
    <xf numFmtId="0" fontId="11" fillId="0" borderId="20" xfId="42" applyFont="1" applyBorder="1" applyAlignment="1">
      <alignment horizontal="center" vertical="center"/>
    </xf>
    <xf numFmtId="0" fontId="13" fillId="0" borderId="51" xfId="42" applyFont="1" applyBorder="1" applyAlignment="1">
      <alignment horizontal="center" vertical="center"/>
    </xf>
    <xf numFmtId="0" fontId="11" fillId="0" borderId="51" xfId="42" applyFont="1" applyBorder="1" applyAlignment="1">
      <alignment horizontal="center" vertical="center"/>
    </xf>
    <xf numFmtId="0" fontId="11" fillId="0" borderId="70" xfId="42" applyFont="1" applyBorder="1" applyAlignment="1">
      <alignment horizontal="center" vertical="center"/>
    </xf>
    <xf numFmtId="0" fontId="15" fillId="0" borderId="51" xfId="42" applyFont="1" applyBorder="1" applyAlignment="1">
      <alignment horizontal="center" vertical="center"/>
    </xf>
    <xf numFmtId="0" fontId="37" fillId="0" borderId="68" xfId="42" applyFont="1" applyBorder="1" applyAlignment="1">
      <alignment horizontal="center" vertical="center"/>
    </xf>
    <xf numFmtId="0" fontId="40" fillId="0" borderId="68" xfId="42" applyFont="1" applyBorder="1" applyAlignment="1">
      <alignment horizontal="center" vertical="center"/>
    </xf>
    <xf numFmtId="0" fontId="37" fillId="0" borderId="18" xfId="42" applyFont="1" applyBorder="1" applyAlignment="1">
      <alignment horizontal="center" vertical="center"/>
    </xf>
    <xf numFmtId="0" fontId="37" fillId="0" borderId="19" xfId="42" applyFont="1" applyBorder="1" applyAlignment="1">
      <alignment horizontal="center" vertical="center"/>
    </xf>
    <xf numFmtId="0" fontId="37" fillId="0" borderId="20" xfId="42" applyFont="1" applyBorder="1" applyAlignment="1">
      <alignment horizontal="center" vertical="center"/>
    </xf>
    <xf numFmtId="0" fontId="40" fillId="0" borderId="51" xfId="42" applyFont="1" applyBorder="1" applyAlignment="1">
      <alignment horizontal="center" vertical="center"/>
    </xf>
    <xf numFmtId="0" fontId="37" fillId="0" borderId="51" xfId="42" applyFont="1" applyBorder="1" applyAlignment="1">
      <alignment horizontal="center" vertical="center"/>
    </xf>
    <xf numFmtId="0" fontId="38" fillId="0" borderId="10" xfId="42" applyFont="1" applyBorder="1" applyAlignment="1">
      <alignment horizontal="center" vertical="center"/>
    </xf>
    <xf numFmtId="0" fontId="39" fillId="0" borderId="10" xfId="42" applyFont="1" applyBorder="1" applyAlignment="1">
      <alignment horizontal="center" vertical="center"/>
    </xf>
    <xf numFmtId="0" fontId="11" fillId="0" borderId="63" xfId="42" applyFont="1" applyBorder="1" applyAlignment="1">
      <alignment horizontal="center" vertical="center"/>
    </xf>
    <xf numFmtId="0" fontId="10" fillId="0" borderId="0" xfId="42" applyFont="1" applyBorder="1" applyAlignment="1">
      <alignment horizontal="center" vertical="center"/>
    </xf>
    <xf numFmtId="0" fontId="10" fillId="0" borderId="88" xfId="42" applyFont="1" applyBorder="1" applyAlignment="1">
      <alignment horizontal="center" vertical="center"/>
    </xf>
    <xf numFmtId="0" fontId="38" fillId="0" borderId="115" xfId="42" applyFont="1" applyBorder="1" applyAlignment="1">
      <alignment horizontal="center" vertical="center" shrinkToFit="1"/>
    </xf>
    <xf numFmtId="0" fontId="38" fillId="0" borderId="31" xfId="42" applyFont="1" applyBorder="1" applyAlignment="1">
      <alignment horizontal="center" vertical="center" shrinkToFit="1"/>
    </xf>
    <xf numFmtId="0" fontId="39" fillId="0" borderId="31" xfId="42" applyFont="1" applyBorder="1" applyAlignment="1">
      <alignment horizontal="center" vertical="center" shrinkToFit="1"/>
    </xf>
    <xf numFmtId="0" fontId="39" fillId="0" borderId="116" xfId="42" applyFont="1" applyBorder="1" applyAlignment="1">
      <alignment horizontal="center" vertical="center" shrinkToFit="1"/>
    </xf>
    <xf numFmtId="0" fontId="11" fillId="0" borderId="129" xfId="42" applyFont="1" applyBorder="1" applyAlignment="1">
      <alignment horizontal="center" vertical="center"/>
    </xf>
    <xf numFmtId="0" fontId="11" fillId="0" borderId="23" xfId="42" applyFont="1" applyBorder="1" applyAlignment="1">
      <alignment horizontal="center" vertical="center"/>
    </xf>
    <xf numFmtId="0" fontId="11" fillId="0" borderId="97" xfId="42" applyFont="1" applyBorder="1" applyAlignment="1">
      <alignment horizontal="center" vertical="center"/>
    </xf>
    <xf numFmtId="0" fontId="11" fillId="0" borderId="109" xfId="42" applyFont="1" applyBorder="1" applyAlignment="1">
      <alignment horizontal="center" vertical="center"/>
    </xf>
    <xf numFmtId="0" fontId="11" fillId="0" borderId="0" xfId="42" applyFont="1" applyBorder="1" applyAlignment="1">
      <alignment horizontal="center" vertical="center"/>
    </xf>
    <xf numFmtId="0" fontId="11" fillId="0" borderId="118" xfId="42" applyFont="1" applyBorder="1" applyAlignment="1">
      <alignment horizontal="center" vertical="center"/>
    </xf>
    <xf numFmtId="0" fontId="11" fillId="0" borderId="87" xfId="42" applyFont="1" applyBorder="1" applyAlignment="1">
      <alignment horizontal="center" vertical="center"/>
    </xf>
    <xf numFmtId="0" fontId="11" fillId="0" borderId="88" xfId="42" applyFont="1" applyBorder="1" applyAlignment="1">
      <alignment horizontal="center" vertical="center"/>
    </xf>
    <xf numFmtId="0" fontId="11" fillId="0" borderId="89" xfId="42" applyFont="1" applyBorder="1" applyAlignment="1">
      <alignment horizontal="center" vertical="center"/>
    </xf>
    <xf numFmtId="0" fontId="42" fillId="0" borderId="12" xfId="41" applyFont="1" applyBorder="1" applyAlignment="1">
      <alignment horizontal="center" vertical="center" shrinkToFit="1"/>
    </xf>
    <xf numFmtId="0" fontId="42" fillId="0" borderId="86" xfId="41" applyFont="1" applyBorder="1" applyAlignment="1">
      <alignment horizontal="center" vertical="center" shrinkToFit="1"/>
    </xf>
    <xf numFmtId="0" fontId="42" fillId="0" borderId="87" xfId="41" applyFont="1" applyBorder="1" applyAlignment="1">
      <alignment horizontal="center" vertical="center" shrinkToFit="1"/>
    </xf>
    <xf numFmtId="0" fontId="42" fillId="0" borderId="89" xfId="41" applyFont="1" applyBorder="1" applyAlignment="1">
      <alignment horizontal="center" vertical="center" shrinkToFit="1"/>
    </xf>
    <xf numFmtId="0" fontId="41" fillId="0" borderId="0" xfId="41" applyFont="1" applyAlignment="1">
      <alignment horizontal="center" vertical="center" shrinkToFit="1"/>
    </xf>
    <xf numFmtId="0" fontId="42" fillId="0" borderId="62" xfId="41" applyFont="1" applyBorder="1" applyAlignment="1">
      <alignment horizontal="center" vertical="center" shrinkToFit="1"/>
    </xf>
    <xf numFmtId="0" fontId="42" fillId="0" borderId="63" xfId="41" applyFont="1" applyBorder="1" applyAlignment="1">
      <alignment horizontal="center" vertical="center" shrinkToFit="1"/>
    </xf>
    <xf numFmtId="0" fontId="42" fillId="0" borderId="100" xfId="41" applyFont="1" applyBorder="1" applyAlignment="1">
      <alignment horizontal="center" vertical="center"/>
    </xf>
    <xf numFmtId="0" fontId="42" fillId="0" borderId="101" xfId="41" applyFont="1" applyBorder="1" applyAlignment="1">
      <alignment horizontal="center" vertical="center"/>
    </xf>
    <xf numFmtId="0" fontId="42" fillId="0" borderId="102" xfId="41" applyFont="1" applyBorder="1" applyAlignment="1">
      <alignment horizontal="center" vertical="center"/>
    </xf>
    <xf numFmtId="0" fontId="42" fillId="0" borderId="65" xfId="41" applyFont="1" applyBorder="1" applyAlignment="1">
      <alignment horizontal="center" vertical="center" shrinkToFit="1"/>
    </xf>
    <xf numFmtId="0" fontId="42" fillId="0" borderId="51" xfId="41" applyFont="1" applyBorder="1" applyAlignment="1">
      <alignment horizontal="center" vertical="center" shrinkToFit="1"/>
    </xf>
    <xf numFmtId="0" fontId="42" fillId="0" borderId="18" xfId="41" applyFont="1" applyBorder="1" applyAlignment="1">
      <alignment horizontal="center" vertical="center"/>
    </xf>
    <xf numFmtId="0" fontId="42" fillId="0" borderId="19" xfId="41" applyFont="1" applyBorder="1" applyAlignment="1">
      <alignment horizontal="center" vertical="center"/>
    </xf>
    <xf numFmtId="0" fontId="42" fillId="0" borderId="121" xfId="41" applyFont="1" applyBorder="1" applyAlignment="1">
      <alignment horizontal="center" vertical="center"/>
    </xf>
    <xf numFmtId="0" fontId="42" fillId="0" borderId="115" xfId="41" applyFont="1" applyBorder="1" applyAlignment="1">
      <alignment horizontal="center" vertical="center"/>
    </xf>
    <xf numFmtId="0" fontId="42" fillId="0" borderId="31" xfId="41" applyFont="1" applyBorder="1" applyAlignment="1">
      <alignment horizontal="center" vertical="center"/>
    </xf>
    <xf numFmtId="0" fontId="42" fillId="0" borderId="32" xfId="41" applyFont="1" applyBorder="1" applyAlignment="1">
      <alignment horizontal="center" vertical="center"/>
    </xf>
    <xf numFmtId="0" fontId="42" fillId="0" borderId="51" xfId="41" applyFont="1" applyBorder="1" applyAlignment="1">
      <alignment horizontal="center" vertical="center"/>
    </xf>
    <xf numFmtId="0" fontId="42" fillId="0" borderId="66" xfId="41" applyFont="1" applyBorder="1" applyAlignment="1">
      <alignment horizontal="center" vertical="center"/>
    </xf>
    <xf numFmtId="0" fontId="42" fillId="0" borderId="119" xfId="41" applyFont="1" applyBorder="1" applyAlignment="1">
      <alignment horizontal="center" vertical="center" shrinkToFit="1"/>
    </xf>
    <xf numFmtId="0" fontId="42" fillId="0" borderId="10" xfId="41" applyFont="1" applyBorder="1" applyAlignment="1">
      <alignment horizontal="center" vertical="center" shrinkToFit="1"/>
    </xf>
    <xf numFmtId="0" fontId="42" fillId="0" borderId="67" xfId="41" applyFont="1" applyBorder="1" applyAlignment="1">
      <alignment horizontal="center" vertical="center" shrinkToFit="1"/>
    </xf>
    <xf numFmtId="0" fontId="42" fillId="0" borderId="68" xfId="41" applyFont="1" applyBorder="1" applyAlignment="1">
      <alignment horizontal="center" vertical="center" shrinkToFit="1"/>
    </xf>
    <xf numFmtId="0" fontId="42" fillId="0" borderId="85" xfId="41" applyFont="1" applyBorder="1" applyAlignment="1">
      <alignment horizontal="center" vertical="center" shrinkToFit="1"/>
    </xf>
    <xf numFmtId="0" fontId="42" fillId="0" borderId="125" xfId="41" applyFont="1" applyBorder="1" applyAlignment="1">
      <alignment horizontal="center" vertical="center" shrinkToFit="1"/>
    </xf>
    <xf numFmtId="0" fontId="42" fillId="0" borderId="122" xfId="41" applyFont="1" applyBorder="1" applyAlignment="1">
      <alignment horizontal="center" vertical="center" shrinkToFit="1"/>
    </xf>
    <xf numFmtId="0" fontId="42" fillId="0" borderId="123" xfId="41" applyFont="1" applyBorder="1" applyAlignment="1">
      <alignment horizontal="center" vertical="center" shrinkToFit="1"/>
    </xf>
    <xf numFmtId="0" fontId="42" fillId="0" borderId="124" xfId="41" applyFont="1" applyBorder="1" applyAlignment="1">
      <alignment horizontal="center" vertical="center" shrinkToFit="1"/>
    </xf>
    <xf numFmtId="0" fontId="42" fillId="0" borderId="126" xfId="41" applyFont="1" applyBorder="1" applyAlignment="1">
      <alignment horizontal="center" vertical="center" shrinkToFit="1"/>
    </xf>
    <xf numFmtId="0" fontId="42" fillId="0" borderId="18" xfId="41" applyFont="1" applyBorder="1" applyAlignment="1">
      <alignment horizontal="center" vertical="center" wrapText="1"/>
    </xf>
    <xf numFmtId="0" fontId="42" fillId="0" borderId="19" xfId="41" applyFont="1" applyBorder="1" applyAlignment="1">
      <alignment horizontal="center" vertical="center" wrapText="1"/>
    </xf>
    <xf numFmtId="0" fontId="45" fillId="0" borderId="22" xfId="41" applyFont="1" applyBorder="1" applyAlignment="1">
      <alignment horizontal="center" shrinkToFit="1"/>
    </xf>
    <xf numFmtId="0" fontId="45" fillId="0" borderId="23" xfId="41" applyFont="1" applyBorder="1" applyAlignment="1">
      <alignment horizontal="center" shrinkToFit="1"/>
    </xf>
    <xf numFmtId="0" fontId="45" fillId="0" borderId="24" xfId="41" applyFont="1" applyBorder="1" applyAlignment="1">
      <alignment horizontal="center" shrinkToFit="1"/>
    </xf>
    <xf numFmtId="0" fontId="42" fillId="0" borderId="51" xfId="41" applyFont="1" applyBorder="1" applyAlignment="1">
      <alignment horizontal="center"/>
    </xf>
    <xf numFmtId="0" fontId="42" fillId="0" borderId="66" xfId="41" applyFont="1" applyBorder="1" applyAlignment="1">
      <alignment horizontal="center"/>
    </xf>
    <xf numFmtId="0" fontId="42" fillId="0" borderId="119" xfId="41" applyFont="1" applyBorder="1" applyAlignment="1">
      <alignment horizontal="center"/>
    </xf>
    <xf numFmtId="0" fontId="42" fillId="0" borderId="96" xfId="41" applyFont="1" applyBorder="1" applyAlignment="1">
      <alignment horizontal="center"/>
    </xf>
    <xf numFmtId="0" fontId="42" fillId="0" borderId="18" xfId="41" applyFont="1" applyBorder="1" applyAlignment="1">
      <alignment horizontal="center"/>
    </xf>
    <xf numFmtId="0" fontId="42" fillId="0" borderId="19" xfId="41" applyFont="1" applyBorder="1" applyAlignment="1">
      <alignment horizontal="center"/>
    </xf>
    <xf numFmtId="0" fontId="42" fillId="0" borderId="121" xfId="41" applyFont="1" applyBorder="1" applyAlignment="1">
      <alignment horizontal="center"/>
    </xf>
    <xf numFmtId="0" fontId="42" fillId="0" borderId="120" xfId="41" applyFont="1" applyBorder="1" applyAlignment="1">
      <alignment horizontal="center"/>
    </xf>
    <xf numFmtId="0" fontId="42" fillId="0" borderId="115" xfId="41" applyFont="1" applyBorder="1" applyAlignment="1">
      <alignment horizontal="center"/>
    </xf>
    <xf numFmtId="0" fontId="42" fillId="0" borderId="31" xfId="41" applyFont="1" applyBorder="1" applyAlignment="1">
      <alignment horizontal="center"/>
    </xf>
    <xf numFmtId="0" fontId="42" fillId="0" borderId="32" xfId="41" applyFont="1" applyBorder="1" applyAlignment="1">
      <alignment horizont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標準 4" xfId="43" xr:uid="{00000000-0005-0000-0000-00002B000000}"/>
    <cellStyle name="標準 5" xfId="47" xr:uid="{00000000-0005-0000-0000-00002C000000}"/>
    <cellStyle name="標準 6" xfId="48" xr:uid="{00000000-0005-0000-0000-00002D000000}"/>
    <cellStyle name="標準 7" xfId="49" xr:uid="{00000000-0005-0000-0000-00002E000000}"/>
    <cellStyle name="標準 9" xfId="50" xr:uid="{00000000-0005-0000-0000-00002F000000}"/>
    <cellStyle name="標準_Aブロック選手名簿【新東】." xfId="44" xr:uid="{00000000-0005-0000-0000-000030000000}"/>
    <cellStyle name="標準_Book1" xfId="45" xr:uid="{00000000-0005-0000-0000-000031000000}"/>
    <cellStyle name="良い" xfId="46" builtinId="26" customBuiltin="1"/>
  </cellStyles>
  <dxfs count="104"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162175" y="0"/>
          <a:ext cx="581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119062</xdr:colOff>
      <xdr:row>4</xdr:row>
      <xdr:rowOff>190499</xdr:rowOff>
    </xdr:from>
    <xdr:to>
      <xdr:col>20</xdr:col>
      <xdr:colOff>0</xdr:colOff>
      <xdr:row>9</xdr:row>
      <xdr:rowOff>238125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190625" y="1166812"/>
          <a:ext cx="7822406" cy="1297782"/>
          <a:chOff x="1190625" y="1166812"/>
          <a:chExt cx="7822406" cy="1297782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 bwMode="auto">
          <a:xfrm>
            <a:off x="1190625" y="1202531"/>
            <a:ext cx="7822406" cy="1262063"/>
          </a:xfrm>
          <a:prstGeom prst="line">
            <a:avLst/>
          </a:prstGeom>
          <a:solidFill>
            <a:srgbClr val="090000"/>
          </a:solidFill>
          <a:ln w="9525" cap="flat" cmpd="sng" algn="ctr">
            <a:solidFill>
              <a:srgbClr val="4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 bwMode="auto">
          <a:xfrm flipV="1">
            <a:off x="1190625" y="1166812"/>
            <a:ext cx="7762874" cy="1190625"/>
          </a:xfrm>
          <a:prstGeom prst="line">
            <a:avLst/>
          </a:prstGeom>
          <a:solidFill>
            <a:srgbClr val="090000"/>
          </a:solidFill>
          <a:ln w="9525" cap="flat" cmpd="sng" algn="ctr">
            <a:solidFill>
              <a:srgbClr val="4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3</xdr:col>
      <xdr:colOff>142875</xdr:colOff>
      <xdr:row>37</xdr:row>
      <xdr:rowOff>23811</xdr:rowOff>
    </xdr:from>
    <xdr:to>
      <xdr:col>20</xdr:col>
      <xdr:colOff>23813</xdr:colOff>
      <xdr:row>50</xdr:row>
      <xdr:rowOff>154780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214438" y="9251155"/>
          <a:ext cx="7822406" cy="3381375"/>
          <a:chOff x="1190625" y="1166812"/>
          <a:chExt cx="7822406" cy="1297782"/>
        </a:xfrm>
      </xdr:grpSpPr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 bwMode="auto">
          <a:xfrm>
            <a:off x="1190625" y="1202531"/>
            <a:ext cx="7822406" cy="1262063"/>
          </a:xfrm>
          <a:prstGeom prst="line">
            <a:avLst/>
          </a:prstGeom>
          <a:solidFill>
            <a:srgbClr val="090000"/>
          </a:solidFill>
          <a:ln w="9525" cap="flat" cmpd="sng" algn="ctr">
            <a:solidFill>
              <a:srgbClr val="4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 bwMode="auto">
          <a:xfrm flipV="1">
            <a:off x="1190625" y="1166812"/>
            <a:ext cx="7762874" cy="1190625"/>
          </a:xfrm>
          <a:prstGeom prst="line">
            <a:avLst/>
          </a:prstGeom>
          <a:solidFill>
            <a:srgbClr val="090000"/>
          </a:solidFill>
          <a:ln w="9525" cap="flat" cmpd="sng" algn="ctr">
            <a:solidFill>
              <a:srgbClr val="4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9</xdr:row>
      <xdr:rowOff>57150</xdr:rowOff>
    </xdr:from>
    <xdr:to>
      <xdr:col>16</xdr:col>
      <xdr:colOff>47625</xdr:colOff>
      <xdr:row>9</xdr:row>
      <xdr:rowOff>209550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714500" y="2305050"/>
          <a:ext cx="619125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85725</xdr:colOff>
      <xdr:row>9</xdr:row>
      <xdr:rowOff>47625</xdr:rowOff>
    </xdr:from>
    <xdr:to>
      <xdr:col>66</xdr:col>
      <xdr:colOff>95250</xdr:colOff>
      <xdr:row>9</xdr:row>
      <xdr:rowOff>200025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8467725" y="2295525"/>
          <a:ext cx="619125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85725</xdr:colOff>
      <xdr:row>9</xdr:row>
      <xdr:rowOff>47625</xdr:rowOff>
    </xdr:from>
    <xdr:to>
      <xdr:col>66</xdr:col>
      <xdr:colOff>95250</xdr:colOff>
      <xdr:row>9</xdr:row>
      <xdr:rowOff>200025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8467725" y="2295525"/>
          <a:ext cx="619125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85725</xdr:colOff>
      <xdr:row>9</xdr:row>
      <xdr:rowOff>47625</xdr:rowOff>
    </xdr:from>
    <xdr:to>
      <xdr:col>66</xdr:col>
      <xdr:colOff>95250</xdr:colOff>
      <xdr:row>9</xdr:row>
      <xdr:rowOff>200025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8467725" y="2295525"/>
          <a:ext cx="619125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14</xdr:row>
      <xdr:rowOff>9525</xdr:rowOff>
    </xdr:from>
    <xdr:to>
      <xdr:col>9</xdr:col>
      <xdr:colOff>657225</xdr:colOff>
      <xdr:row>25</xdr:row>
      <xdr:rowOff>66675</xdr:rowOff>
    </xdr:to>
    <xdr:sp macro="" textlink="">
      <xdr:nvSpPr>
        <xdr:cNvPr id="12331" name="AutoShape 3">
          <a:extLst>
            <a:ext uri="{FF2B5EF4-FFF2-40B4-BE49-F238E27FC236}">
              <a16:creationId xmlns:a16="http://schemas.microsoft.com/office/drawing/2014/main" id="{00000000-0008-0000-0D00-00002B300000}"/>
            </a:ext>
          </a:extLst>
        </xdr:cNvPr>
        <xdr:cNvSpPr>
          <a:spLocks/>
        </xdr:cNvSpPr>
      </xdr:nvSpPr>
      <xdr:spPr bwMode="auto">
        <a:xfrm>
          <a:off x="7404100" y="3857625"/>
          <a:ext cx="847725" cy="3333750"/>
        </a:xfrm>
        <a:prstGeom prst="rightBrace">
          <a:avLst>
            <a:gd name="adj1" fmla="val 33456"/>
            <a:gd name="adj2" fmla="val 2621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647700</xdr:colOff>
      <xdr:row>14</xdr:row>
      <xdr:rowOff>25400</xdr:rowOff>
    </xdr:from>
    <xdr:to>
      <xdr:col>13</xdr:col>
      <xdr:colOff>380999</xdr:colOff>
      <xdr:row>26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6921500" y="5308600"/>
          <a:ext cx="2476499" cy="3251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主審を所属チームスタッフで行わない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部のみ発生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部の主管チームは確実に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S創英角ｺﾞｼｯｸUB" pitchFamily="50" charset="-128"/>
              <a:ea typeface="HGS創英角ｺﾞｼｯｸUB" pitchFamily="50" charset="-128"/>
            </a:rPr>
            <a:t>サイン（自著）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をもらってください。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S創英角ｺﾞｼｯｸUB" pitchFamily="50" charset="-128"/>
              <a:ea typeface="HGS創英角ｺﾞｼｯｸUB" pitchFamily="50" charset="-128"/>
            </a:rPr>
            <a:t>サイン欄の印字や押印のみは不可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です。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S創英角ｺﾞｼｯｸUB" pitchFamily="50" charset="-128"/>
              <a:ea typeface="HGS創英角ｺﾞｼｯｸUB" pitchFamily="50" charset="-128"/>
            </a:rPr>
            <a:t>氏名、日付、金額、住所の印字は可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です。ただし、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S創英角ｺﾞｼｯｸUB" pitchFamily="50" charset="-128"/>
              <a:ea typeface="HGS創英角ｺﾞｼｯｸUB" pitchFamily="50" charset="-128"/>
            </a:rPr>
            <a:t>日付と金額の訂正は不可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ですので、訂正のある場合は作成しなおしてください。それ以外の訂正（氏名欄等の訂正）は、訂正印があれば可です。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13</xdr:col>
      <xdr:colOff>38101</xdr:colOff>
      <xdr:row>12</xdr:row>
      <xdr:rowOff>114300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>
          <a:spLocks noChangeArrowheads="1"/>
        </xdr:cNvSpPr>
      </xdr:nvSpPr>
      <xdr:spPr bwMode="auto">
        <a:xfrm>
          <a:off x="7594600" y="774700"/>
          <a:ext cx="2781301" cy="2451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創英角ｺﾞｼｯｸUB" pitchFamily="50" charset="-128"/>
              <a:ea typeface="HGS創英角ｺﾞｼｯｸUB" pitchFamily="50" charset="-128"/>
            </a:rPr>
            <a:t>学校ピッチで行う場合は、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S創英角ｺﾞｼｯｸUB" pitchFamily="50" charset="-128"/>
              <a:ea typeface="HGS創英角ｺﾞｼｯｸUB" pitchFamily="50" charset="-128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S創英角ｺﾞｼｯｸUB" pitchFamily="50" charset="-128"/>
              <a:ea typeface="HGS創英角ｺﾞｼｯｸUB" pitchFamily="50" charset="-128"/>
            </a:rPr>
            <a:t>試合につき石灰二袋分の補助が出る。領収書の提出をお願いします。宛名は、「山形県サッカー協会」そして、内訳も必ず記入してもらう。</a:t>
          </a:r>
          <a:endParaRPr lang="en-US" altLang="ja-JP" sz="1100" b="0" i="0" u="none" strike="noStrike" baseline="0">
            <a:solidFill>
              <a:srgbClr val="000000"/>
            </a:solidFill>
            <a:latin typeface="HGS創英角ｺﾞｼｯｸUB" pitchFamily="50" charset="-128"/>
            <a:ea typeface="HGS創英角ｺﾞｼｯｸUB" pitchFamily="50" charset="-128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S創英角ｺﾞｼｯｸUB" pitchFamily="50" charset="-128"/>
            <a:ea typeface="HGS創英角ｺﾞｼｯｸUB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創英角ｺﾞｼｯｸUB" pitchFamily="50" charset="-128"/>
              <a:ea typeface="HGS創英角ｺﾞｼｯｸUB" pitchFamily="50" charset="-128"/>
            </a:rPr>
            <a:t>外部施設利用の場合は、施設使用料、ペイント代に上限は設定しない。領収書をお願いします。宛名は「山形県サッカー協会」そして、内訳も必ず記入してもらう。</a:t>
          </a:r>
          <a:endParaRPr lang="en-US" altLang="ja-JP" sz="1100" b="0" i="0" u="none" strike="noStrike" baseline="0">
            <a:solidFill>
              <a:srgbClr val="000000"/>
            </a:solidFill>
            <a:latin typeface="HGS創英角ｺﾞｼｯｸUB" pitchFamily="50" charset="-128"/>
            <a:ea typeface="HGS創英角ｺﾞｼｯｸUB" pitchFamily="50" charset="-128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S創英角ｺﾞｼｯｸUB" pitchFamily="50" charset="-128"/>
            <a:ea typeface="HGS創英角ｺﾞｼｯｸUB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創英角ｺﾞｼｯｸUB" pitchFamily="50" charset="-128"/>
              <a:ea typeface="HGS創英角ｺﾞｼｯｸUB" pitchFamily="50" charset="-128"/>
            </a:rPr>
            <a:t>これに関しては、書類作成は必要なし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manot/Desktop/&#20170;&#37326;/&#12469;&#12483;&#12459;&#12540;/&#30476;&#12522;&#12540;&#12464;/2021/&#12502;&#12525;&#12483;&#12463;&#22793;&#26356;7&#26376;/&#12502;&#12525;&#12483;&#12463;&#36984;&#25163;&#12522;&#12473;&#12488;(&#31859;&#27810;&#24037;&#26989;)7&#263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manot/Desktop/&#20170;&#37326;/&#12469;&#12483;&#12459;&#12540;/&#30476;&#12522;&#12540;&#12464;/2021/&#12502;&#12525;&#12483;&#12463;&#22793;&#26356;7&#26376;/&#30476;&#12522;&#12540;&#12463;&#12441;&#20107;&#21209;&#23616;&#12501;&#12449;&#12452;&#12523;2021(Y2A&#35330;&#27491;&#29256;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23訂正版"/>
      <sheetName val="スケジュール4.20発表版"/>
      <sheetName val="スケジュール (2)"/>
      <sheetName val="スケジュール"/>
      <sheetName val="星取表"/>
      <sheetName val="得点ランキング"/>
      <sheetName val="結果報告書１"/>
      <sheetName val="結果報告書２"/>
      <sheetName val="累積警告・退場"/>
      <sheetName val="Ａブロック選手"/>
      <sheetName val="Bブロック選手"/>
      <sheetName val="Cブロック選手"/>
      <sheetName val="メンバー用紙"/>
      <sheetName val="交代用紙 "/>
      <sheetName val="実施報告書"/>
      <sheetName val="主審表"/>
      <sheetName val="ユニフォームカラー"/>
    </sheetNames>
    <sheetDataSet>
      <sheetData sheetId="0"/>
      <sheetData sheetId="1"/>
      <sheetData sheetId="2"/>
      <sheetData sheetId="3"/>
      <sheetData sheetId="4">
        <row r="21">
          <cell r="A21" t="str">
            <v>米沢工業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23訂正版"/>
      <sheetName val="スケジュール4.20発表版"/>
      <sheetName val="スケジュール (2)"/>
      <sheetName val="スケジュール"/>
      <sheetName val="星取表"/>
      <sheetName val="得点ランキング"/>
      <sheetName val="結果報告書１"/>
      <sheetName val="結果報告書２"/>
      <sheetName val="累積警告・退場"/>
      <sheetName val="Ａブロック選手"/>
      <sheetName val="Bブロック選手"/>
      <sheetName val="Cブロック選手"/>
      <sheetName val="メンバー用紙"/>
      <sheetName val="交代用紙 "/>
      <sheetName val="実施報告書"/>
      <sheetName val="主審表"/>
      <sheetName val="ユニフォームカラ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>山形城北</v>
          </cell>
        </row>
        <row r="33">
          <cell r="A33" t="str">
            <v>羽黒B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2">
            <a:lumMod val="60000"/>
            <a:lumOff val="40000"/>
          </a:schemeClr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ctr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9"/>
  <sheetViews>
    <sheetView zoomScale="80" zoomScaleNormal="80" zoomScaleSheetLayoutView="25" workbookViewId="0">
      <pane xSplit="4" ySplit="4" topLeftCell="E31" activePane="bottomRight" state="frozen"/>
      <selection activeCell="AC8" sqref="AC8"/>
      <selection pane="topRight" activeCell="AC8" sqref="AC8"/>
      <selection pane="bottomLeft" activeCell="AC8" sqref="AC8"/>
      <selection pane="bottomRight" activeCell="E38" sqref="E38:L38"/>
    </sheetView>
  </sheetViews>
  <sheetFormatPr defaultColWidth="9" defaultRowHeight="20.100000000000001" customHeight="1"/>
  <cols>
    <col min="1" max="3" width="4.625" style="1" customWidth="1"/>
    <col min="4" max="4" width="8.375" style="1" customWidth="1"/>
    <col min="5" max="5" width="6.125" style="1" customWidth="1"/>
    <col min="6" max="6" width="9.125" style="2" customWidth="1"/>
    <col min="7" max="7" width="3.625" style="1" customWidth="1"/>
    <col min="8" max="8" width="2.625" style="1" customWidth="1"/>
    <col min="9" max="9" width="3.625" style="1" customWidth="1"/>
    <col min="10" max="10" width="9.125" style="2" customWidth="1"/>
    <col min="11" max="12" width="6.875" style="2" customWidth="1"/>
    <col min="13" max="13" width="6.25" style="2" customWidth="1"/>
    <col min="14" max="14" width="9.125" style="2" customWidth="1"/>
    <col min="15" max="15" width="3.625" style="1" customWidth="1"/>
    <col min="16" max="16" width="2.625" style="1" customWidth="1"/>
    <col min="17" max="17" width="3.625" style="1" customWidth="1"/>
    <col min="18" max="18" width="9.125" style="2" customWidth="1"/>
    <col min="19" max="20" width="6.875" style="1" customWidth="1"/>
    <col min="21" max="21" width="6.25" style="2" customWidth="1"/>
    <col min="22" max="22" width="8.625" style="2" customWidth="1"/>
    <col min="23" max="23" width="3.625" style="1" customWidth="1"/>
    <col min="24" max="24" width="2.625" style="1" customWidth="1"/>
    <col min="25" max="25" width="3.625" style="1" customWidth="1"/>
    <col min="26" max="26" width="8.625" style="2" customWidth="1"/>
    <col min="27" max="28" width="5.625" style="1" customWidth="1"/>
    <col min="29" max="16384" width="9" style="1"/>
  </cols>
  <sheetData>
    <row r="1" spans="1:28" ht="25.5" customHeight="1" thickBot="1">
      <c r="A1" s="48" t="s">
        <v>133</v>
      </c>
      <c r="B1" s="48"/>
      <c r="C1" s="48"/>
      <c r="N1" s="47" t="s">
        <v>148</v>
      </c>
      <c r="V1" s="47"/>
    </row>
    <row r="2" spans="1:28" ht="21" customHeight="1" thickBot="1">
      <c r="A2" s="48"/>
      <c r="B2" s="48"/>
      <c r="C2" s="48"/>
      <c r="K2" s="183" t="s">
        <v>27</v>
      </c>
      <c r="M2" s="382" t="s">
        <v>28</v>
      </c>
      <c r="N2" s="382"/>
      <c r="R2" s="216" t="s">
        <v>166</v>
      </c>
      <c r="V2" s="79" t="s">
        <v>33</v>
      </c>
    </row>
    <row r="3" spans="1:28" ht="12.75" customHeight="1"/>
    <row r="4" spans="1:28" ht="18" customHeight="1">
      <c r="A4" s="3" t="s">
        <v>169</v>
      </c>
      <c r="B4" s="3" t="s">
        <v>170</v>
      </c>
      <c r="C4" s="3" t="s">
        <v>392</v>
      </c>
      <c r="D4" s="247" t="s">
        <v>1</v>
      </c>
      <c r="E4" s="326" t="s">
        <v>2</v>
      </c>
      <c r="F4" s="383" t="s">
        <v>3</v>
      </c>
      <c r="G4" s="380"/>
      <c r="H4" s="380"/>
      <c r="I4" s="380"/>
      <c r="J4" s="380"/>
      <c r="K4" s="380" t="s">
        <v>4</v>
      </c>
      <c r="L4" s="381"/>
      <c r="M4" s="326" t="s">
        <v>2</v>
      </c>
      <c r="N4" s="380" t="s">
        <v>3</v>
      </c>
      <c r="O4" s="380"/>
      <c r="P4" s="380"/>
      <c r="Q4" s="380"/>
      <c r="R4" s="380"/>
      <c r="S4" s="380" t="s">
        <v>4</v>
      </c>
      <c r="T4" s="381"/>
      <c r="U4" s="326" t="s">
        <v>2</v>
      </c>
      <c r="V4" s="380" t="s">
        <v>3</v>
      </c>
      <c r="W4" s="380"/>
      <c r="X4" s="380"/>
      <c r="Y4" s="380"/>
      <c r="Z4" s="380"/>
      <c r="AA4" s="380" t="s">
        <v>4</v>
      </c>
      <c r="AB4" s="381"/>
    </row>
    <row r="5" spans="1:28" ht="20.100000000000001" customHeight="1">
      <c r="A5" s="356">
        <v>4</v>
      </c>
      <c r="B5" s="379" t="s">
        <v>243</v>
      </c>
      <c r="C5" s="293"/>
      <c r="D5" s="248"/>
      <c r="E5" s="353"/>
      <c r="F5" s="354"/>
      <c r="G5" s="354"/>
      <c r="H5" s="354"/>
      <c r="I5" s="354"/>
      <c r="J5" s="354"/>
      <c r="K5" s="354"/>
      <c r="L5" s="354"/>
      <c r="M5" s="353" t="s">
        <v>137</v>
      </c>
      <c r="N5" s="354"/>
      <c r="O5" s="354"/>
      <c r="P5" s="354"/>
      <c r="Q5" s="354"/>
      <c r="R5" s="354"/>
      <c r="S5" s="354"/>
      <c r="T5" s="355"/>
      <c r="U5" s="350"/>
      <c r="V5" s="351"/>
      <c r="W5" s="351"/>
      <c r="X5" s="351"/>
      <c r="Y5" s="351"/>
      <c r="Z5" s="351"/>
      <c r="AA5" s="351"/>
      <c r="AB5" s="352"/>
    </row>
    <row r="6" spans="1:28" ht="20.100000000000001" customHeight="1">
      <c r="A6" s="357"/>
      <c r="B6" s="360"/>
      <c r="C6" s="294"/>
      <c r="D6" s="249" t="s">
        <v>150</v>
      </c>
      <c r="E6" s="196"/>
      <c r="F6" s="197"/>
      <c r="G6" s="198"/>
      <c r="H6" s="198"/>
      <c r="I6" s="198"/>
      <c r="J6" s="206"/>
      <c r="K6" s="200"/>
      <c r="L6" s="210"/>
      <c r="M6" s="196">
        <v>0.41666666666666669</v>
      </c>
      <c r="N6" s="197" t="s">
        <v>137</v>
      </c>
      <c r="O6" s="198"/>
      <c r="P6" s="198" t="s">
        <v>24</v>
      </c>
      <c r="Q6" s="198"/>
      <c r="R6" s="202" t="s">
        <v>138</v>
      </c>
      <c r="S6" s="200" t="str">
        <f>N7</f>
        <v>山形東</v>
      </c>
      <c r="T6" s="201" t="str">
        <f>R7</f>
        <v>東海大山形B</v>
      </c>
      <c r="U6" s="159"/>
      <c r="V6" s="160"/>
      <c r="W6" s="161"/>
      <c r="X6" s="161"/>
      <c r="Y6" s="161"/>
      <c r="Z6" s="172"/>
      <c r="AA6" s="163"/>
      <c r="AB6" s="164"/>
    </row>
    <row r="7" spans="1:28" ht="20.100000000000001" customHeight="1">
      <c r="A7" s="365"/>
      <c r="B7" s="361"/>
      <c r="C7" s="294"/>
      <c r="D7" s="249"/>
      <c r="E7" s="203"/>
      <c r="F7" s="204"/>
      <c r="G7" s="205"/>
      <c r="H7" s="205"/>
      <c r="I7" s="205"/>
      <c r="J7" s="206"/>
      <c r="K7" s="207"/>
      <c r="L7" s="212"/>
      <c r="M7" s="203">
        <v>0.5</v>
      </c>
      <c r="N7" s="213" t="s">
        <v>131</v>
      </c>
      <c r="O7" s="214"/>
      <c r="P7" s="214" t="s">
        <v>24</v>
      </c>
      <c r="Q7" s="214"/>
      <c r="R7" s="206" t="s">
        <v>139</v>
      </c>
      <c r="S7" s="211" t="str">
        <f>N6</f>
        <v>米沢工業</v>
      </c>
      <c r="T7" s="212" t="str">
        <f>R6</f>
        <v>米沢中央B</v>
      </c>
      <c r="U7" s="165"/>
      <c r="V7" s="173"/>
      <c r="W7" s="167"/>
      <c r="X7" s="167"/>
      <c r="Y7" s="167"/>
      <c r="Z7" s="174"/>
      <c r="AA7" s="169"/>
      <c r="AB7" s="170"/>
    </row>
    <row r="8" spans="1:28" ht="20.100000000000001" customHeight="1">
      <c r="A8" s="356">
        <v>5</v>
      </c>
      <c r="B8" s="359">
        <v>2</v>
      </c>
      <c r="C8" s="295"/>
      <c r="D8" s="248"/>
      <c r="E8" s="353" t="s">
        <v>136</v>
      </c>
      <c r="F8" s="354"/>
      <c r="G8" s="354"/>
      <c r="H8" s="354"/>
      <c r="I8" s="354"/>
      <c r="J8" s="354"/>
      <c r="K8" s="354"/>
      <c r="L8" s="354"/>
      <c r="M8" s="353" t="s">
        <v>137</v>
      </c>
      <c r="N8" s="354"/>
      <c r="O8" s="354"/>
      <c r="P8" s="354"/>
      <c r="Q8" s="354"/>
      <c r="R8" s="354"/>
      <c r="S8" s="354"/>
      <c r="T8" s="355"/>
      <c r="U8" s="350"/>
      <c r="V8" s="351"/>
      <c r="W8" s="351"/>
      <c r="X8" s="351"/>
      <c r="Y8" s="351"/>
      <c r="Z8" s="351"/>
      <c r="AA8" s="351"/>
      <c r="AB8" s="352"/>
    </row>
    <row r="9" spans="1:28" ht="20.100000000000001" customHeight="1">
      <c r="A9" s="357"/>
      <c r="B9" s="360"/>
      <c r="C9" s="294"/>
      <c r="D9" s="249" t="s">
        <v>151</v>
      </c>
      <c r="E9" s="196">
        <v>0.41666666666666669</v>
      </c>
      <c r="F9" s="197" t="s">
        <v>136</v>
      </c>
      <c r="G9" s="198"/>
      <c r="H9" s="198" t="s">
        <v>24</v>
      </c>
      <c r="I9" s="198"/>
      <c r="J9" s="206" t="s">
        <v>131</v>
      </c>
      <c r="K9" s="209" t="str">
        <f>F10</f>
        <v>鶴岡工業</v>
      </c>
      <c r="L9" s="210" t="str">
        <f>J10</f>
        <v>東海大山形B</v>
      </c>
      <c r="M9" s="196">
        <v>0.41666666666666669</v>
      </c>
      <c r="N9" s="204" t="s">
        <v>135</v>
      </c>
      <c r="O9" s="198"/>
      <c r="P9" s="198" t="s">
        <v>24</v>
      </c>
      <c r="Q9" s="198"/>
      <c r="R9" s="215" t="s">
        <v>137</v>
      </c>
      <c r="S9" s="209" t="str">
        <f>N10</f>
        <v>羽黒B</v>
      </c>
      <c r="T9" s="210" t="str">
        <f>R10</f>
        <v>米沢中央B</v>
      </c>
      <c r="U9" s="159"/>
      <c r="V9" s="160"/>
      <c r="W9" s="161"/>
      <c r="X9" s="161"/>
      <c r="Y9" s="161"/>
      <c r="Z9" s="172"/>
      <c r="AA9" s="163"/>
      <c r="AB9" s="164"/>
    </row>
    <row r="10" spans="1:28" ht="20.100000000000001" customHeight="1">
      <c r="A10" s="365"/>
      <c r="B10" s="361"/>
      <c r="C10" s="294"/>
      <c r="D10" s="249"/>
      <c r="E10" s="203">
        <v>0.5</v>
      </c>
      <c r="F10" s="213" t="s">
        <v>130</v>
      </c>
      <c r="G10" s="214"/>
      <c r="H10" s="214" t="s">
        <v>24</v>
      </c>
      <c r="I10" s="214"/>
      <c r="J10" s="202" t="s">
        <v>139</v>
      </c>
      <c r="K10" s="207" t="str">
        <f>F9</f>
        <v>山形明正</v>
      </c>
      <c r="L10" s="208" t="str">
        <f>J9</f>
        <v>山形東</v>
      </c>
      <c r="M10" s="203">
        <v>0.5</v>
      </c>
      <c r="N10" s="213" t="s">
        <v>129</v>
      </c>
      <c r="O10" s="214"/>
      <c r="P10" s="214" t="s">
        <v>24</v>
      </c>
      <c r="Q10" s="214"/>
      <c r="R10" s="206" t="s">
        <v>138</v>
      </c>
      <c r="S10" s="209" t="str">
        <f>N9</f>
        <v>山形城北</v>
      </c>
      <c r="T10" s="210" t="str">
        <f>R9</f>
        <v>米沢工業</v>
      </c>
      <c r="U10" s="165"/>
      <c r="V10" s="173"/>
      <c r="W10" s="167"/>
      <c r="X10" s="167"/>
      <c r="Y10" s="167"/>
      <c r="Z10" s="174"/>
      <c r="AA10" s="169"/>
      <c r="AB10" s="170"/>
    </row>
    <row r="11" spans="1:28" ht="20.100000000000001" customHeight="1">
      <c r="A11" s="356">
        <v>6</v>
      </c>
      <c r="B11" s="359">
        <v>3</v>
      </c>
      <c r="C11" s="359">
        <v>1</v>
      </c>
      <c r="D11" s="248"/>
      <c r="E11" s="353" t="s">
        <v>173</v>
      </c>
      <c r="F11" s="354"/>
      <c r="G11" s="354"/>
      <c r="H11" s="354"/>
      <c r="I11" s="354"/>
      <c r="J11" s="354"/>
      <c r="K11" s="354"/>
      <c r="L11" s="354"/>
      <c r="M11" s="353" t="s">
        <v>174</v>
      </c>
      <c r="N11" s="354"/>
      <c r="O11" s="354"/>
      <c r="P11" s="354"/>
      <c r="Q11" s="354"/>
      <c r="R11" s="354"/>
      <c r="S11" s="354"/>
      <c r="T11" s="355"/>
      <c r="U11" s="350"/>
      <c r="V11" s="351"/>
      <c r="W11" s="351"/>
      <c r="X11" s="351"/>
      <c r="Y11" s="351"/>
      <c r="Z11" s="351"/>
      <c r="AA11" s="351"/>
      <c r="AB11" s="352"/>
    </row>
    <row r="12" spans="1:28" ht="20.100000000000001" customHeight="1">
      <c r="A12" s="357"/>
      <c r="B12" s="360"/>
      <c r="C12" s="360"/>
      <c r="D12" s="249" t="s">
        <v>152</v>
      </c>
      <c r="E12" s="196">
        <v>0.5</v>
      </c>
      <c r="F12" s="215" t="s">
        <v>138</v>
      </c>
      <c r="G12" s="198">
        <v>0</v>
      </c>
      <c r="H12" s="198" t="s">
        <v>24</v>
      </c>
      <c r="I12" s="198">
        <v>2</v>
      </c>
      <c r="J12" s="202" t="s">
        <v>139</v>
      </c>
      <c r="K12" s="200" t="str">
        <f>F13</f>
        <v>山形城北</v>
      </c>
      <c r="L12" s="201" t="str">
        <f>J13</f>
        <v>山形明正</v>
      </c>
      <c r="M12" s="196">
        <v>0.41666666666666669</v>
      </c>
      <c r="N12" s="213" t="s">
        <v>131</v>
      </c>
      <c r="O12" s="198">
        <v>0</v>
      </c>
      <c r="P12" s="198" t="s">
        <v>24</v>
      </c>
      <c r="Q12" s="198">
        <v>3</v>
      </c>
      <c r="R12" s="206" t="s">
        <v>137</v>
      </c>
      <c r="S12" s="209" t="str">
        <f>N13</f>
        <v>鶴岡工業</v>
      </c>
      <c r="T12" s="210" t="str">
        <f>R13</f>
        <v>羽黒B</v>
      </c>
      <c r="U12" s="159"/>
      <c r="V12" s="175"/>
      <c r="W12" s="161"/>
      <c r="X12" s="161"/>
      <c r="Y12" s="161"/>
      <c r="Z12" s="162"/>
      <c r="AA12" s="163"/>
      <c r="AB12" s="164"/>
    </row>
    <row r="13" spans="1:28" ht="20.100000000000001" customHeight="1">
      <c r="A13" s="365"/>
      <c r="B13" s="361"/>
      <c r="C13" s="361"/>
      <c r="D13" s="249" t="s">
        <v>175</v>
      </c>
      <c r="E13" s="229">
        <v>0.58333333333333337</v>
      </c>
      <c r="F13" s="228" t="s">
        <v>135</v>
      </c>
      <c r="G13" s="214">
        <v>4</v>
      </c>
      <c r="H13" s="214" t="s">
        <v>24</v>
      </c>
      <c r="I13" s="214">
        <v>1</v>
      </c>
      <c r="J13" s="239" t="s">
        <v>136</v>
      </c>
      <c r="K13" s="211" t="str">
        <f>F12</f>
        <v>米沢中央B</v>
      </c>
      <c r="L13" s="212" t="str">
        <f>J12</f>
        <v>東海大山形B</v>
      </c>
      <c r="M13" s="203">
        <v>0.5</v>
      </c>
      <c r="N13" s="213" t="s">
        <v>130</v>
      </c>
      <c r="O13" s="214">
        <v>0</v>
      </c>
      <c r="P13" s="214" t="s">
        <v>24</v>
      </c>
      <c r="Q13" s="214">
        <v>1</v>
      </c>
      <c r="R13" s="215" t="s">
        <v>129</v>
      </c>
      <c r="S13" s="207" t="str">
        <f>N12</f>
        <v>山形東</v>
      </c>
      <c r="T13" s="208" t="str">
        <f>R12</f>
        <v>米沢工業</v>
      </c>
      <c r="U13" s="165"/>
      <c r="V13" s="166"/>
      <c r="W13" s="167"/>
      <c r="X13" s="167"/>
      <c r="Y13" s="167"/>
      <c r="Z13" s="171"/>
      <c r="AA13" s="169"/>
      <c r="AB13" s="170"/>
    </row>
    <row r="14" spans="1:28" ht="20.100000000000001" customHeight="1">
      <c r="A14" s="356">
        <v>1</v>
      </c>
      <c r="B14" s="359">
        <v>4</v>
      </c>
      <c r="C14" s="359">
        <v>2</v>
      </c>
      <c r="D14" s="248"/>
      <c r="E14" s="353" t="s">
        <v>136</v>
      </c>
      <c r="F14" s="362"/>
      <c r="G14" s="354"/>
      <c r="H14" s="354"/>
      <c r="I14" s="354"/>
      <c r="J14" s="354"/>
      <c r="K14" s="354"/>
      <c r="L14" s="354"/>
      <c r="M14" s="353" t="s">
        <v>137</v>
      </c>
      <c r="N14" s="354"/>
      <c r="O14" s="354"/>
      <c r="P14" s="354"/>
      <c r="Q14" s="354"/>
      <c r="R14" s="354"/>
      <c r="S14" s="354"/>
      <c r="T14" s="355"/>
      <c r="U14" s="350"/>
      <c r="V14" s="351"/>
      <c r="W14" s="351"/>
      <c r="X14" s="351"/>
      <c r="Y14" s="351"/>
      <c r="Z14" s="351"/>
      <c r="AA14" s="351"/>
      <c r="AB14" s="352"/>
    </row>
    <row r="15" spans="1:28" ht="20.100000000000001" customHeight="1">
      <c r="A15" s="357"/>
      <c r="B15" s="360"/>
      <c r="C15" s="360"/>
      <c r="D15" s="249" t="s">
        <v>167</v>
      </c>
      <c r="E15" s="217">
        <v>0.41666666666666669</v>
      </c>
      <c r="F15" s="197" t="s">
        <v>136</v>
      </c>
      <c r="G15" s="198">
        <v>2</v>
      </c>
      <c r="H15" s="198" t="s">
        <v>24</v>
      </c>
      <c r="I15" s="198">
        <v>1</v>
      </c>
      <c r="J15" s="206" t="s">
        <v>129</v>
      </c>
      <c r="K15" s="209" t="str">
        <f>F16</f>
        <v>山形城北</v>
      </c>
      <c r="L15" s="210" t="str">
        <f>J16</f>
        <v>鶴岡工業</v>
      </c>
      <c r="M15" s="196">
        <v>0.41666666666666669</v>
      </c>
      <c r="N15" s="204" t="s">
        <v>137</v>
      </c>
      <c r="O15" s="205">
        <v>2</v>
      </c>
      <c r="P15" s="205" t="s">
        <v>24</v>
      </c>
      <c r="Q15" s="198">
        <v>4</v>
      </c>
      <c r="R15" s="206" t="s">
        <v>139</v>
      </c>
      <c r="S15" s="200" t="str">
        <f>N16</f>
        <v>山形東</v>
      </c>
      <c r="T15" s="201" t="str">
        <f>R16</f>
        <v>米沢中央B</v>
      </c>
      <c r="U15" s="159"/>
      <c r="V15" s="160"/>
      <c r="W15" s="161"/>
      <c r="X15" s="161"/>
      <c r="Y15" s="161"/>
      <c r="Z15" s="162"/>
      <c r="AA15" s="187"/>
      <c r="AB15" s="164"/>
    </row>
    <row r="16" spans="1:28" ht="20.100000000000001" customHeight="1">
      <c r="A16" s="365"/>
      <c r="B16" s="361"/>
      <c r="C16" s="361"/>
      <c r="D16" s="249"/>
      <c r="E16" s="203">
        <v>0.5</v>
      </c>
      <c r="F16" s="218" t="s">
        <v>135</v>
      </c>
      <c r="G16" s="205">
        <v>7</v>
      </c>
      <c r="H16" s="205" t="s">
        <v>24</v>
      </c>
      <c r="I16" s="205">
        <v>1</v>
      </c>
      <c r="J16" s="206" t="s">
        <v>130</v>
      </c>
      <c r="K16" s="207" t="str">
        <f>F15</f>
        <v>山形明正</v>
      </c>
      <c r="L16" s="208" t="str">
        <f>J15</f>
        <v>羽黒B</v>
      </c>
      <c r="M16" s="203">
        <v>0.5</v>
      </c>
      <c r="N16" s="213" t="s">
        <v>131</v>
      </c>
      <c r="O16" s="198">
        <v>0</v>
      </c>
      <c r="P16" s="198" t="s">
        <v>24</v>
      </c>
      <c r="Q16" s="214">
        <v>1</v>
      </c>
      <c r="R16" s="199" t="s">
        <v>138</v>
      </c>
      <c r="S16" s="220" t="str">
        <f>N15</f>
        <v>米沢工業</v>
      </c>
      <c r="T16" s="208" t="str">
        <f>R15</f>
        <v>東海大山形B</v>
      </c>
      <c r="U16" s="165"/>
      <c r="V16" s="166"/>
      <c r="W16" s="167"/>
      <c r="X16" s="167"/>
      <c r="Y16" s="167"/>
      <c r="Z16" s="171"/>
      <c r="AA16" s="169"/>
      <c r="AB16" s="170"/>
    </row>
    <row r="17" spans="1:28" ht="20.100000000000001" customHeight="1" thickBot="1">
      <c r="A17" s="356">
        <v>7</v>
      </c>
      <c r="B17" s="359">
        <v>5</v>
      </c>
      <c r="C17" s="359">
        <v>3</v>
      </c>
      <c r="D17" s="248"/>
      <c r="E17" s="353" t="s">
        <v>136</v>
      </c>
      <c r="F17" s="354"/>
      <c r="G17" s="354"/>
      <c r="H17" s="354"/>
      <c r="I17" s="354"/>
      <c r="J17" s="354"/>
      <c r="K17" s="354"/>
      <c r="L17" s="354"/>
      <c r="M17" s="353" t="s">
        <v>154</v>
      </c>
      <c r="N17" s="354"/>
      <c r="O17" s="354"/>
      <c r="P17" s="354"/>
      <c r="Q17" s="354"/>
      <c r="R17" s="362"/>
      <c r="S17" s="354"/>
      <c r="T17" s="355"/>
      <c r="U17" s="350"/>
      <c r="V17" s="351"/>
      <c r="W17" s="351"/>
      <c r="X17" s="351"/>
      <c r="Y17" s="351"/>
      <c r="Z17" s="351"/>
      <c r="AA17" s="351"/>
      <c r="AB17" s="352"/>
    </row>
    <row r="18" spans="1:28" ht="20.100000000000001" customHeight="1" thickBot="1">
      <c r="A18" s="357"/>
      <c r="B18" s="360"/>
      <c r="C18" s="360"/>
      <c r="D18" s="249" t="s">
        <v>153</v>
      </c>
      <c r="E18" s="196">
        <v>0.41666666666666669</v>
      </c>
      <c r="F18" s="197" t="s">
        <v>136</v>
      </c>
      <c r="G18" s="198">
        <v>3</v>
      </c>
      <c r="H18" s="198" t="s">
        <v>24</v>
      </c>
      <c r="I18" s="198">
        <v>2</v>
      </c>
      <c r="J18" s="215" t="s">
        <v>137</v>
      </c>
      <c r="K18" s="200" t="str">
        <f>F19</f>
        <v>山形城北</v>
      </c>
      <c r="L18" s="201" t="str">
        <f>J19</f>
        <v>山形東</v>
      </c>
      <c r="M18" s="196">
        <v>0.45833333333333331</v>
      </c>
      <c r="N18" s="213" t="s">
        <v>130</v>
      </c>
      <c r="O18" s="198">
        <v>1</v>
      </c>
      <c r="P18" s="198" t="s">
        <v>24</v>
      </c>
      <c r="Q18" s="198">
        <v>17</v>
      </c>
      <c r="R18" s="219" t="s">
        <v>138</v>
      </c>
      <c r="S18" s="200" t="str">
        <f>N19</f>
        <v>羽黒B</v>
      </c>
      <c r="T18" s="201" t="str">
        <f>R19</f>
        <v>東海大山形B</v>
      </c>
      <c r="U18" s="159"/>
      <c r="V18" s="160"/>
      <c r="W18" s="161"/>
      <c r="X18" s="161"/>
      <c r="Y18" s="161"/>
      <c r="Z18" s="162"/>
      <c r="AA18" s="187"/>
      <c r="AB18" s="164"/>
    </row>
    <row r="19" spans="1:28" ht="20.100000000000001" customHeight="1">
      <c r="A19" s="365"/>
      <c r="B19" s="361"/>
      <c r="C19" s="361"/>
      <c r="D19" s="249"/>
      <c r="E19" s="203">
        <v>0.5</v>
      </c>
      <c r="F19" s="204" t="s">
        <v>135</v>
      </c>
      <c r="G19" s="205">
        <v>4</v>
      </c>
      <c r="H19" s="205" t="s">
        <v>24</v>
      </c>
      <c r="I19" s="205">
        <v>2</v>
      </c>
      <c r="J19" s="206" t="s">
        <v>131</v>
      </c>
      <c r="K19" s="211" t="str">
        <f>F18</f>
        <v>山形明正</v>
      </c>
      <c r="L19" s="212" t="str">
        <f>J18</f>
        <v>米沢工業</v>
      </c>
      <c r="M19" s="203">
        <v>0.54166666666666663</v>
      </c>
      <c r="N19" s="213" t="s">
        <v>129</v>
      </c>
      <c r="O19" s="214">
        <v>1</v>
      </c>
      <c r="P19" s="205" t="s">
        <v>24</v>
      </c>
      <c r="Q19" s="205">
        <v>1</v>
      </c>
      <c r="R19" s="222" t="s">
        <v>139</v>
      </c>
      <c r="S19" s="211" t="str">
        <f>N18</f>
        <v>鶴岡工業</v>
      </c>
      <c r="T19" s="212" t="str">
        <f>R18</f>
        <v>米沢中央B</v>
      </c>
      <c r="U19" s="165"/>
      <c r="V19" s="176"/>
      <c r="W19" s="167"/>
      <c r="X19" s="167"/>
      <c r="Y19" s="167"/>
      <c r="Z19" s="168"/>
      <c r="AA19" s="169"/>
      <c r="AB19" s="170"/>
    </row>
    <row r="20" spans="1:28" ht="20.100000000000001" customHeight="1" thickBot="1">
      <c r="A20" s="359">
        <v>9</v>
      </c>
      <c r="B20" s="359">
        <v>6</v>
      </c>
      <c r="C20" s="359">
        <v>4</v>
      </c>
      <c r="D20" s="248" t="s">
        <v>459</v>
      </c>
      <c r="E20" s="353" t="s">
        <v>461</v>
      </c>
      <c r="F20" s="354"/>
      <c r="G20" s="354"/>
      <c r="H20" s="354"/>
      <c r="I20" s="354"/>
      <c r="J20" s="354"/>
      <c r="K20" s="354"/>
      <c r="L20" s="354"/>
      <c r="M20" s="353" t="s">
        <v>460</v>
      </c>
      <c r="N20" s="362"/>
      <c r="O20" s="354"/>
      <c r="P20" s="354"/>
      <c r="Q20" s="354"/>
      <c r="R20" s="362"/>
      <c r="S20" s="354"/>
      <c r="T20" s="355"/>
      <c r="U20" s="350"/>
      <c r="V20" s="351"/>
      <c r="W20" s="351"/>
      <c r="X20" s="351"/>
      <c r="Y20" s="351"/>
      <c r="Z20" s="351"/>
      <c r="AA20" s="351"/>
      <c r="AB20" s="352"/>
    </row>
    <row r="21" spans="1:28" ht="20.100000000000001" customHeight="1" thickBot="1">
      <c r="A21" s="360"/>
      <c r="B21" s="360"/>
      <c r="C21" s="360"/>
      <c r="D21" s="249" t="s">
        <v>163</v>
      </c>
      <c r="E21" s="196">
        <v>0.45833333333333331</v>
      </c>
      <c r="F21" s="197" t="s">
        <v>137</v>
      </c>
      <c r="G21" s="198">
        <v>8</v>
      </c>
      <c r="H21" s="198" t="s">
        <v>24</v>
      </c>
      <c r="I21" s="198">
        <v>0</v>
      </c>
      <c r="J21" s="215" t="s">
        <v>130</v>
      </c>
      <c r="K21" s="200"/>
      <c r="L21" s="210"/>
      <c r="M21" s="217">
        <v>0.41666666666666669</v>
      </c>
      <c r="N21" s="219" t="s">
        <v>135</v>
      </c>
      <c r="O21" s="205">
        <v>2</v>
      </c>
      <c r="P21" s="205" t="s">
        <v>24</v>
      </c>
      <c r="Q21" s="205">
        <v>2</v>
      </c>
      <c r="R21" s="202" t="s">
        <v>139</v>
      </c>
      <c r="S21" s="200" t="str">
        <f>N22</f>
        <v>山形東</v>
      </c>
      <c r="T21" s="201" t="str">
        <f>R22</f>
        <v>羽黒B</v>
      </c>
      <c r="U21" s="159"/>
      <c r="V21" s="160"/>
      <c r="W21" s="161"/>
      <c r="X21" s="161"/>
      <c r="Y21" s="161"/>
      <c r="Z21" s="172"/>
      <c r="AA21" s="163"/>
      <c r="AB21" s="164"/>
    </row>
    <row r="22" spans="1:28" ht="20.100000000000001" customHeight="1">
      <c r="A22" s="360"/>
      <c r="B22" s="360"/>
      <c r="C22" s="360"/>
      <c r="E22" s="196"/>
      <c r="F22" s="245"/>
      <c r="G22" s="198"/>
      <c r="H22" s="198"/>
      <c r="I22" s="198"/>
      <c r="J22" s="202"/>
      <c r="K22" s="200"/>
      <c r="L22" s="210"/>
      <c r="M22" s="229">
        <v>0.5</v>
      </c>
      <c r="N22" s="239" t="s">
        <v>131</v>
      </c>
      <c r="O22" s="214">
        <v>0</v>
      </c>
      <c r="P22" s="214" t="s">
        <v>24</v>
      </c>
      <c r="Q22" s="214">
        <v>7</v>
      </c>
      <c r="R22" s="231" t="s">
        <v>129</v>
      </c>
      <c r="S22" s="232" t="str">
        <f>N21</f>
        <v>山形城北</v>
      </c>
      <c r="T22" s="233" t="str">
        <f>R21</f>
        <v>東海大山形B</v>
      </c>
      <c r="U22" s="165"/>
      <c r="V22" s="173"/>
      <c r="W22" s="167"/>
      <c r="X22" s="167"/>
      <c r="Y22" s="167"/>
      <c r="Z22" s="174"/>
      <c r="AA22" s="169"/>
      <c r="AB22" s="170"/>
    </row>
    <row r="23" spans="1:28" ht="20.100000000000001" customHeight="1">
      <c r="A23" s="356">
        <v>10</v>
      </c>
      <c r="B23" s="359">
        <v>7</v>
      </c>
      <c r="C23" s="359">
        <v>5</v>
      </c>
      <c r="D23" s="248"/>
      <c r="E23" s="353" t="s">
        <v>136</v>
      </c>
      <c r="F23" s="354"/>
      <c r="G23" s="354"/>
      <c r="H23" s="354"/>
      <c r="I23" s="354"/>
      <c r="J23" s="354"/>
      <c r="K23" s="354"/>
      <c r="L23" s="354"/>
      <c r="M23" s="366" t="s">
        <v>137</v>
      </c>
      <c r="N23" s="367"/>
      <c r="O23" s="367"/>
      <c r="P23" s="367"/>
      <c r="Q23" s="367"/>
      <c r="R23" s="367"/>
      <c r="S23" s="367"/>
      <c r="T23" s="368"/>
      <c r="U23" s="350"/>
      <c r="V23" s="351"/>
      <c r="W23" s="351"/>
      <c r="X23" s="351"/>
      <c r="Y23" s="351"/>
      <c r="Z23" s="351"/>
      <c r="AA23" s="351"/>
      <c r="AB23" s="352"/>
    </row>
    <row r="24" spans="1:28" ht="20.100000000000001" customHeight="1">
      <c r="A24" s="357"/>
      <c r="B24" s="360"/>
      <c r="C24" s="360"/>
      <c r="D24" s="249" t="s">
        <v>155</v>
      </c>
      <c r="E24" s="196">
        <v>0.41666666666666669</v>
      </c>
      <c r="F24" s="197" t="s">
        <v>136</v>
      </c>
      <c r="G24" s="198">
        <v>6</v>
      </c>
      <c r="H24" s="198" t="s">
        <v>24</v>
      </c>
      <c r="I24" s="198">
        <v>3</v>
      </c>
      <c r="J24" s="215" t="s">
        <v>139</v>
      </c>
      <c r="K24" s="223" t="str">
        <f>F25</f>
        <v>山形東</v>
      </c>
      <c r="L24" s="201" t="str">
        <f>J25</f>
        <v>鶴岡工業</v>
      </c>
      <c r="M24" s="196">
        <v>0.41666666666666669</v>
      </c>
      <c r="N24" s="204" t="s">
        <v>137</v>
      </c>
      <c r="O24" s="198">
        <v>2</v>
      </c>
      <c r="P24" s="198" t="s">
        <v>24</v>
      </c>
      <c r="Q24" s="198">
        <v>1</v>
      </c>
      <c r="R24" s="206" t="s">
        <v>129</v>
      </c>
      <c r="S24" s="200" t="str">
        <f>N25</f>
        <v>山形城北</v>
      </c>
      <c r="T24" s="201" t="str">
        <f>R25</f>
        <v>米沢中央B</v>
      </c>
      <c r="U24" s="159"/>
      <c r="V24" s="175"/>
      <c r="W24" s="161"/>
      <c r="X24" s="161"/>
      <c r="Y24" s="161"/>
      <c r="Z24" s="162"/>
      <c r="AA24" s="163"/>
      <c r="AB24" s="164"/>
    </row>
    <row r="25" spans="1:28" ht="20.100000000000001" customHeight="1">
      <c r="A25" s="365"/>
      <c r="B25" s="361"/>
      <c r="C25" s="361"/>
      <c r="D25" s="249"/>
      <c r="E25" s="203">
        <v>0.5</v>
      </c>
      <c r="F25" s="213" t="s">
        <v>131</v>
      </c>
      <c r="G25" s="214">
        <v>9</v>
      </c>
      <c r="H25" s="214" t="s">
        <v>24</v>
      </c>
      <c r="I25" s="214">
        <v>1</v>
      </c>
      <c r="J25" s="224" t="s">
        <v>130</v>
      </c>
      <c r="K25" s="207" t="str">
        <f>F24</f>
        <v>山形明正</v>
      </c>
      <c r="L25" s="208" t="str">
        <f>J24</f>
        <v>東海大山形B</v>
      </c>
      <c r="M25" s="225">
        <v>0.5</v>
      </c>
      <c r="N25" s="197" t="s">
        <v>135</v>
      </c>
      <c r="O25" s="205">
        <v>5</v>
      </c>
      <c r="P25" s="205" t="s">
        <v>24</v>
      </c>
      <c r="Q25" s="205">
        <v>0</v>
      </c>
      <c r="R25" s="206" t="s">
        <v>138</v>
      </c>
      <c r="S25" s="211" t="str">
        <f>N24</f>
        <v>米沢工業</v>
      </c>
      <c r="T25" s="212" t="str">
        <f>R24</f>
        <v>羽黒B</v>
      </c>
      <c r="U25" s="165"/>
      <c r="V25" s="176"/>
      <c r="W25" s="167"/>
      <c r="X25" s="167"/>
      <c r="Y25" s="167"/>
      <c r="Z25" s="168"/>
      <c r="AA25" s="169"/>
      <c r="AB25" s="170"/>
    </row>
    <row r="26" spans="1:28" ht="20.100000000000001" customHeight="1" thickBot="1">
      <c r="A26" s="356">
        <v>8</v>
      </c>
      <c r="B26" s="359">
        <v>8</v>
      </c>
      <c r="C26" s="359">
        <v>6</v>
      </c>
      <c r="D26" s="248"/>
      <c r="E26" s="353" t="s">
        <v>156</v>
      </c>
      <c r="F26" s="354"/>
      <c r="G26" s="354"/>
      <c r="H26" s="354"/>
      <c r="I26" s="354"/>
      <c r="J26" s="362"/>
      <c r="K26" s="354"/>
      <c r="L26" s="354"/>
      <c r="M26" s="353" t="s">
        <v>156</v>
      </c>
      <c r="N26" s="354"/>
      <c r="O26" s="354"/>
      <c r="P26" s="354"/>
      <c r="Q26" s="354"/>
      <c r="R26" s="354"/>
      <c r="S26" s="354"/>
      <c r="T26" s="355"/>
      <c r="U26" s="350"/>
      <c r="V26" s="351"/>
      <c r="W26" s="351"/>
      <c r="X26" s="351"/>
      <c r="Y26" s="351"/>
      <c r="Z26" s="351"/>
      <c r="AA26" s="351"/>
      <c r="AB26" s="352"/>
    </row>
    <row r="27" spans="1:28" ht="20.100000000000001" customHeight="1" thickBot="1">
      <c r="A27" s="357"/>
      <c r="B27" s="360"/>
      <c r="C27" s="360"/>
      <c r="D27" s="249" t="s">
        <v>157</v>
      </c>
      <c r="E27" s="217">
        <v>0.41666666666666669</v>
      </c>
      <c r="F27" s="219" t="s">
        <v>135</v>
      </c>
      <c r="G27" s="198">
        <v>5</v>
      </c>
      <c r="H27" s="198" t="s">
        <v>24</v>
      </c>
      <c r="I27" s="198">
        <v>3</v>
      </c>
      <c r="J27" s="215" t="s">
        <v>137</v>
      </c>
      <c r="K27" s="209" t="str">
        <f>F28</f>
        <v>羽黒B</v>
      </c>
      <c r="L27" s="210" t="str">
        <f>J28</f>
        <v>米沢中央B</v>
      </c>
      <c r="M27" s="196">
        <v>0.58333333333333337</v>
      </c>
      <c r="N27" s="213" t="s">
        <v>130</v>
      </c>
      <c r="O27" s="198">
        <v>0</v>
      </c>
      <c r="P27" s="198" t="s">
        <v>24</v>
      </c>
      <c r="Q27" s="198">
        <v>9</v>
      </c>
      <c r="R27" s="206" t="s">
        <v>139</v>
      </c>
      <c r="S27" s="200" t="str">
        <f>N28</f>
        <v>山形明正</v>
      </c>
      <c r="T27" s="201" t="str">
        <f>R28</f>
        <v>山形東</v>
      </c>
      <c r="U27" s="159"/>
      <c r="V27" s="160"/>
      <c r="W27" s="161"/>
      <c r="X27" s="161"/>
      <c r="Y27" s="161"/>
      <c r="Z27" s="172"/>
      <c r="AA27" s="163"/>
      <c r="AB27" s="164"/>
    </row>
    <row r="28" spans="1:28" ht="20.100000000000001" customHeight="1" thickBot="1">
      <c r="A28" s="365"/>
      <c r="B28" s="361"/>
      <c r="C28" s="361"/>
      <c r="D28" s="249"/>
      <c r="E28" s="225">
        <v>0.5</v>
      </c>
      <c r="F28" s="218" t="s">
        <v>129</v>
      </c>
      <c r="G28" s="205">
        <v>1</v>
      </c>
      <c r="H28" s="205" t="s">
        <v>24</v>
      </c>
      <c r="I28" s="205">
        <v>1</v>
      </c>
      <c r="J28" s="206" t="s">
        <v>138</v>
      </c>
      <c r="K28" s="211" t="str">
        <f>F27</f>
        <v>山形城北</v>
      </c>
      <c r="L28" s="212" t="str">
        <f>J27</f>
        <v>米沢工業</v>
      </c>
      <c r="M28" s="229">
        <v>0.66666666666666663</v>
      </c>
      <c r="N28" s="228" t="s">
        <v>136</v>
      </c>
      <c r="O28" s="214">
        <v>6</v>
      </c>
      <c r="P28" s="214" t="s">
        <v>24</v>
      </c>
      <c r="Q28" s="214">
        <v>0</v>
      </c>
      <c r="R28" s="219" t="s">
        <v>131</v>
      </c>
      <c r="S28" s="246" t="str">
        <f>N27</f>
        <v>鶴岡工業</v>
      </c>
      <c r="T28" s="233" t="str">
        <f>R27</f>
        <v>東海大山形B</v>
      </c>
      <c r="U28" s="165"/>
      <c r="V28" s="176"/>
      <c r="W28" s="167"/>
      <c r="X28" s="167"/>
      <c r="Y28" s="167"/>
      <c r="Z28" s="168"/>
      <c r="AA28" s="169"/>
      <c r="AB28" s="170"/>
    </row>
    <row r="29" spans="1:28" ht="20.100000000000001" customHeight="1" thickBot="1">
      <c r="A29" s="356">
        <v>11</v>
      </c>
      <c r="B29" s="359">
        <v>9</v>
      </c>
      <c r="C29" s="359">
        <v>7</v>
      </c>
      <c r="D29" s="248"/>
      <c r="E29" s="353" t="s">
        <v>160</v>
      </c>
      <c r="F29" s="354"/>
      <c r="G29" s="354"/>
      <c r="H29" s="354"/>
      <c r="I29" s="354"/>
      <c r="J29" s="362"/>
      <c r="K29" s="354"/>
      <c r="L29" s="354"/>
      <c r="M29" s="366" t="s">
        <v>160</v>
      </c>
      <c r="N29" s="367"/>
      <c r="O29" s="367"/>
      <c r="P29" s="367"/>
      <c r="Q29" s="367"/>
      <c r="R29" s="367"/>
      <c r="S29" s="367"/>
      <c r="T29" s="368"/>
      <c r="U29" s="350"/>
      <c r="V29" s="351"/>
      <c r="W29" s="351"/>
      <c r="X29" s="351"/>
      <c r="Y29" s="351"/>
      <c r="Z29" s="351"/>
      <c r="AA29" s="351"/>
      <c r="AB29" s="352"/>
    </row>
    <row r="30" spans="1:28" ht="20.100000000000001" customHeight="1" thickBot="1">
      <c r="A30" s="357"/>
      <c r="B30" s="360"/>
      <c r="C30" s="360"/>
      <c r="D30" s="249" t="s">
        <v>158</v>
      </c>
      <c r="E30" s="196">
        <v>0.41666666666666669</v>
      </c>
      <c r="F30" s="197" t="s">
        <v>137</v>
      </c>
      <c r="G30" s="198">
        <v>1</v>
      </c>
      <c r="H30" s="198" t="s">
        <v>24</v>
      </c>
      <c r="I30" s="198">
        <v>3</v>
      </c>
      <c r="J30" s="219" t="s">
        <v>138</v>
      </c>
      <c r="K30" s="223" t="str">
        <f>F31</f>
        <v>山形城北</v>
      </c>
      <c r="L30" s="201" t="str">
        <f>J31</f>
        <v>羽黒B</v>
      </c>
      <c r="M30" s="196">
        <v>0.58333333333333337</v>
      </c>
      <c r="N30" s="204" t="s">
        <v>136</v>
      </c>
      <c r="O30" s="198">
        <v>7</v>
      </c>
      <c r="P30" s="198" t="s">
        <v>24</v>
      </c>
      <c r="Q30" s="198">
        <v>0</v>
      </c>
      <c r="R30" s="206" t="s">
        <v>130</v>
      </c>
      <c r="S30" s="209" t="str">
        <f>N31</f>
        <v>山形東</v>
      </c>
      <c r="T30" s="210" t="str">
        <f>R31</f>
        <v>東海大山形B</v>
      </c>
      <c r="U30" s="159"/>
      <c r="V30" s="160"/>
      <c r="W30" s="161"/>
      <c r="X30" s="161"/>
      <c r="Y30" s="161"/>
      <c r="Z30" s="162"/>
      <c r="AA30" s="163"/>
      <c r="AB30" s="164"/>
    </row>
    <row r="31" spans="1:28" ht="20.100000000000001" customHeight="1" thickBot="1">
      <c r="A31" s="365"/>
      <c r="B31" s="361"/>
      <c r="C31" s="361"/>
      <c r="D31" s="249"/>
      <c r="E31" s="203">
        <v>0.5</v>
      </c>
      <c r="F31" s="204" t="s">
        <v>135</v>
      </c>
      <c r="G31" s="205">
        <v>3</v>
      </c>
      <c r="H31" s="205" t="s">
        <v>24</v>
      </c>
      <c r="I31" s="205">
        <v>1</v>
      </c>
      <c r="J31" s="224" t="s">
        <v>129</v>
      </c>
      <c r="K31" s="207" t="str">
        <f>F30</f>
        <v>米沢工業</v>
      </c>
      <c r="L31" s="208" t="str">
        <f>J30</f>
        <v>米沢中央B</v>
      </c>
      <c r="M31" s="225">
        <v>0.66666666666666663</v>
      </c>
      <c r="N31" s="219" t="s">
        <v>131</v>
      </c>
      <c r="O31" s="205">
        <v>0</v>
      </c>
      <c r="P31" s="205" t="s">
        <v>24</v>
      </c>
      <c r="Q31" s="205">
        <v>4</v>
      </c>
      <c r="R31" s="206" t="s">
        <v>139</v>
      </c>
      <c r="S31" s="207" t="str">
        <f>N30</f>
        <v>山形明正</v>
      </c>
      <c r="T31" s="208" t="str">
        <f>R30</f>
        <v>鶴岡工業</v>
      </c>
      <c r="U31" s="165"/>
      <c r="V31" s="166"/>
      <c r="W31" s="167"/>
      <c r="X31" s="167"/>
      <c r="Y31" s="167"/>
      <c r="Z31" s="168"/>
      <c r="AA31" s="169"/>
      <c r="AB31" s="170"/>
    </row>
    <row r="32" spans="1:28" ht="20.100000000000001" customHeight="1">
      <c r="A32" s="356">
        <v>2</v>
      </c>
      <c r="B32" s="359">
        <v>10</v>
      </c>
      <c r="C32" s="359">
        <v>8</v>
      </c>
      <c r="D32" s="248"/>
      <c r="E32" s="353" t="s">
        <v>136</v>
      </c>
      <c r="F32" s="354"/>
      <c r="G32" s="354"/>
      <c r="H32" s="354"/>
      <c r="I32" s="354"/>
      <c r="J32" s="354"/>
      <c r="K32" s="354"/>
      <c r="L32" s="354"/>
      <c r="M32" s="353" t="s">
        <v>137</v>
      </c>
      <c r="N32" s="367"/>
      <c r="O32" s="354"/>
      <c r="P32" s="354"/>
      <c r="Q32" s="354"/>
      <c r="R32" s="354"/>
      <c r="S32" s="354"/>
      <c r="T32" s="355"/>
      <c r="U32" s="351"/>
      <c r="V32" s="351"/>
      <c r="W32" s="351"/>
      <c r="X32" s="351"/>
      <c r="Y32" s="351"/>
      <c r="Z32" s="351"/>
      <c r="AA32" s="351"/>
      <c r="AB32" s="352"/>
    </row>
    <row r="33" spans="1:28" ht="20.100000000000001" customHeight="1">
      <c r="A33" s="357"/>
      <c r="B33" s="360"/>
      <c r="C33" s="360"/>
      <c r="D33" s="249" t="s">
        <v>168</v>
      </c>
      <c r="E33" s="196">
        <v>0.41666666666666669</v>
      </c>
      <c r="F33" s="204" t="s">
        <v>136</v>
      </c>
      <c r="G33" s="198">
        <v>3</v>
      </c>
      <c r="H33" s="198" t="s">
        <v>24</v>
      </c>
      <c r="I33" s="198">
        <v>4</v>
      </c>
      <c r="J33" s="206" t="s">
        <v>129</v>
      </c>
      <c r="K33" s="211" t="str">
        <f>F34</f>
        <v>山形東</v>
      </c>
      <c r="L33" s="212" t="str">
        <f>J34</f>
        <v>米沢中央B</v>
      </c>
      <c r="M33" s="196">
        <v>0.41666666666666669</v>
      </c>
      <c r="N33" s="197" t="s">
        <v>137</v>
      </c>
      <c r="O33" s="198">
        <v>0</v>
      </c>
      <c r="P33" s="198" t="s">
        <v>24</v>
      </c>
      <c r="Q33" s="198">
        <v>2</v>
      </c>
      <c r="R33" s="215" t="s">
        <v>139</v>
      </c>
      <c r="S33" s="209" t="str">
        <f>N34</f>
        <v>山形城北</v>
      </c>
      <c r="T33" s="210" t="str">
        <f>R34</f>
        <v>鶴岡工業</v>
      </c>
      <c r="U33" s="242"/>
      <c r="V33" s="160"/>
      <c r="W33" s="161"/>
      <c r="X33" s="161"/>
      <c r="Y33" s="161"/>
      <c r="Z33" s="162"/>
      <c r="AA33" s="163"/>
      <c r="AB33" s="164"/>
    </row>
    <row r="34" spans="1:28" ht="20.100000000000001" customHeight="1">
      <c r="A34" s="365"/>
      <c r="B34" s="361"/>
      <c r="C34" s="361"/>
      <c r="D34" s="249"/>
      <c r="E34" s="244">
        <v>0.5</v>
      </c>
      <c r="F34" s="228" t="s">
        <v>131</v>
      </c>
      <c r="G34" s="214">
        <v>0</v>
      </c>
      <c r="H34" s="214" t="s">
        <v>24</v>
      </c>
      <c r="I34" s="214">
        <v>6</v>
      </c>
      <c r="J34" s="231" t="s">
        <v>138</v>
      </c>
      <c r="K34" s="232" t="str">
        <f>F33</f>
        <v>山形明正</v>
      </c>
      <c r="L34" s="233" t="str">
        <f>J33</f>
        <v>羽黒B</v>
      </c>
      <c r="M34" s="203">
        <v>0.5</v>
      </c>
      <c r="N34" s="204" t="s">
        <v>135</v>
      </c>
      <c r="O34" s="205">
        <v>6</v>
      </c>
      <c r="P34" s="205" t="s">
        <v>24</v>
      </c>
      <c r="Q34" s="205">
        <v>0</v>
      </c>
      <c r="R34" s="206" t="s">
        <v>130</v>
      </c>
      <c r="S34" s="207" t="str">
        <f>N33</f>
        <v>米沢工業</v>
      </c>
      <c r="T34" s="208" t="str">
        <f>R33</f>
        <v>東海大山形B</v>
      </c>
      <c r="U34" s="243"/>
      <c r="V34" s="166"/>
      <c r="W34" s="167"/>
      <c r="X34" s="167"/>
      <c r="Y34" s="167"/>
      <c r="Z34" s="168"/>
      <c r="AA34" s="169"/>
      <c r="AB34" s="170"/>
    </row>
    <row r="35" spans="1:28" ht="20.100000000000001" customHeight="1">
      <c r="A35" s="356"/>
      <c r="B35" s="359"/>
      <c r="C35" s="364" t="s">
        <v>414</v>
      </c>
      <c r="D35" s="257"/>
      <c r="E35" s="372" t="s">
        <v>548</v>
      </c>
      <c r="F35" s="373"/>
      <c r="G35" s="374"/>
      <c r="H35" s="374"/>
      <c r="I35" s="374"/>
      <c r="J35" s="374"/>
      <c r="K35" s="374"/>
      <c r="L35" s="375"/>
      <c r="M35" s="353"/>
      <c r="N35" s="354"/>
      <c r="O35" s="354"/>
      <c r="P35" s="354"/>
      <c r="Q35" s="354"/>
      <c r="R35" s="354"/>
      <c r="S35" s="354"/>
      <c r="T35" s="355"/>
      <c r="U35" s="325"/>
      <c r="V35" s="315"/>
      <c r="W35" s="309"/>
      <c r="X35" s="309"/>
      <c r="Y35" s="309"/>
      <c r="Z35" s="315"/>
      <c r="AA35" s="309"/>
      <c r="AB35" s="310"/>
    </row>
    <row r="36" spans="1:28" ht="20.100000000000001" customHeight="1">
      <c r="A36" s="357"/>
      <c r="B36" s="360"/>
      <c r="C36" s="360"/>
      <c r="D36" s="258" t="s">
        <v>463</v>
      </c>
      <c r="E36" s="203">
        <v>0.41666666666666669</v>
      </c>
      <c r="F36" s="204" t="s">
        <v>464</v>
      </c>
      <c r="G36" s="205">
        <v>5</v>
      </c>
      <c r="H36" s="205" t="s">
        <v>465</v>
      </c>
      <c r="I36" s="205">
        <v>0</v>
      </c>
      <c r="J36" s="215" t="s">
        <v>466</v>
      </c>
      <c r="K36" s="211" t="str">
        <f>F37</f>
        <v>羽黒B</v>
      </c>
      <c r="L36" s="212" t="str">
        <f>J37</f>
        <v>米沢中央B</v>
      </c>
      <c r="M36" s="196"/>
      <c r="N36" s="197"/>
      <c r="O36" s="198"/>
      <c r="P36" s="198" t="s">
        <v>24</v>
      </c>
      <c r="Q36" s="198"/>
      <c r="R36" s="202"/>
      <c r="S36" s="200"/>
      <c r="T36" s="201"/>
      <c r="U36" s="325"/>
      <c r="V36" s="315"/>
      <c r="W36" s="309"/>
      <c r="X36" s="309"/>
      <c r="Y36" s="309"/>
      <c r="Z36" s="315"/>
      <c r="AA36" s="309"/>
      <c r="AB36" s="310"/>
    </row>
    <row r="37" spans="1:28" ht="20.100000000000001" customHeight="1">
      <c r="A37" s="365"/>
      <c r="B37" s="361"/>
      <c r="C37" s="361"/>
      <c r="D37" s="259"/>
      <c r="E37" s="229">
        <v>0.5</v>
      </c>
      <c r="F37" s="228" t="s">
        <v>467</v>
      </c>
      <c r="G37" s="214">
        <v>5</v>
      </c>
      <c r="H37" s="214" t="s">
        <v>465</v>
      </c>
      <c r="I37" s="214">
        <v>2</v>
      </c>
      <c r="J37" s="231" t="s">
        <v>468</v>
      </c>
      <c r="K37" s="232" t="str">
        <f>F36</f>
        <v>米沢工業</v>
      </c>
      <c r="L37" s="233" t="str">
        <f>J36</f>
        <v>鶴岡工業</v>
      </c>
      <c r="M37" s="203"/>
      <c r="N37" s="213"/>
      <c r="O37" s="214"/>
      <c r="P37" s="214" t="s">
        <v>24</v>
      </c>
      <c r="Q37" s="214"/>
      <c r="R37" s="206"/>
      <c r="S37" s="211"/>
      <c r="T37" s="212"/>
      <c r="U37" s="325"/>
      <c r="V37" s="315"/>
      <c r="W37" s="309"/>
      <c r="X37" s="309"/>
      <c r="Y37" s="309"/>
      <c r="Z37" s="315"/>
      <c r="AA37" s="309"/>
      <c r="AB37" s="310"/>
    </row>
    <row r="38" spans="1:28" ht="20.100000000000001" customHeight="1">
      <c r="A38" s="376">
        <v>4</v>
      </c>
      <c r="B38" s="379" t="s">
        <v>244</v>
      </c>
      <c r="C38" s="359">
        <v>9</v>
      </c>
      <c r="D38" s="290"/>
      <c r="E38" s="353" t="s">
        <v>136</v>
      </c>
      <c r="F38" s="354"/>
      <c r="G38" s="354"/>
      <c r="H38" s="354"/>
      <c r="I38" s="354"/>
      <c r="J38" s="354"/>
      <c r="K38" s="354"/>
      <c r="L38" s="355"/>
      <c r="M38" s="372" t="s">
        <v>562</v>
      </c>
      <c r="N38" s="373"/>
      <c r="O38" s="374"/>
      <c r="P38" s="374"/>
      <c r="Q38" s="374"/>
      <c r="R38" s="374"/>
      <c r="S38" s="374"/>
      <c r="T38" s="375"/>
      <c r="U38" s="350"/>
      <c r="V38" s="351"/>
      <c r="W38" s="351"/>
      <c r="X38" s="351"/>
      <c r="Y38" s="351"/>
      <c r="Z38" s="351"/>
      <c r="AA38" s="351"/>
      <c r="AB38" s="352"/>
    </row>
    <row r="39" spans="1:28" ht="20.100000000000001" customHeight="1">
      <c r="A39" s="377"/>
      <c r="B39" s="360"/>
      <c r="C39" s="360"/>
      <c r="D39" s="291" t="s">
        <v>172</v>
      </c>
      <c r="E39" s="196">
        <v>0.41666666666666669</v>
      </c>
      <c r="F39" s="197" t="s">
        <v>136</v>
      </c>
      <c r="G39" s="198"/>
      <c r="H39" s="198" t="s">
        <v>24</v>
      </c>
      <c r="I39" s="198"/>
      <c r="J39" s="206" t="s">
        <v>130</v>
      </c>
      <c r="K39" s="209" t="str">
        <f>F40</f>
        <v>山形城北</v>
      </c>
      <c r="L39" s="210" t="str">
        <f>J40</f>
        <v>羽黒B</v>
      </c>
      <c r="M39" s="196">
        <v>0.41666666666666669</v>
      </c>
      <c r="N39" s="197" t="s">
        <v>137</v>
      </c>
      <c r="O39" s="198"/>
      <c r="P39" s="198" t="s">
        <v>24</v>
      </c>
      <c r="Q39" s="198"/>
      <c r="R39" s="202" t="s">
        <v>138</v>
      </c>
      <c r="S39" s="200" t="str">
        <f>N40</f>
        <v>山形東</v>
      </c>
      <c r="T39" s="201" t="str">
        <f>R40</f>
        <v>東海大山形B</v>
      </c>
      <c r="U39" s="159"/>
      <c r="V39" s="160"/>
      <c r="W39" s="161"/>
      <c r="X39" s="161"/>
      <c r="Y39" s="161"/>
      <c r="Z39" s="172"/>
      <c r="AA39" s="163"/>
      <c r="AB39" s="164"/>
    </row>
    <row r="40" spans="1:28" ht="20.100000000000001" customHeight="1">
      <c r="A40" s="378"/>
      <c r="B40" s="361"/>
      <c r="C40" s="361"/>
      <c r="D40" s="292"/>
      <c r="E40" s="229">
        <v>0.5</v>
      </c>
      <c r="F40" s="228" t="s">
        <v>135</v>
      </c>
      <c r="G40" s="214"/>
      <c r="H40" s="214" t="s">
        <v>24</v>
      </c>
      <c r="I40" s="214"/>
      <c r="J40" s="231" t="s">
        <v>129</v>
      </c>
      <c r="K40" s="240" t="str">
        <f>F39</f>
        <v>山形明正</v>
      </c>
      <c r="L40" s="241" t="str">
        <f>J39</f>
        <v>鶴岡工業</v>
      </c>
      <c r="M40" s="203">
        <v>0.5</v>
      </c>
      <c r="N40" s="213" t="s">
        <v>131</v>
      </c>
      <c r="O40" s="214"/>
      <c r="P40" s="214" t="s">
        <v>24</v>
      </c>
      <c r="Q40" s="214"/>
      <c r="R40" s="206" t="s">
        <v>139</v>
      </c>
      <c r="S40" s="211" t="str">
        <f>N39</f>
        <v>米沢工業</v>
      </c>
      <c r="T40" s="212" t="str">
        <f>R39</f>
        <v>米沢中央B</v>
      </c>
      <c r="U40" s="177"/>
      <c r="V40" s="178"/>
      <c r="W40" s="179"/>
      <c r="X40" s="179"/>
      <c r="Y40" s="179"/>
      <c r="Z40" s="182"/>
      <c r="AA40" s="180"/>
      <c r="AB40" s="181"/>
    </row>
    <row r="41" spans="1:28" ht="20.100000000000001" customHeight="1">
      <c r="A41" s="359">
        <v>3</v>
      </c>
      <c r="B41" s="359">
        <v>11</v>
      </c>
      <c r="C41" s="359">
        <v>10</v>
      </c>
      <c r="D41" s="257"/>
      <c r="E41" s="369" t="s">
        <v>469</v>
      </c>
      <c r="F41" s="370"/>
      <c r="G41" s="370"/>
      <c r="H41" s="370"/>
      <c r="I41" s="370"/>
      <c r="J41" s="370"/>
      <c r="K41" s="370"/>
      <c r="L41" s="371"/>
      <c r="M41" s="353" t="s">
        <v>137</v>
      </c>
      <c r="N41" s="354"/>
      <c r="O41" s="354"/>
      <c r="P41" s="354"/>
      <c r="Q41" s="354"/>
      <c r="R41" s="354"/>
      <c r="S41" s="354"/>
      <c r="T41" s="355"/>
      <c r="U41" s="350"/>
      <c r="V41" s="351"/>
      <c r="W41" s="351"/>
      <c r="X41" s="351"/>
      <c r="Y41" s="351"/>
      <c r="Z41" s="351"/>
      <c r="AA41" s="351"/>
      <c r="AB41" s="352"/>
    </row>
    <row r="42" spans="1:28" ht="20.100000000000001" customHeight="1">
      <c r="A42" s="360"/>
      <c r="B42" s="360"/>
      <c r="C42" s="360"/>
      <c r="D42" s="258" t="s">
        <v>171</v>
      </c>
      <c r="E42" s="196">
        <v>0.39583333333333331</v>
      </c>
      <c r="F42" s="197" t="s">
        <v>136</v>
      </c>
      <c r="G42" s="198"/>
      <c r="H42" s="198" t="s">
        <v>24</v>
      </c>
      <c r="I42" s="198"/>
      <c r="J42" s="202" t="s">
        <v>139</v>
      </c>
      <c r="K42" s="211" t="str">
        <f>F44</f>
        <v>明正C</v>
      </c>
      <c r="L42" s="212" t="str">
        <f>J44</f>
        <v>城北D</v>
      </c>
      <c r="M42" s="196">
        <v>0.39583333333333331</v>
      </c>
      <c r="N42" s="197" t="s">
        <v>135</v>
      </c>
      <c r="O42" s="198"/>
      <c r="P42" s="198" t="s">
        <v>24</v>
      </c>
      <c r="Q42" s="198"/>
      <c r="R42" s="202" t="s">
        <v>138</v>
      </c>
      <c r="S42" s="209" t="str">
        <f>N43</f>
        <v>米沢工業</v>
      </c>
      <c r="T42" s="210" t="str">
        <f>R43</f>
        <v>羽黒B</v>
      </c>
      <c r="U42" s="159"/>
      <c r="V42" s="160"/>
      <c r="W42" s="161"/>
      <c r="X42" s="161"/>
      <c r="Y42" s="161"/>
      <c r="Z42" s="172"/>
      <c r="AA42" s="163"/>
      <c r="AB42" s="164"/>
    </row>
    <row r="43" spans="1:28" ht="20.100000000000001" customHeight="1">
      <c r="A43" s="360"/>
      <c r="B43" s="360"/>
      <c r="C43" s="360"/>
      <c r="D43" s="258"/>
      <c r="E43" s="203">
        <v>0.47916666666666669</v>
      </c>
      <c r="F43" s="213" t="s">
        <v>131</v>
      </c>
      <c r="G43" s="205"/>
      <c r="H43" s="205" t="s">
        <v>24</v>
      </c>
      <c r="I43" s="205"/>
      <c r="J43" s="206" t="s">
        <v>130</v>
      </c>
      <c r="K43" s="207" t="str">
        <f>F42</f>
        <v>山形明正</v>
      </c>
      <c r="L43" s="208" t="str">
        <f>J42</f>
        <v>東海大山形B</v>
      </c>
      <c r="M43" s="203">
        <v>0.47916666666666669</v>
      </c>
      <c r="N43" s="204" t="s">
        <v>137</v>
      </c>
      <c r="O43" s="205"/>
      <c r="P43" s="205" t="s">
        <v>24</v>
      </c>
      <c r="Q43" s="205"/>
      <c r="R43" s="206" t="s">
        <v>129</v>
      </c>
      <c r="S43" s="207" t="str">
        <f>N42</f>
        <v>山形城北</v>
      </c>
      <c r="T43" s="208" t="str">
        <f>R42</f>
        <v>米沢中央B</v>
      </c>
      <c r="U43" s="165"/>
      <c r="V43" s="173"/>
      <c r="W43" s="167"/>
      <c r="X43" s="167"/>
      <c r="Y43" s="167"/>
      <c r="Z43" s="174"/>
      <c r="AA43" s="169"/>
      <c r="AB43" s="170"/>
    </row>
    <row r="44" spans="1:28" ht="20.100000000000001" customHeight="1">
      <c r="A44" s="361"/>
      <c r="B44" s="361"/>
      <c r="C44" s="361"/>
      <c r="D44" s="259"/>
      <c r="E44" s="244">
        <v>0.5625</v>
      </c>
      <c r="F44" s="239" t="s">
        <v>436</v>
      </c>
      <c r="G44" s="214"/>
      <c r="H44" s="214"/>
      <c r="I44" s="214"/>
      <c r="J44" s="239" t="s">
        <v>437</v>
      </c>
      <c r="K44" s="232" t="str">
        <f>F43</f>
        <v>山形東</v>
      </c>
      <c r="L44" s="233" t="str">
        <f>J43</f>
        <v>鶴岡工業</v>
      </c>
      <c r="M44" s="244"/>
      <c r="N44" s="239"/>
      <c r="O44" s="214"/>
      <c r="P44" s="214"/>
      <c r="Q44" s="214"/>
      <c r="R44" s="239"/>
      <c r="S44" s="320"/>
      <c r="T44" s="233"/>
      <c r="U44" s="307"/>
      <c r="V44" s="308"/>
      <c r="W44" s="309"/>
      <c r="X44" s="309"/>
      <c r="Y44" s="309"/>
      <c r="Z44" s="308"/>
      <c r="AA44" s="309"/>
      <c r="AB44" s="310"/>
    </row>
    <row r="45" spans="1:28" ht="20.100000000000001" customHeight="1" thickBot="1">
      <c r="A45" s="356">
        <v>12</v>
      </c>
      <c r="B45" s="359">
        <v>12</v>
      </c>
      <c r="C45" s="359">
        <v>11</v>
      </c>
      <c r="D45" s="249"/>
      <c r="E45" s="366" t="s">
        <v>136</v>
      </c>
      <c r="F45" s="363"/>
      <c r="G45" s="367"/>
      <c r="H45" s="367"/>
      <c r="I45" s="367"/>
      <c r="J45" s="367"/>
      <c r="K45" s="367"/>
      <c r="L45" s="368"/>
      <c r="M45" s="366" t="s">
        <v>161</v>
      </c>
      <c r="N45" s="367"/>
      <c r="O45" s="367"/>
      <c r="P45" s="367"/>
      <c r="Q45" s="367"/>
      <c r="R45" s="367"/>
      <c r="S45" s="367"/>
      <c r="T45" s="368"/>
      <c r="U45" s="350"/>
      <c r="V45" s="351"/>
      <c r="W45" s="351"/>
      <c r="X45" s="351"/>
      <c r="Y45" s="351"/>
      <c r="Z45" s="351"/>
      <c r="AA45" s="351"/>
      <c r="AB45" s="352"/>
    </row>
    <row r="46" spans="1:28" ht="20.100000000000001" customHeight="1" thickBot="1">
      <c r="A46" s="357"/>
      <c r="B46" s="360"/>
      <c r="C46" s="360"/>
      <c r="D46" s="249" t="s">
        <v>159</v>
      </c>
      <c r="E46" s="217">
        <v>0.39583333333333331</v>
      </c>
      <c r="F46" s="197" t="s">
        <v>135</v>
      </c>
      <c r="G46" s="198"/>
      <c r="H46" s="198" t="s">
        <v>24</v>
      </c>
      <c r="I46" s="198"/>
      <c r="J46" s="215" t="s">
        <v>136</v>
      </c>
      <c r="K46" s="200" t="str">
        <f>F47</f>
        <v>山形東</v>
      </c>
      <c r="L46" s="201" t="str">
        <f>J47</f>
        <v>米沢工業</v>
      </c>
      <c r="M46" s="196">
        <v>0.39583333333333331</v>
      </c>
      <c r="N46" s="197" t="s">
        <v>130</v>
      </c>
      <c r="O46" s="198"/>
      <c r="P46" s="198" t="s">
        <v>24</v>
      </c>
      <c r="Q46" s="198"/>
      <c r="R46" s="219" t="s">
        <v>129</v>
      </c>
      <c r="S46" s="221" t="str">
        <f>N47</f>
        <v>米沢中央B</v>
      </c>
      <c r="T46" s="210" t="str">
        <f>R47</f>
        <v>東海大山形B</v>
      </c>
      <c r="U46" s="159"/>
      <c r="V46" s="160"/>
      <c r="W46" s="161"/>
      <c r="X46" s="161"/>
      <c r="Y46" s="161"/>
      <c r="Z46" s="162"/>
      <c r="AA46" s="163"/>
      <c r="AB46" s="164"/>
    </row>
    <row r="47" spans="1:28" ht="20.100000000000001" customHeight="1">
      <c r="A47" s="365"/>
      <c r="B47" s="360"/>
      <c r="C47" s="360"/>
      <c r="D47" s="249"/>
      <c r="E47" s="235">
        <v>0.47916666666666669</v>
      </c>
      <c r="F47" s="226" t="s">
        <v>131</v>
      </c>
      <c r="G47" s="335"/>
      <c r="H47" s="335" t="s">
        <v>24</v>
      </c>
      <c r="I47" s="335"/>
      <c r="J47" s="226" t="s">
        <v>137</v>
      </c>
      <c r="K47" s="237" t="str">
        <f>F46</f>
        <v>山形城北</v>
      </c>
      <c r="L47" s="238" t="str">
        <f>J46</f>
        <v>山形明正</v>
      </c>
      <c r="M47" s="203">
        <v>0.47916666666666669</v>
      </c>
      <c r="N47" s="213" t="s">
        <v>138</v>
      </c>
      <c r="O47" s="205"/>
      <c r="P47" s="205" t="s">
        <v>24</v>
      </c>
      <c r="Q47" s="205"/>
      <c r="R47" s="206" t="s">
        <v>139</v>
      </c>
      <c r="S47" s="207" t="str">
        <f>N46</f>
        <v>鶴岡工業</v>
      </c>
      <c r="T47" s="208" t="str">
        <f>R46</f>
        <v>羽黒B</v>
      </c>
      <c r="U47" s="165"/>
      <c r="V47" s="166"/>
      <c r="W47" s="167"/>
      <c r="X47" s="167"/>
      <c r="Y47" s="167"/>
      <c r="Z47" s="168"/>
      <c r="AA47" s="169"/>
      <c r="AB47" s="170"/>
    </row>
    <row r="48" spans="1:28" ht="20.100000000000001" customHeight="1">
      <c r="A48" s="359"/>
      <c r="B48" s="359"/>
      <c r="C48" s="364" t="s">
        <v>462</v>
      </c>
      <c r="D48" s="257"/>
      <c r="E48" s="353" t="s">
        <v>136</v>
      </c>
      <c r="F48" s="362"/>
      <c r="G48" s="354"/>
      <c r="H48" s="354"/>
      <c r="I48" s="354"/>
      <c r="J48" s="354"/>
      <c r="K48" s="354"/>
      <c r="L48" s="355"/>
      <c r="M48" s="316"/>
      <c r="N48" s="317"/>
      <c r="O48" s="334"/>
      <c r="P48" s="334"/>
      <c r="Q48" s="334"/>
      <c r="R48" s="317"/>
      <c r="S48" s="318"/>
      <c r="T48" s="321"/>
      <c r="U48" s="307"/>
      <c r="V48" s="315"/>
      <c r="W48" s="309"/>
      <c r="X48" s="309"/>
      <c r="Y48" s="309"/>
      <c r="Z48" s="315"/>
      <c r="AA48" s="309"/>
      <c r="AB48" s="310"/>
    </row>
    <row r="49" spans="1:28" ht="20.100000000000001" customHeight="1">
      <c r="A49" s="360"/>
      <c r="B49" s="360"/>
      <c r="C49" s="360"/>
      <c r="D49" s="258" t="s">
        <v>415</v>
      </c>
      <c r="E49" s="203">
        <v>0.58333333333333337</v>
      </c>
      <c r="F49" s="204" t="s">
        <v>136</v>
      </c>
      <c r="G49" s="205"/>
      <c r="H49" s="205" t="s">
        <v>24</v>
      </c>
      <c r="I49" s="205"/>
      <c r="J49" s="215" t="s">
        <v>131</v>
      </c>
      <c r="K49" s="227" t="str">
        <f>F50</f>
        <v>山形城北</v>
      </c>
      <c r="L49" s="212" t="str">
        <f>J50</f>
        <v>東海大山形B</v>
      </c>
      <c r="M49" s="305"/>
      <c r="N49" s="226"/>
      <c r="O49" s="335"/>
      <c r="P49" s="335"/>
      <c r="Q49" s="335"/>
      <c r="R49" s="226"/>
      <c r="S49" s="314"/>
      <c r="T49" s="306"/>
      <c r="U49" s="307"/>
      <c r="V49" s="315"/>
      <c r="W49" s="309"/>
      <c r="X49" s="309"/>
      <c r="Y49" s="309"/>
      <c r="Z49" s="315"/>
      <c r="AA49" s="309"/>
      <c r="AB49" s="310"/>
    </row>
    <row r="50" spans="1:28" ht="20.100000000000001" customHeight="1">
      <c r="A50" s="361"/>
      <c r="B50" s="361"/>
      <c r="C50" s="361"/>
      <c r="D50" s="259"/>
      <c r="E50" s="229">
        <v>0.66666666666666663</v>
      </c>
      <c r="F50" s="228" t="s">
        <v>135</v>
      </c>
      <c r="G50" s="214"/>
      <c r="H50" s="214" t="s">
        <v>24</v>
      </c>
      <c r="I50" s="214"/>
      <c r="J50" s="231" t="s">
        <v>139</v>
      </c>
      <c r="K50" s="232" t="str">
        <f>F49</f>
        <v>山形明正</v>
      </c>
      <c r="L50" s="233" t="str">
        <f>J49</f>
        <v>山形東</v>
      </c>
      <c r="M50" s="311"/>
      <c r="N50" s="230"/>
      <c r="O50" s="236"/>
      <c r="P50" s="236"/>
      <c r="Q50" s="236"/>
      <c r="R50" s="230"/>
      <c r="S50" s="319"/>
      <c r="T50" s="312"/>
      <c r="U50" s="307"/>
      <c r="V50" s="315"/>
      <c r="W50" s="309"/>
      <c r="X50" s="309"/>
      <c r="Y50" s="309"/>
      <c r="Z50" s="315"/>
      <c r="AA50" s="309"/>
      <c r="AB50" s="310"/>
    </row>
    <row r="51" spans="1:28" ht="20.100000000000001" customHeight="1" thickBot="1">
      <c r="A51" s="356">
        <v>13</v>
      </c>
      <c r="B51" s="359">
        <v>13</v>
      </c>
      <c r="C51" s="359">
        <v>13</v>
      </c>
      <c r="D51" s="248"/>
      <c r="E51" s="353" t="s">
        <v>149</v>
      </c>
      <c r="F51" s="362"/>
      <c r="G51" s="354"/>
      <c r="H51" s="354"/>
      <c r="I51" s="354"/>
      <c r="J51" s="354"/>
      <c r="K51" s="354"/>
      <c r="L51" s="354"/>
      <c r="M51" s="353" t="s">
        <v>149</v>
      </c>
      <c r="N51" s="354"/>
      <c r="O51" s="354"/>
      <c r="P51" s="354"/>
      <c r="Q51" s="354"/>
      <c r="R51" s="354"/>
      <c r="S51" s="354"/>
      <c r="T51" s="355"/>
      <c r="U51" s="350"/>
      <c r="V51" s="351"/>
      <c r="W51" s="351"/>
      <c r="X51" s="351"/>
      <c r="Y51" s="351"/>
      <c r="Z51" s="351"/>
      <c r="AA51" s="351"/>
      <c r="AB51" s="352"/>
    </row>
    <row r="52" spans="1:28" ht="20.100000000000001" customHeight="1" thickBot="1">
      <c r="A52" s="357"/>
      <c r="B52" s="360"/>
      <c r="C52" s="360"/>
      <c r="D52" s="249" t="s">
        <v>162</v>
      </c>
      <c r="E52" s="217">
        <v>0.41666666666666669</v>
      </c>
      <c r="F52" s="219" t="s">
        <v>135</v>
      </c>
      <c r="G52" s="198"/>
      <c r="H52" s="198" t="s">
        <v>24</v>
      </c>
      <c r="I52" s="198"/>
      <c r="J52" s="215" t="s">
        <v>137</v>
      </c>
      <c r="K52" s="209" t="str">
        <f>F53</f>
        <v>鶴岡工業</v>
      </c>
      <c r="L52" s="210" t="str">
        <f>J53</f>
        <v>東海大山形B</v>
      </c>
      <c r="M52" s="203">
        <v>0.58333333333333337</v>
      </c>
      <c r="N52" s="204" t="s">
        <v>131</v>
      </c>
      <c r="O52" s="205"/>
      <c r="P52" s="205" t="s">
        <v>24</v>
      </c>
      <c r="Q52" s="205"/>
      <c r="R52" s="206" t="s">
        <v>129</v>
      </c>
      <c r="S52" s="211" t="str">
        <f>N53</f>
        <v>山形明正</v>
      </c>
      <c r="T52" s="212" t="str">
        <f>R53</f>
        <v>米沢中央B</v>
      </c>
      <c r="U52" s="159"/>
      <c r="V52" s="175"/>
      <c r="W52" s="161"/>
      <c r="X52" s="161"/>
      <c r="Y52" s="161"/>
      <c r="Z52" s="162"/>
      <c r="AA52" s="163"/>
      <c r="AB52" s="164"/>
    </row>
    <row r="53" spans="1:28" ht="20.100000000000001" customHeight="1" thickBot="1">
      <c r="A53" s="365"/>
      <c r="B53" s="360"/>
      <c r="C53" s="361"/>
      <c r="D53" s="249"/>
      <c r="E53" s="196">
        <v>0.5</v>
      </c>
      <c r="F53" s="213" t="s">
        <v>130</v>
      </c>
      <c r="G53" s="198"/>
      <c r="H53" s="198" t="s">
        <v>24</v>
      </c>
      <c r="I53" s="198"/>
      <c r="J53" s="206" t="s">
        <v>139</v>
      </c>
      <c r="K53" s="200" t="str">
        <f>F52</f>
        <v>山形城北</v>
      </c>
      <c r="L53" s="201" t="str">
        <f>J52</f>
        <v>米沢工業</v>
      </c>
      <c r="M53" s="196">
        <v>0.66666666666666663</v>
      </c>
      <c r="N53" s="197" t="s">
        <v>136</v>
      </c>
      <c r="O53" s="198"/>
      <c r="P53" s="198" t="s">
        <v>24</v>
      </c>
      <c r="Q53" s="198"/>
      <c r="R53" s="219" t="s">
        <v>138</v>
      </c>
      <c r="S53" s="223" t="str">
        <f>N52</f>
        <v>山形東</v>
      </c>
      <c r="T53" s="201" t="str">
        <f>R52</f>
        <v>羽黒B</v>
      </c>
      <c r="U53" s="165"/>
      <c r="V53" s="166"/>
      <c r="W53" s="167"/>
      <c r="X53" s="167"/>
      <c r="Y53" s="167"/>
      <c r="Z53" s="171"/>
      <c r="AA53" s="169"/>
      <c r="AB53" s="170"/>
    </row>
    <row r="54" spans="1:28" ht="20.100000000000001" customHeight="1" thickBot="1">
      <c r="A54" s="356">
        <v>14</v>
      </c>
      <c r="B54" s="359">
        <v>14</v>
      </c>
      <c r="C54" s="359">
        <v>14</v>
      </c>
      <c r="D54" s="248"/>
      <c r="E54" s="353" t="s">
        <v>136</v>
      </c>
      <c r="F54" s="362"/>
      <c r="G54" s="354"/>
      <c r="H54" s="354"/>
      <c r="I54" s="354"/>
      <c r="J54" s="354"/>
      <c r="K54" s="354"/>
      <c r="L54" s="354"/>
      <c r="M54" s="353" t="s">
        <v>136</v>
      </c>
      <c r="N54" s="354"/>
      <c r="O54" s="354"/>
      <c r="P54" s="354"/>
      <c r="Q54" s="354"/>
      <c r="R54" s="363"/>
      <c r="S54" s="354"/>
      <c r="T54" s="355"/>
      <c r="U54" s="350"/>
      <c r="V54" s="351"/>
      <c r="W54" s="351"/>
      <c r="X54" s="351"/>
      <c r="Y54" s="351"/>
      <c r="Z54" s="351"/>
      <c r="AA54" s="351"/>
      <c r="AB54" s="352"/>
    </row>
    <row r="55" spans="1:28" ht="20.100000000000001" customHeight="1" thickBot="1">
      <c r="A55" s="357"/>
      <c r="B55" s="360"/>
      <c r="C55" s="360"/>
      <c r="D55" s="249" t="s">
        <v>164</v>
      </c>
      <c r="E55" s="217">
        <v>0.41666666666666669</v>
      </c>
      <c r="F55" s="219" t="s">
        <v>136</v>
      </c>
      <c r="G55" s="198"/>
      <c r="H55" s="198" t="s">
        <v>24</v>
      </c>
      <c r="I55" s="198"/>
      <c r="J55" s="215" t="s">
        <v>137</v>
      </c>
      <c r="K55" s="200" t="str">
        <f>F56</f>
        <v>鶴岡工業</v>
      </c>
      <c r="L55" s="201" t="str">
        <f>J56</f>
        <v>米沢中央B</v>
      </c>
      <c r="M55" s="196">
        <v>0.58333333333333337</v>
      </c>
      <c r="N55" s="197" t="s">
        <v>129</v>
      </c>
      <c r="O55" s="198"/>
      <c r="P55" s="198" t="s">
        <v>24</v>
      </c>
      <c r="Q55" s="198"/>
      <c r="R55" s="219" t="s">
        <v>139</v>
      </c>
      <c r="S55" s="200" t="str">
        <f>N56</f>
        <v>山形城北</v>
      </c>
      <c r="T55" s="201" t="str">
        <f>R56</f>
        <v>山形東</v>
      </c>
      <c r="U55" s="159"/>
      <c r="V55" s="175"/>
      <c r="W55" s="161"/>
      <c r="X55" s="161"/>
      <c r="Y55" s="161"/>
      <c r="Z55" s="162"/>
      <c r="AA55" s="163"/>
      <c r="AB55" s="164"/>
    </row>
    <row r="56" spans="1:28" ht="20.100000000000001" customHeight="1">
      <c r="A56" s="358"/>
      <c r="B56" s="361"/>
      <c r="C56" s="361"/>
      <c r="D56" s="250"/>
      <c r="E56" s="229">
        <v>0.5</v>
      </c>
      <c r="F56" s="230" t="s">
        <v>130</v>
      </c>
      <c r="G56" s="214"/>
      <c r="H56" s="214" t="s">
        <v>24</v>
      </c>
      <c r="I56" s="214"/>
      <c r="J56" s="231" t="s">
        <v>138</v>
      </c>
      <c r="K56" s="232" t="str">
        <f>F55</f>
        <v>山形明正</v>
      </c>
      <c r="L56" s="233" t="str">
        <f>J55</f>
        <v>米沢工業</v>
      </c>
      <c r="M56" s="229">
        <v>0.66666666666666663</v>
      </c>
      <c r="N56" s="228" t="s">
        <v>135</v>
      </c>
      <c r="O56" s="214"/>
      <c r="P56" s="214" t="s">
        <v>24</v>
      </c>
      <c r="Q56" s="214"/>
      <c r="R56" s="234" t="s">
        <v>131</v>
      </c>
      <c r="S56" s="260" t="str">
        <f>N55</f>
        <v>羽黒B</v>
      </c>
      <c r="T56" s="261" t="str">
        <f>R55</f>
        <v>東海大山形B</v>
      </c>
      <c r="U56" s="177"/>
      <c r="V56" s="178"/>
      <c r="W56" s="179"/>
      <c r="X56" s="179"/>
      <c r="Y56" s="179"/>
      <c r="Z56" s="182"/>
      <c r="AA56" s="180"/>
      <c r="AB56" s="181"/>
    </row>
    <row r="57" spans="1:28" ht="20.100000000000001" customHeight="1">
      <c r="A57" s="342"/>
      <c r="B57" s="345"/>
      <c r="C57" s="345" t="s">
        <v>391</v>
      </c>
      <c r="D57" s="303"/>
      <c r="E57" s="347"/>
      <c r="F57" s="348"/>
      <c r="G57" s="348"/>
      <c r="H57" s="348"/>
      <c r="I57" s="348"/>
      <c r="J57" s="349"/>
      <c r="K57" s="348"/>
      <c r="L57" s="348"/>
      <c r="M57" s="350"/>
      <c r="N57" s="351"/>
      <c r="O57" s="351"/>
      <c r="P57" s="351"/>
      <c r="Q57" s="351"/>
      <c r="R57" s="351"/>
      <c r="S57" s="351"/>
      <c r="T57" s="352"/>
    </row>
    <row r="58" spans="1:28" ht="20.100000000000001" customHeight="1">
      <c r="A58" s="343"/>
      <c r="B58" s="346"/>
      <c r="C58" s="346"/>
      <c r="D58" s="304"/>
      <c r="E58" s="296"/>
      <c r="F58" s="297" t="s">
        <v>136</v>
      </c>
      <c r="G58" s="298"/>
      <c r="H58" s="298" t="s">
        <v>24</v>
      </c>
      <c r="I58" s="298"/>
      <c r="J58" s="313" t="s">
        <v>138</v>
      </c>
      <c r="K58" s="209"/>
      <c r="L58" s="210"/>
      <c r="M58" s="1"/>
      <c r="N58" s="1"/>
      <c r="R58" s="1"/>
    </row>
    <row r="59" spans="1:28" ht="20.100000000000001" customHeight="1">
      <c r="A59" s="344"/>
      <c r="B59" s="346"/>
      <c r="C59" s="346"/>
      <c r="D59" s="304"/>
      <c r="E59" s="302"/>
      <c r="F59" s="299"/>
      <c r="G59" s="300"/>
      <c r="H59" s="300"/>
      <c r="I59" s="300"/>
      <c r="J59" s="301"/>
      <c r="K59" s="232"/>
      <c r="L59" s="233"/>
      <c r="M59" s="1"/>
      <c r="N59" s="1"/>
      <c r="R59" s="1"/>
    </row>
  </sheetData>
  <mergeCells count="109">
    <mergeCell ref="AA4:AB4"/>
    <mergeCell ref="A5:A7"/>
    <mergeCell ref="B5:B7"/>
    <mergeCell ref="E5:L5"/>
    <mergeCell ref="M5:T5"/>
    <mergeCell ref="U5:AB5"/>
    <mergeCell ref="M2:N2"/>
    <mergeCell ref="F4:J4"/>
    <mergeCell ref="K4:L4"/>
    <mergeCell ref="N4:R4"/>
    <mergeCell ref="S4:T4"/>
    <mergeCell ref="V4:Z4"/>
    <mergeCell ref="U11:AB11"/>
    <mergeCell ref="A14:A16"/>
    <mergeCell ref="B14:B16"/>
    <mergeCell ref="C14:C16"/>
    <mergeCell ref="E14:L14"/>
    <mergeCell ref="M14:T14"/>
    <mergeCell ref="U14:AB14"/>
    <mergeCell ref="A8:A10"/>
    <mergeCell ref="B8:B10"/>
    <mergeCell ref="E8:L8"/>
    <mergeCell ref="M8:T8"/>
    <mergeCell ref="U8:AB8"/>
    <mergeCell ref="A11:A13"/>
    <mergeCell ref="B11:B13"/>
    <mergeCell ref="C11:C13"/>
    <mergeCell ref="E11:L11"/>
    <mergeCell ref="M11:T11"/>
    <mergeCell ref="A20:A22"/>
    <mergeCell ref="B20:B22"/>
    <mergeCell ref="C20:C22"/>
    <mergeCell ref="E20:L20"/>
    <mergeCell ref="M20:T20"/>
    <mergeCell ref="U20:AB20"/>
    <mergeCell ref="A17:A19"/>
    <mergeCell ref="B17:B19"/>
    <mergeCell ref="C17:C19"/>
    <mergeCell ref="E17:L17"/>
    <mergeCell ref="M17:T17"/>
    <mergeCell ref="U17:AB17"/>
    <mergeCell ref="A26:A28"/>
    <mergeCell ref="B26:B28"/>
    <mergeCell ref="C26:C28"/>
    <mergeCell ref="E26:L26"/>
    <mergeCell ref="M26:T26"/>
    <mergeCell ref="U26:AB26"/>
    <mergeCell ref="A23:A25"/>
    <mergeCell ref="B23:B25"/>
    <mergeCell ref="C23:C25"/>
    <mergeCell ref="E23:L23"/>
    <mergeCell ref="M23:T23"/>
    <mergeCell ref="U23:AB23"/>
    <mergeCell ref="A32:A34"/>
    <mergeCell ref="B32:B34"/>
    <mergeCell ref="C32:C34"/>
    <mergeCell ref="E32:L32"/>
    <mergeCell ref="M32:T32"/>
    <mergeCell ref="U32:AB32"/>
    <mergeCell ref="A29:A31"/>
    <mergeCell ref="B29:B31"/>
    <mergeCell ref="C29:C31"/>
    <mergeCell ref="E29:L29"/>
    <mergeCell ref="M29:T29"/>
    <mergeCell ref="U29:AB29"/>
    <mergeCell ref="A35:A37"/>
    <mergeCell ref="B35:B37"/>
    <mergeCell ref="C35:C37"/>
    <mergeCell ref="E35:L35"/>
    <mergeCell ref="M35:T35"/>
    <mergeCell ref="A38:A40"/>
    <mergeCell ref="B38:B40"/>
    <mergeCell ref="C38:C40"/>
    <mergeCell ref="E38:L38"/>
    <mergeCell ref="M38:T38"/>
    <mergeCell ref="M45:T45"/>
    <mergeCell ref="U45:AB45"/>
    <mergeCell ref="U38:AB38"/>
    <mergeCell ref="A41:A44"/>
    <mergeCell ref="B41:B44"/>
    <mergeCell ref="C41:C44"/>
    <mergeCell ref="E41:L41"/>
    <mergeCell ref="M41:T41"/>
    <mergeCell ref="U41:AB41"/>
    <mergeCell ref="A48:A50"/>
    <mergeCell ref="B48:B50"/>
    <mergeCell ref="C48:C50"/>
    <mergeCell ref="E48:L48"/>
    <mergeCell ref="A51:A53"/>
    <mergeCell ref="B51:B53"/>
    <mergeCell ref="C51:C53"/>
    <mergeCell ref="E51:L51"/>
    <mergeCell ref="A45:A47"/>
    <mergeCell ref="B45:B47"/>
    <mergeCell ref="C45:C47"/>
    <mergeCell ref="E45:L45"/>
    <mergeCell ref="A57:A59"/>
    <mergeCell ref="B57:B59"/>
    <mergeCell ref="C57:C59"/>
    <mergeCell ref="E57:L57"/>
    <mergeCell ref="M57:T57"/>
    <mergeCell ref="M51:T51"/>
    <mergeCell ref="U51:AB51"/>
    <mergeCell ref="A54:A56"/>
    <mergeCell ref="B54:B56"/>
    <mergeCell ref="C54:C56"/>
    <mergeCell ref="E54:L54"/>
    <mergeCell ref="M54:T54"/>
    <mergeCell ref="U54:AB54"/>
  </mergeCells>
  <phoneticPr fontId="3"/>
  <printOptions horizontalCentered="1"/>
  <pageMargins left="0.35433070866141736" right="0.19685039370078741" top="0.59055118110236227" bottom="0.98425196850393704" header="0.51181102362204722" footer="0.51181102362204722"/>
  <pageSetup paperSize="9" scale="66" orientation="portrait" horizontalDpi="4294967295" verticalDpi="200" r:id="rId1"/>
  <headerFooter alignWithMargins="0"/>
  <colBreaks count="1" manualBreakCount="1">
    <brk id="20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2"/>
  <sheetViews>
    <sheetView zoomScale="130" workbookViewId="0">
      <selection activeCell="H42" sqref="H42"/>
    </sheetView>
  </sheetViews>
  <sheetFormatPr defaultColWidth="9" defaultRowHeight="13.5"/>
  <cols>
    <col min="1" max="2" width="4.625" style="112" customWidth="1"/>
    <col min="3" max="3" width="14.625" style="112" customWidth="1"/>
    <col min="4" max="6" width="4.625" style="112" customWidth="1"/>
    <col min="7" max="7" width="14.625" style="112" customWidth="1"/>
    <col min="8" max="10" width="4.625" style="112" customWidth="1"/>
    <col min="11" max="11" width="14.625" style="112" customWidth="1"/>
    <col min="12" max="12" width="4.625" style="112" customWidth="1"/>
    <col min="13" max="16384" width="9" style="112"/>
  </cols>
  <sheetData>
    <row r="1" spans="1:12" ht="19.5" customHeight="1">
      <c r="A1" s="522" t="s">
        <v>105</v>
      </c>
      <c r="B1" s="523"/>
      <c r="C1" s="523"/>
      <c r="D1" s="523"/>
    </row>
    <row r="2" spans="1:12" ht="17.25" customHeight="1">
      <c r="A2" s="518" t="s">
        <v>21</v>
      </c>
      <c r="B2" s="519"/>
      <c r="C2" s="520" t="s">
        <v>361</v>
      </c>
      <c r="D2" s="521"/>
      <c r="E2" s="524" t="s">
        <v>299</v>
      </c>
      <c r="F2" s="525"/>
      <c r="G2" s="536" t="s">
        <v>319</v>
      </c>
      <c r="H2" s="537"/>
      <c r="I2" s="518" t="s">
        <v>21</v>
      </c>
      <c r="J2" s="519"/>
      <c r="K2" s="506" t="str">
        <f>星取表!$A$15</f>
        <v>山形東</v>
      </c>
      <c r="L2" s="507"/>
    </row>
    <row r="3" spans="1:12">
      <c r="A3" s="512" t="s">
        <v>77</v>
      </c>
      <c r="B3" s="513"/>
      <c r="C3" s="510" t="s">
        <v>342</v>
      </c>
      <c r="D3" s="511"/>
      <c r="E3" s="534" t="s">
        <v>77</v>
      </c>
      <c r="F3" s="535"/>
      <c r="G3" s="530">
        <v>44391</v>
      </c>
      <c r="H3" s="511"/>
      <c r="I3" s="512" t="s">
        <v>77</v>
      </c>
      <c r="J3" s="513"/>
      <c r="K3" s="510" t="s">
        <v>144</v>
      </c>
      <c r="L3" s="511"/>
    </row>
    <row r="4" spans="1:12">
      <c r="A4" s="122" t="s">
        <v>78</v>
      </c>
      <c r="B4" s="123" t="s">
        <v>79</v>
      </c>
      <c r="C4" s="123" t="s">
        <v>80</v>
      </c>
      <c r="D4" s="124" t="s">
        <v>81</v>
      </c>
      <c r="E4" s="275" t="s">
        <v>78</v>
      </c>
      <c r="F4" s="276" t="s">
        <v>79</v>
      </c>
      <c r="G4" s="276" t="s">
        <v>80</v>
      </c>
      <c r="H4" s="277" t="s">
        <v>81</v>
      </c>
      <c r="I4" s="122" t="s">
        <v>78</v>
      </c>
      <c r="J4" s="123" t="s">
        <v>79</v>
      </c>
      <c r="K4" s="123" t="s">
        <v>80</v>
      </c>
      <c r="L4" s="124" t="s">
        <v>81</v>
      </c>
    </row>
    <row r="5" spans="1:12">
      <c r="A5" s="125">
        <v>1</v>
      </c>
      <c r="B5" s="251" t="s">
        <v>343</v>
      </c>
      <c r="C5" s="251" t="s">
        <v>362</v>
      </c>
      <c r="D5" s="139">
        <v>2</v>
      </c>
      <c r="E5" s="278">
        <v>1</v>
      </c>
      <c r="F5" s="279" t="s">
        <v>177</v>
      </c>
      <c r="G5" s="280" t="s">
        <v>320</v>
      </c>
      <c r="H5" s="281">
        <v>3</v>
      </c>
      <c r="I5" s="125">
        <v>1</v>
      </c>
      <c r="J5" s="119"/>
      <c r="K5" s="119"/>
      <c r="L5" s="139"/>
    </row>
    <row r="6" spans="1:12">
      <c r="A6" s="126">
        <v>2</v>
      </c>
      <c r="B6" s="252" t="s">
        <v>345</v>
      </c>
      <c r="C6" s="252" t="s">
        <v>363</v>
      </c>
      <c r="D6" s="121">
        <v>2</v>
      </c>
      <c r="E6" s="282">
        <v>2</v>
      </c>
      <c r="F6" s="283" t="s">
        <v>179</v>
      </c>
      <c r="G6" s="284" t="s">
        <v>321</v>
      </c>
      <c r="H6" s="285">
        <v>3</v>
      </c>
      <c r="I6" s="126">
        <v>2</v>
      </c>
      <c r="J6" s="120"/>
      <c r="K6" s="120"/>
      <c r="L6" s="121"/>
    </row>
    <row r="7" spans="1:12">
      <c r="A7" s="126">
        <v>3</v>
      </c>
      <c r="B7" s="252" t="s">
        <v>351</v>
      </c>
      <c r="C7" s="252" t="s">
        <v>364</v>
      </c>
      <c r="D7" s="121">
        <v>2</v>
      </c>
      <c r="E7" s="282">
        <v>3</v>
      </c>
      <c r="F7" s="286" t="s">
        <v>179</v>
      </c>
      <c r="G7" s="284" t="s">
        <v>322</v>
      </c>
      <c r="H7" s="285">
        <v>3</v>
      </c>
      <c r="I7" s="126">
        <v>3</v>
      </c>
      <c r="J7" s="120"/>
      <c r="K7" s="120"/>
      <c r="L7" s="121"/>
    </row>
    <row r="8" spans="1:12">
      <c r="A8" s="126">
        <v>4</v>
      </c>
      <c r="B8" s="252" t="s">
        <v>351</v>
      </c>
      <c r="C8" s="252" t="s">
        <v>365</v>
      </c>
      <c r="D8" s="121">
        <v>3</v>
      </c>
      <c r="E8" s="282">
        <v>4</v>
      </c>
      <c r="F8" s="286" t="s">
        <v>179</v>
      </c>
      <c r="G8" s="284" t="s">
        <v>308</v>
      </c>
      <c r="H8" s="285">
        <v>3</v>
      </c>
      <c r="I8" s="126">
        <v>4</v>
      </c>
      <c r="J8" s="120"/>
      <c r="K8" s="120"/>
      <c r="L8" s="121"/>
    </row>
    <row r="9" spans="1:12">
      <c r="A9" s="126">
        <v>5</v>
      </c>
      <c r="B9" s="252" t="s">
        <v>351</v>
      </c>
      <c r="C9" s="252" t="s">
        <v>366</v>
      </c>
      <c r="D9" s="121">
        <v>3</v>
      </c>
      <c r="E9" s="282">
        <v>5</v>
      </c>
      <c r="F9" s="283" t="s">
        <v>179</v>
      </c>
      <c r="G9" s="284" t="s">
        <v>323</v>
      </c>
      <c r="H9" s="285">
        <v>3</v>
      </c>
      <c r="I9" s="126">
        <v>5</v>
      </c>
      <c r="J9" s="120"/>
      <c r="K9" s="120"/>
      <c r="L9" s="121"/>
    </row>
    <row r="10" spans="1:12">
      <c r="A10" s="126">
        <v>6</v>
      </c>
      <c r="B10" s="252" t="s">
        <v>359</v>
      </c>
      <c r="C10" s="252" t="s">
        <v>367</v>
      </c>
      <c r="D10" s="121">
        <v>2</v>
      </c>
      <c r="E10" s="282">
        <v>6</v>
      </c>
      <c r="F10" s="283" t="s">
        <v>201</v>
      </c>
      <c r="G10" s="284" t="s">
        <v>324</v>
      </c>
      <c r="H10" s="285">
        <v>3</v>
      </c>
      <c r="I10" s="126">
        <v>6</v>
      </c>
      <c r="J10" s="120"/>
      <c r="K10" s="120"/>
      <c r="L10" s="121"/>
    </row>
    <row r="11" spans="1:12">
      <c r="A11" s="126">
        <v>7</v>
      </c>
      <c r="B11" s="252" t="s">
        <v>351</v>
      </c>
      <c r="C11" s="252" t="s">
        <v>368</v>
      </c>
      <c r="D11" s="121">
        <v>2</v>
      </c>
      <c r="E11" s="282">
        <v>7</v>
      </c>
      <c r="F11" s="283" t="s">
        <v>201</v>
      </c>
      <c r="G11" s="284" t="s">
        <v>325</v>
      </c>
      <c r="H11" s="285">
        <v>3</v>
      </c>
      <c r="I11" s="126">
        <v>7</v>
      </c>
      <c r="J11" s="120"/>
      <c r="K11" s="120"/>
      <c r="L11" s="121"/>
    </row>
    <row r="12" spans="1:12">
      <c r="A12" s="126">
        <v>8</v>
      </c>
      <c r="B12" s="252" t="s">
        <v>359</v>
      </c>
      <c r="C12" s="252" t="s">
        <v>369</v>
      </c>
      <c r="D12" s="121">
        <v>2</v>
      </c>
      <c r="E12" s="282">
        <v>8</v>
      </c>
      <c r="F12" s="283" t="s">
        <v>201</v>
      </c>
      <c r="G12" s="287" t="s">
        <v>326</v>
      </c>
      <c r="H12" s="285">
        <v>2</v>
      </c>
      <c r="I12" s="126">
        <v>8</v>
      </c>
      <c r="J12" s="120"/>
      <c r="K12" s="120"/>
      <c r="L12" s="121"/>
    </row>
    <row r="13" spans="1:12">
      <c r="A13" s="126">
        <v>9</v>
      </c>
      <c r="B13" s="252" t="s">
        <v>345</v>
      </c>
      <c r="C13" s="252" t="s">
        <v>370</v>
      </c>
      <c r="D13" s="121">
        <v>3</v>
      </c>
      <c r="E13" s="282">
        <v>9</v>
      </c>
      <c r="F13" s="252" t="s">
        <v>201</v>
      </c>
      <c r="G13" s="252" t="s">
        <v>327</v>
      </c>
      <c r="H13" s="121">
        <v>2</v>
      </c>
      <c r="I13" s="126">
        <v>9</v>
      </c>
      <c r="J13" s="120"/>
      <c r="K13" s="120"/>
      <c r="L13" s="121"/>
    </row>
    <row r="14" spans="1:12">
      <c r="A14" s="126">
        <v>10</v>
      </c>
      <c r="B14" s="252" t="s">
        <v>345</v>
      </c>
      <c r="C14" s="252" t="s">
        <v>371</v>
      </c>
      <c r="D14" s="121">
        <v>3</v>
      </c>
      <c r="E14" s="282">
        <v>10</v>
      </c>
      <c r="F14" s="283" t="s">
        <v>201</v>
      </c>
      <c r="G14" s="287" t="s">
        <v>329</v>
      </c>
      <c r="H14" s="285">
        <v>2</v>
      </c>
      <c r="I14" s="126">
        <v>10</v>
      </c>
      <c r="J14" s="120"/>
      <c r="K14" s="120"/>
      <c r="L14" s="121"/>
    </row>
    <row r="15" spans="1:12">
      <c r="A15" s="126">
        <v>11</v>
      </c>
      <c r="B15" s="252" t="s">
        <v>351</v>
      </c>
      <c r="C15" s="252" t="s">
        <v>372</v>
      </c>
      <c r="D15" s="121">
        <v>1</v>
      </c>
      <c r="E15" s="282">
        <v>11</v>
      </c>
      <c r="F15" s="283" t="s">
        <v>204</v>
      </c>
      <c r="G15" s="287" t="s">
        <v>331</v>
      </c>
      <c r="H15" s="285">
        <v>2</v>
      </c>
      <c r="I15" s="126">
        <v>11</v>
      </c>
      <c r="J15" s="120"/>
      <c r="K15" s="120"/>
      <c r="L15" s="121"/>
    </row>
    <row r="16" spans="1:12">
      <c r="A16" s="126">
        <v>12</v>
      </c>
      <c r="B16" s="252" t="s">
        <v>345</v>
      </c>
      <c r="C16" s="252" t="s">
        <v>373</v>
      </c>
      <c r="D16" s="121">
        <v>1</v>
      </c>
      <c r="E16" s="282">
        <v>12</v>
      </c>
      <c r="F16" s="283" t="s">
        <v>204</v>
      </c>
      <c r="G16" s="284" t="s">
        <v>330</v>
      </c>
      <c r="H16" s="285">
        <v>2</v>
      </c>
      <c r="I16" s="126">
        <v>12</v>
      </c>
      <c r="J16" s="120"/>
      <c r="K16" s="120"/>
      <c r="L16" s="121"/>
    </row>
    <row r="17" spans="1:12">
      <c r="A17" s="126">
        <v>13</v>
      </c>
      <c r="B17" s="252" t="s">
        <v>351</v>
      </c>
      <c r="C17" s="252" t="s">
        <v>374</v>
      </c>
      <c r="D17" s="121">
        <v>1</v>
      </c>
      <c r="E17" s="282">
        <v>13</v>
      </c>
      <c r="F17" s="283" t="s">
        <v>204</v>
      </c>
      <c r="G17" s="323" t="s">
        <v>332</v>
      </c>
      <c r="H17" s="285">
        <v>2</v>
      </c>
      <c r="I17" s="126">
        <v>13</v>
      </c>
      <c r="J17" s="120"/>
      <c r="K17" s="120"/>
      <c r="L17" s="121"/>
    </row>
    <row r="18" spans="1:12">
      <c r="A18" s="126">
        <v>14</v>
      </c>
      <c r="B18" s="252" t="s">
        <v>351</v>
      </c>
      <c r="C18" s="252" t="s">
        <v>375</v>
      </c>
      <c r="D18" s="121">
        <v>1</v>
      </c>
      <c r="E18" s="282">
        <v>14</v>
      </c>
      <c r="F18" s="283" t="s">
        <v>34</v>
      </c>
      <c r="G18" s="284" t="s">
        <v>503</v>
      </c>
      <c r="H18" s="285">
        <v>2</v>
      </c>
      <c r="I18" s="141">
        <v>14</v>
      </c>
      <c r="J18" s="120"/>
      <c r="K18" s="120"/>
      <c r="L18" s="121"/>
    </row>
    <row r="19" spans="1:12">
      <c r="A19" s="518" t="s">
        <v>21</v>
      </c>
      <c r="B19" s="519"/>
      <c r="C19" s="520" t="str">
        <f>星取表!$A$21</f>
        <v>米沢工業</v>
      </c>
      <c r="D19" s="521"/>
      <c r="E19" s="518" t="s">
        <v>21</v>
      </c>
      <c r="F19" s="519"/>
      <c r="G19" s="520" t="str">
        <f>星取表!$A$27</f>
        <v>鶴岡工業</v>
      </c>
      <c r="H19" s="521"/>
      <c r="I19" s="518" t="s">
        <v>21</v>
      </c>
      <c r="J19" s="519"/>
      <c r="K19" s="506" t="str">
        <f>[2]星取表!$A$33</f>
        <v>羽黒B</v>
      </c>
      <c r="L19" s="507"/>
    </row>
    <row r="20" spans="1:12">
      <c r="A20" s="508" t="s">
        <v>77</v>
      </c>
      <c r="B20" s="509"/>
      <c r="C20" s="510" t="s">
        <v>144</v>
      </c>
      <c r="D20" s="511"/>
      <c r="E20" s="512" t="s">
        <v>77</v>
      </c>
      <c r="F20" s="513"/>
      <c r="G20" s="510" t="s">
        <v>144</v>
      </c>
      <c r="H20" s="511"/>
      <c r="I20" s="512" t="s">
        <v>77</v>
      </c>
      <c r="J20" s="513"/>
      <c r="K20" s="510" t="s">
        <v>540</v>
      </c>
      <c r="L20" s="511"/>
    </row>
    <row r="21" spans="1:12">
      <c r="A21" s="122" t="s">
        <v>78</v>
      </c>
      <c r="B21" s="123" t="s">
        <v>79</v>
      </c>
      <c r="C21" s="123" t="s">
        <v>80</v>
      </c>
      <c r="D21" s="124" t="s">
        <v>81</v>
      </c>
      <c r="E21" s="122" t="s">
        <v>78</v>
      </c>
      <c r="F21" s="123" t="s">
        <v>79</v>
      </c>
      <c r="G21" s="123" t="s">
        <v>80</v>
      </c>
      <c r="H21" s="124" t="s">
        <v>81</v>
      </c>
      <c r="I21" s="122" t="s">
        <v>78</v>
      </c>
      <c r="J21" s="123" t="s">
        <v>79</v>
      </c>
      <c r="K21" s="123" t="s">
        <v>80</v>
      </c>
      <c r="L21" s="124" t="s">
        <v>81</v>
      </c>
    </row>
    <row r="22" spans="1:12">
      <c r="A22" s="125">
        <v>1</v>
      </c>
      <c r="B22" s="119"/>
      <c r="C22" s="119"/>
      <c r="D22" s="139"/>
      <c r="E22" s="125">
        <v>1</v>
      </c>
      <c r="F22" s="119"/>
      <c r="G22" s="119"/>
      <c r="H22" s="139"/>
      <c r="I22" s="125">
        <v>1</v>
      </c>
      <c r="J22" s="251" t="s">
        <v>34</v>
      </c>
      <c r="K22" s="251" t="s">
        <v>259</v>
      </c>
      <c r="L22" s="139">
        <v>2</v>
      </c>
    </row>
    <row r="23" spans="1:12">
      <c r="A23" s="126">
        <v>2</v>
      </c>
      <c r="B23" s="120"/>
      <c r="C23" s="120"/>
      <c r="D23" s="121"/>
      <c r="E23" s="126">
        <v>2</v>
      </c>
      <c r="F23" s="120"/>
      <c r="G23" s="120"/>
      <c r="H23" s="121"/>
      <c r="I23" s="126">
        <v>2</v>
      </c>
      <c r="J23" s="252" t="s">
        <v>201</v>
      </c>
      <c r="K23" s="252" t="s">
        <v>541</v>
      </c>
      <c r="L23" s="121">
        <v>2</v>
      </c>
    </row>
    <row r="24" spans="1:12">
      <c r="A24" s="126">
        <v>3</v>
      </c>
      <c r="B24" s="120"/>
      <c r="C24" s="120"/>
      <c r="D24" s="121"/>
      <c r="E24" s="126">
        <v>3</v>
      </c>
      <c r="F24" s="120"/>
      <c r="G24" s="120"/>
      <c r="H24" s="121"/>
      <c r="I24" s="126">
        <v>3</v>
      </c>
      <c r="J24" s="252" t="s">
        <v>197</v>
      </c>
      <c r="K24" s="252" t="s">
        <v>261</v>
      </c>
      <c r="L24" s="121">
        <v>3</v>
      </c>
    </row>
    <row r="25" spans="1:12">
      <c r="A25" s="126">
        <v>4</v>
      </c>
      <c r="B25" s="120"/>
      <c r="C25" s="120"/>
      <c r="D25" s="121"/>
      <c r="E25" s="126">
        <v>4</v>
      </c>
      <c r="F25" s="120"/>
      <c r="G25" s="120"/>
      <c r="H25" s="121"/>
      <c r="I25" s="126">
        <v>4</v>
      </c>
      <c r="J25" s="252" t="s">
        <v>201</v>
      </c>
      <c r="K25" s="252" t="s">
        <v>262</v>
      </c>
      <c r="L25" s="121">
        <v>3</v>
      </c>
    </row>
    <row r="26" spans="1:12">
      <c r="A26" s="126">
        <v>5</v>
      </c>
      <c r="B26" s="120"/>
      <c r="C26" s="120"/>
      <c r="D26" s="121"/>
      <c r="E26" s="126">
        <v>5</v>
      </c>
      <c r="F26" s="120"/>
      <c r="G26" s="120"/>
      <c r="H26" s="121"/>
      <c r="I26" s="126">
        <v>5</v>
      </c>
      <c r="J26" s="252" t="s">
        <v>201</v>
      </c>
      <c r="K26" s="252" t="s">
        <v>263</v>
      </c>
      <c r="L26" s="121">
        <v>3</v>
      </c>
    </row>
    <row r="27" spans="1:12">
      <c r="A27" s="126">
        <v>6</v>
      </c>
      <c r="B27" s="120"/>
      <c r="C27" s="120"/>
      <c r="D27" s="121"/>
      <c r="E27" s="126">
        <v>6</v>
      </c>
      <c r="F27" s="120"/>
      <c r="G27" s="120"/>
      <c r="H27" s="121"/>
      <c r="I27" s="126">
        <v>6</v>
      </c>
      <c r="J27" s="252" t="s">
        <v>201</v>
      </c>
      <c r="K27" s="252" t="s">
        <v>542</v>
      </c>
      <c r="L27" s="121">
        <v>3</v>
      </c>
    </row>
    <row r="28" spans="1:12">
      <c r="A28" s="126">
        <v>7</v>
      </c>
      <c r="B28" s="120"/>
      <c r="C28" s="120"/>
      <c r="D28" s="121"/>
      <c r="E28" s="126">
        <v>7</v>
      </c>
      <c r="F28" s="120"/>
      <c r="G28" s="120"/>
      <c r="H28" s="121"/>
      <c r="I28" s="126">
        <v>7</v>
      </c>
      <c r="J28" s="252" t="s">
        <v>204</v>
      </c>
      <c r="K28" s="252" t="s">
        <v>264</v>
      </c>
      <c r="L28" s="121">
        <v>3</v>
      </c>
    </row>
    <row r="29" spans="1:12">
      <c r="A29" s="126">
        <v>8</v>
      </c>
      <c r="B29" s="120"/>
      <c r="C29" s="120"/>
      <c r="D29" s="121"/>
      <c r="E29" s="126">
        <v>8</v>
      </c>
      <c r="F29" s="120"/>
      <c r="G29" s="120"/>
      <c r="H29" s="121"/>
      <c r="I29" s="126">
        <v>8</v>
      </c>
      <c r="J29" s="252" t="s">
        <v>204</v>
      </c>
      <c r="K29" s="252" t="s">
        <v>265</v>
      </c>
      <c r="L29" s="121">
        <v>3</v>
      </c>
    </row>
    <row r="30" spans="1:12">
      <c r="A30" s="126">
        <v>9</v>
      </c>
      <c r="B30" s="120"/>
      <c r="C30" s="120"/>
      <c r="D30" s="121"/>
      <c r="E30" s="126">
        <v>9</v>
      </c>
      <c r="F30" s="120"/>
      <c r="G30" s="120"/>
      <c r="H30" s="121"/>
      <c r="I30" s="126">
        <v>9</v>
      </c>
      <c r="J30" s="252" t="s">
        <v>197</v>
      </c>
      <c r="K30" s="252" t="s">
        <v>266</v>
      </c>
      <c r="L30" s="121">
        <v>3</v>
      </c>
    </row>
    <row r="31" spans="1:12">
      <c r="A31" s="126">
        <v>10</v>
      </c>
      <c r="B31" s="120"/>
      <c r="C31" s="120"/>
      <c r="D31" s="121"/>
      <c r="E31" s="126">
        <v>10</v>
      </c>
      <c r="F31" s="120"/>
      <c r="G31" s="120"/>
      <c r="H31" s="121"/>
      <c r="I31" s="126">
        <v>10</v>
      </c>
      <c r="J31" s="252" t="s">
        <v>197</v>
      </c>
      <c r="K31" s="252" t="s">
        <v>267</v>
      </c>
      <c r="L31" s="121">
        <v>2</v>
      </c>
    </row>
    <row r="32" spans="1:12">
      <c r="A32" s="126">
        <v>11</v>
      </c>
      <c r="B32" s="120"/>
      <c r="C32" s="120"/>
      <c r="D32" s="121"/>
      <c r="E32" s="126">
        <v>11</v>
      </c>
      <c r="F32" s="120"/>
      <c r="G32" s="120"/>
      <c r="H32" s="121"/>
      <c r="I32" s="126">
        <v>11</v>
      </c>
      <c r="J32" s="252" t="s">
        <v>197</v>
      </c>
      <c r="K32" s="252" t="s">
        <v>268</v>
      </c>
      <c r="L32" s="121">
        <v>2</v>
      </c>
    </row>
    <row r="33" spans="1:12">
      <c r="A33" s="126">
        <v>12</v>
      </c>
      <c r="B33" s="120"/>
      <c r="C33" s="120"/>
      <c r="D33" s="121"/>
      <c r="E33" s="126">
        <v>12</v>
      </c>
      <c r="F33" s="120"/>
      <c r="G33" s="120"/>
      <c r="H33" s="121"/>
      <c r="I33" s="126">
        <v>12</v>
      </c>
      <c r="J33" s="252" t="s">
        <v>201</v>
      </c>
      <c r="K33" s="252" t="s">
        <v>543</v>
      </c>
      <c r="L33" s="121">
        <v>3</v>
      </c>
    </row>
    <row r="34" spans="1:12">
      <c r="A34" s="126">
        <v>13</v>
      </c>
      <c r="B34" s="120"/>
      <c r="C34" s="120"/>
      <c r="D34" s="121"/>
      <c r="E34" s="126">
        <v>13</v>
      </c>
      <c r="F34" s="120"/>
      <c r="G34" s="120"/>
      <c r="H34" s="121"/>
      <c r="I34" s="126">
        <v>13</v>
      </c>
      <c r="J34" s="252" t="s">
        <v>197</v>
      </c>
      <c r="K34" s="252" t="s">
        <v>269</v>
      </c>
      <c r="L34" s="121">
        <v>2</v>
      </c>
    </row>
    <row r="35" spans="1:12">
      <c r="A35" s="126">
        <v>14</v>
      </c>
      <c r="B35" s="120"/>
      <c r="C35" s="120"/>
      <c r="D35" s="121"/>
      <c r="E35" s="126">
        <v>14</v>
      </c>
      <c r="F35" s="120"/>
      <c r="G35" s="120"/>
      <c r="H35" s="121"/>
      <c r="I35" s="126">
        <v>14</v>
      </c>
      <c r="J35" s="252" t="s">
        <v>197</v>
      </c>
      <c r="K35" s="252" t="s">
        <v>270</v>
      </c>
      <c r="L35" s="121">
        <v>3</v>
      </c>
    </row>
    <row r="36" spans="1:12">
      <c r="A36" s="514" t="s">
        <v>21</v>
      </c>
      <c r="B36" s="515"/>
      <c r="C36" s="516" t="s">
        <v>534</v>
      </c>
      <c r="D36" s="517"/>
      <c r="E36" s="518" t="s">
        <v>21</v>
      </c>
      <c r="F36" s="519"/>
      <c r="G36" s="520" t="s">
        <v>195</v>
      </c>
      <c r="H36" s="521"/>
      <c r="I36" s="518" t="s">
        <v>21</v>
      </c>
      <c r="J36" s="519"/>
      <c r="K36" s="506"/>
      <c r="L36" s="507"/>
    </row>
    <row r="37" spans="1:12">
      <c r="A37" s="508" t="s">
        <v>77</v>
      </c>
      <c r="B37" s="509"/>
      <c r="C37" s="533">
        <v>44391</v>
      </c>
      <c r="D37" s="511"/>
      <c r="E37" s="512" t="s">
        <v>77</v>
      </c>
      <c r="F37" s="513"/>
      <c r="G37" s="510" t="s">
        <v>544</v>
      </c>
      <c r="H37" s="511"/>
      <c r="I37" s="512" t="s">
        <v>77</v>
      </c>
      <c r="J37" s="513"/>
      <c r="K37" s="510" t="s">
        <v>144</v>
      </c>
      <c r="L37" s="511"/>
    </row>
    <row r="38" spans="1:12">
      <c r="A38" s="114" t="s">
        <v>78</v>
      </c>
      <c r="B38" s="115" t="s">
        <v>79</v>
      </c>
      <c r="C38" s="115" t="s">
        <v>80</v>
      </c>
      <c r="D38" s="116" t="s">
        <v>81</v>
      </c>
      <c r="E38" s="122" t="s">
        <v>78</v>
      </c>
      <c r="F38" s="123" t="s">
        <v>79</v>
      </c>
      <c r="G38" s="123" t="s">
        <v>80</v>
      </c>
      <c r="H38" s="124" t="s">
        <v>81</v>
      </c>
      <c r="I38" s="122" t="s">
        <v>78</v>
      </c>
      <c r="J38" s="123" t="s">
        <v>79</v>
      </c>
      <c r="K38" s="123" t="s">
        <v>80</v>
      </c>
      <c r="L38" s="124" t="s">
        <v>81</v>
      </c>
    </row>
    <row r="39" spans="1:12">
      <c r="A39" s="117">
        <v>1</v>
      </c>
      <c r="B39" s="119" t="s">
        <v>34</v>
      </c>
      <c r="C39" s="119" t="s">
        <v>271</v>
      </c>
      <c r="D39" s="139">
        <v>3</v>
      </c>
      <c r="E39" s="330">
        <v>1</v>
      </c>
      <c r="F39" s="331" t="s">
        <v>34</v>
      </c>
      <c r="G39" s="331" t="s">
        <v>196</v>
      </c>
      <c r="H39" s="328">
        <v>3</v>
      </c>
      <c r="I39" s="125">
        <v>1</v>
      </c>
      <c r="J39" s="119"/>
      <c r="K39" s="119"/>
      <c r="L39" s="139"/>
    </row>
    <row r="40" spans="1:12">
      <c r="A40" s="118">
        <v>2</v>
      </c>
      <c r="B40" s="120" t="s">
        <v>201</v>
      </c>
      <c r="C40" s="120" t="s">
        <v>272</v>
      </c>
      <c r="D40" s="121">
        <v>3</v>
      </c>
      <c r="E40" s="332">
        <v>2</v>
      </c>
      <c r="F40" s="273" t="s">
        <v>197</v>
      </c>
      <c r="G40" s="329" t="s">
        <v>545</v>
      </c>
      <c r="H40" s="274">
        <v>3</v>
      </c>
      <c r="I40" s="126">
        <v>2</v>
      </c>
      <c r="J40" s="120"/>
      <c r="K40" s="120"/>
      <c r="L40" s="121"/>
    </row>
    <row r="41" spans="1:12">
      <c r="A41" s="118">
        <v>3</v>
      </c>
      <c r="B41" s="120" t="s">
        <v>197</v>
      </c>
      <c r="C41" s="120" t="s">
        <v>273</v>
      </c>
      <c r="D41" s="121">
        <v>3</v>
      </c>
      <c r="E41" s="332">
        <v>3</v>
      </c>
      <c r="F41" s="273" t="s">
        <v>197</v>
      </c>
      <c r="G41" s="273" t="s">
        <v>198</v>
      </c>
      <c r="H41" s="274">
        <v>3</v>
      </c>
      <c r="I41" s="126">
        <v>3</v>
      </c>
      <c r="J41" s="120"/>
      <c r="K41" s="120"/>
      <c r="L41" s="121"/>
    </row>
    <row r="42" spans="1:12">
      <c r="A42" s="118">
        <v>4</v>
      </c>
      <c r="B42" s="120" t="s">
        <v>197</v>
      </c>
      <c r="C42" s="120" t="s">
        <v>274</v>
      </c>
      <c r="D42" s="121">
        <v>3</v>
      </c>
      <c r="E42" s="332">
        <v>4</v>
      </c>
      <c r="F42" s="273" t="s">
        <v>197</v>
      </c>
      <c r="G42" s="273" t="s">
        <v>216</v>
      </c>
      <c r="H42" s="274">
        <v>2</v>
      </c>
      <c r="I42" s="126">
        <v>4</v>
      </c>
      <c r="J42" s="120"/>
      <c r="K42" s="120"/>
      <c r="L42" s="121"/>
    </row>
    <row r="43" spans="1:12">
      <c r="A43" s="118">
        <v>5</v>
      </c>
      <c r="B43" s="120" t="s">
        <v>204</v>
      </c>
      <c r="C43" s="120" t="s">
        <v>275</v>
      </c>
      <c r="D43" s="121">
        <v>3</v>
      </c>
      <c r="E43" s="332">
        <v>5</v>
      </c>
      <c r="F43" s="273" t="s">
        <v>197</v>
      </c>
      <c r="G43" s="273" t="s">
        <v>217</v>
      </c>
      <c r="H43" s="274">
        <v>2</v>
      </c>
      <c r="I43" s="126">
        <v>5</v>
      </c>
      <c r="J43" s="120"/>
      <c r="K43" s="120"/>
      <c r="L43" s="121"/>
    </row>
    <row r="44" spans="1:12">
      <c r="A44" s="118">
        <v>6</v>
      </c>
      <c r="B44" s="120" t="s">
        <v>204</v>
      </c>
      <c r="C44" s="120" t="s">
        <v>276</v>
      </c>
      <c r="D44" s="121">
        <v>2</v>
      </c>
      <c r="E44" s="332">
        <v>6</v>
      </c>
      <c r="F44" s="273" t="s">
        <v>201</v>
      </c>
      <c r="G44" s="273" t="s">
        <v>218</v>
      </c>
      <c r="H44" s="274">
        <v>2</v>
      </c>
      <c r="I44" s="126">
        <v>6</v>
      </c>
      <c r="J44" s="120"/>
      <c r="K44" s="120"/>
      <c r="L44" s="121"/>
    </row>
    <row r="45" spans="1:12">
      <c r="A45" s="118">
        <v>7</v>
      </c>
      <c r="B45" s="120" t="s">
        <v>201</v>
      </c>
      <c r="C45" s="120" t="s">
        <v>277</v>
      </c>
      <c r="D45" s="121">
        <v>2</v>
      </c>
      <c r="E45" s="332">
        <v>7</v>
      </c>
      <c r="F45" s="273" t="s">
        <v>201</v>
      </c>
      <c r="G45" s="273" t="s">
        <v>221</v>
      </c>
      <c r="H45" s="274">
        <v>2</v>
      </c>
      <c r="I45" s="126">
        <v>7</v>
      </c>
      <c r="J45" s="120"/>
      <c r="K45" s="120"/>
      <c r="L45" s="121"/>
    </row>
    <row r="46" spans="1:12">
      <c r="A46" s="118">
        <v>8</v>
      </c>
      <c r="B46" s="120" t="s">
        <v>197</v>
      </c>
      <c r="C46" s="120" t="s">
        <v>278</v>
      </c>
      <c r="D46" s="121">
        <v>3</v>
      </c>
      <c r="E46" s="332">
        <v>8</v>
      </c>
      <c r="F46" s="273" t="s">
        <v>204</v>
      </c>
      <c r="G46" s="273" t="s">
        <v>222</v>
      </c>
      <c r="H46" s="274">
        <v>2</v>
      </c>
      <c r="I46" s="126">
        <v>8</v>
      </c>
      <c r="J46" s="120"/>
      <c r="K46" s="120"/>
      <c r="L46" s="121"/>
    </row>
    <row r="47" spans="1:12">
      <c r="A47" s="118">
        <v>9</v>
      </c>
      <c r="B47" s="120" t="s">
        <v>201</v>
      </c>
      <c r="C47" s="120" t="s">
        <v>279</v>
      </c>
      <c r="D47" s="121">
        <v>3</v>
      </c>
      <c r="E47" s="332">
        <v>9</v>
      </c>
      <c r="F47" s="273" t="s">
        <v>204</v>
      </c>
      <c r="G47" s="273" t="s">
        <v>223</v>
      </c>
      <c r="H47" s="274">
        <v>2</v>
      </c>
      <c r="I47" s="126">
        <v>9</v>
      </c>
      <c r="J47" s="120"/>
      <c r="K47" s="120"/>
      <c r="L47" s="121"/>
    </row>
    <row r="48" spans="1:12">
      <c r="A48" s="118">
        <v>10</v>
      </c>
      <c r="B48" s="120" t="s">
        <v>201</v>
      </c>
      <c r="C48" s="120" t="s">
        <v>280</v>
      </c>
      <c r="D48" s="121">
        <v>2</v>
      </c>
      <c r="E48" s="332">
        <v>10</v>
      </c>
      <c r="F48" s="273" t="s">
        <v>201</v>
      </c>
      <c r="G48" s="273" t="s">
        <v>206</v>
      </c>
      <c r="H48" s="274">
        <v>3</v>
      </c>
      <c r="I48" s="126">
        <v>10</v>
      </c>
      <c r="J48" s="120"/>
      <c r="K48" s="120"/>
      <c r="L48" s="121"/>
    </row>
    <row r="49" spans="1:12">
      <c r="A49" s="118">
        <v>11</v>
      </c>
      <c r="B49" s="120" t="s">
        <v>197</v>
      </c>
      <c r="C49" s="120" t="s">
        <v>281</v>
      </c>
      <c r="D49" s="121">
        <v>2</v>
      </c>
      <c r="E49" s="332">
        <v>11</v>
      </c>
      <c r="F49" s="273" t="s">
        <v>204</v>
      </c>
      <c r="G49" s="273" t="s">
        <v>202</v>
      </c>
      <c r="H49" s="274">
        <v>3</v>
      </c>
      <c r="I49" s="126">
        <v>11</v>
      </c>
      <c r="J49" s="120"/>
      <c r="K49" s="120"/>
      <c r="L49" s="121"/>
    </row>
    <row r="50" spans="1:12">
      <c r="A50" s="118">
        <v>12</v>
      </c>
      <c r="B50" s="120" t="s">
        <v>201</v>
      </c>
      <c r="C50" s="120" t="s">
        <v>282</v>
      </c>
      <c r="D50" s="121">
        <v>2</v>
      </c>
      <c r="E50" s="332">
        <v>12</v>
      </c>
      <c r="F50" s="273" t="s">
        <v>204</v>
      </c>
      <c r="G50" s="273" t="s">
        <v>210</v>
      </c>
      <c r="H50" s="274">
        <v>2</v>
      </c>
      <c r="I50" s="126">
        <v>12</v>
      </c>
      <c r="J50" s="120"/>
      <c r="K50" s="120"/>
      <c r="L50" s="121"/>
    </row>
    <row r="51" spans="1:12">
      <c r="A51" s="118">
        <v>13</v>
      </c>
      <c r="B51" s="120" t="s">
        <v>201</v>
      </c>
      <c r="C51" s="120" t="s">
        <v>283</v>
      </c>
      <c r="D51" s="121">
        <v>3</v>
      </c>
      <c r="E51" s="332">
        <v>13</v>
      </c>
      <c r="F51" s="273" t="s">
        <v>201</v>
      </c>
      <c r="G51" s="273" t="s">
        <v>209</v>
      </c>
      <c r="H51" s="274">
        <v>2</v>
      </c>
      <c r="I51" s="126">
        <v>13</v>
      </c>
      <c r="J51" s="120"/>
      <c r="K51" s="120"/>
      <c r="L51" s="121"/>
    </row>
    <row r="52" spans="1:12">
      <c r="A52" s="118">
        <v>14</v>
      </c>
      <c r="B52" s="120" t="s">
        <v>197</v>
      </c>
      <c r="C52" s="120" t="s">
        <v>284</v>
      </c>
      <c r="D52" s="121">
        <v>2</v>
      </c>
      <c r="E52" s="332">
        <v>14</v>
      </c>
      <c r="F52" s="273" t="s">
        <v>197</v>
      </c>
      <c r="G52" s="329" t="s">
        <v>194</v>
      </c>
      <c r="H52" s="274">
        <v>2</v>
      </c>
      <c r="I52" s="127">
        <v>14</v>
      </c>
      <c r="J52" s="113"/>
      <c r="K52" s="113"/>
      <c r="L52" s="140"/>
    </row>
  </sheetData>
  <mergeCells count="37">
    <mergeCell ref="A1:D1"/>
    <mergeCell ref="A2:B2"/>
    <mergeCell ref="C2:D2"/>
    <mergeCell ref="E2:F2"/>
    <mergeCell ref="G2:H2"/>
    <mergeCell ref="K2:L2"/>
    <mergeCell ref="A3:B3"/>
    <mergeCell ref="C3:D3"/>
    <mergeCell ref="E3:F3"/>
    <mergeCell ref="G3:H3"/>
    <mergeCell ref="I3:J3"/>
    <mergeCell ref="K3:L3"/>
    <mergeCell ref="I2:J2"/>
    <mergeCell ref="K20:L20"/>
    <mergeCell ref="A19:B19"/>
    <mergeCell ref="C19:D19"/>
    <mergeCell ref="E19:F19"/>
    <mergeCell ref="G19:H19"/>
    <mergeCell ref="I19:J19"/>
    <mergeCell ref="K19:L19"/>
    <mergeCell ref="A20:B20"/>
    <mergeCell ref="C20:D20"/>
    <mergeCell ref="E20:F20"/>
    <mergeCell ref="G20:H20"/>
    <mergeCell ref="I20:J20"/>
    <mergeCell ref="K37:L37"/>
    <mergeCell ref="A36:B36"/>
    <mergeCell ref="C36:D36"/>
    <mergeCell ref="E36:F36"/>
    <mergeCell ref="G36:H36"/>
    <mergeCell ref="I36:J36"/>
    <mergeCell ref="K36:L36"/>
    <mergeCell ref="A37:B37"/>
    <mergeCell ref="C37:D37"/>
    <mergeCell ref="E37:F37"/>
    <mergeCell ref="G37:H37"/>
    <mergeCell ref="I37:J37"/>
  </mergeCells>
  <phoneticPr fontId="3"/>
  <printOptions horizontalCentered="1"/>
  <pageMargins left="0.39370078740157483" right="0.39370078740157483" top="0.78740157480314965" bottom="0.98425196850393704" header="0.51181102362204722" footer="0.51181102362204722"/>
  <pageSetup paperSize="9" scale="110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2"/>
  <sheetViews>
    <sheetView zoomScale="130" workbookViewId="0">
      <selection activeCell="G38" sqref="G38"/>
    </sheetView>
  </sheetViews>
  <sheetFormatPr defaultColWidth="9" defaultRowHeight="13.5"/>
  <cols>
    <col min="1" max="2" width="4.625" style="112" customWidth="1"/>
    <col min="3" max="3" width="14.625" style="112" customWidth="1"/>
    <col min="4" max="6" width="4.625" style="112" customWidth="1"/>
    <col min="7" max="7" width="14.625" style="112" customWidth="1"/>
    <col min="8" max="10" width="4.625" style="112" customWidth="1"/>
    <col min="11" max="11" width="14.625" style="112" customWidth="1"/>
    <col min="12" max="12" width="4.625" style="112" customWidth="1"/>
    <col min="13" max="16384" width="9" style="112"/>
  </cols>
  <sheetData>
    <row r="1" spans="1:12" ht="19.5" customHeight="1">
      <c r="A1" s="522" t="s">
        <v>109</v>
      </c>
      <c r="B1" s="523"/>
      <c r="C1" s="523"/>
      <c r="D1" s="523"/>
    </row>
    <row r="2" spans="1:12" ht="17.25" customHeight="1">
      <c r="A2" s="518" t="s">
        <v>21</v>
      </c>
      <c r="B2" s="519"/>
      <c r="C2" s="520" t="s">
        <v>376</v>
      </c>
      <c r="D2" s="521"/>
      <c r="E2" s="524" t="s">
        <v>299</v>
      </c>
      <c r="F2" s="525"/>
      <c r="G2" s="516" t="s">
        <v>333</v>
      </c>
      <c r="H2" s="517"/>
      <c r="I2" s="518" t="s">
        <v>21</v>
      </c>
      <c r="J2" s="519"/>
      <c r="K2" s="520" t="str">
        <f>星取表!$A$15</f>
        <v>山形東</v>
      </c>
      <c r="L2" s="521"/>
    </row>
    <row r="3" spans="1:12">
      <c r="A3" s="512" t="s">
        <v>77</v>
      </c>
      <c r="B3" s="513"/>
      <c r="C3" s="510" t="s">
        <v>342</v>
      </c>
      <c r="D3" s="511"/>
      <c r="E3" s="508" t="s">
        <v>77</v>
      </c>
      <c r="F3" s="509"/>
      <c r="G3" s="530">
        <v>44391</v>
      </c>
      <c r="H3" s="511"/>
      <c r="I3" s="512" t="s">
        <v>77</v>
      </c>
      <c r="J3" s="513"/>
      <c r="K3" s="510" t="s">
        <v>144</v>
      </c>
      <c r="L3" s="511"/>
    </row>
    <row r="4" spans="1:12">
      <c r="A4" s="122" t="s">
        <v>78</v>
      </c>
      <c r="B4" s="123" t="s">
        <v>79</v>
      </c>
      <c r="C4" s="123" t="s">
        <v>80</v>
      </c>
      <c r="D4" s="124" t="s">
        <v>81</v>
      </c>
      <c r="E4" s="114" t="s">
        <v>78</v>
      </c>
      <c r="F4" s="115" t="s">
        <v>79</v>
      </c>
      <c r="G4" s="115" t="s">
        <v>80</v>
      </c>
      <c r="H4" s="116" t="s">
        <v>81</v>
      </c>
      <c r="I4" s="122" t="s">
        <v>78</v>
      </c>
      <c r="J4" s="123" t="s">
        <v>79</v>
      </c>
      <c r="K4" s="123" t="s">
        <v>80</v>
      </c>
      <c r="L4" s="124" t="s">
        <v>81</v>
      </c>
    </row>
    <row r="5" spans="1:12">
      <c r="A5" s="125">
        <v>1</v>
      </c>
      <c r="B5" s="251" t="s">
        <v>343</v>
      </c>
      <c r="C5" s="251" t="s">
        <v>377</v>
      </c>
      <c r="D5" s="139">
        <v>2</v>
      </c>
      <c r="E5" s="117">
        <v>1</v>
      </c>
      <c r="F5" s="251" t="s">
        <v>34</v>
      </c>
      <c r="G5" s="251" t="s">
        <v>336</v>
      </c>
      <c r="H5" s="139">
        <v>2</v>
      </c>
      <c r="I5" s="125">
        <v>1</v>
      </c>
      <c r="J5" s="119"/>
      <c r="K5" s="119"/>
      <c r="L5" s="139"/>
    </row>
    <row r="6" spans="1:12">
      <c r="A6" s="126">
        <v>2</v>
      </c>
      <c r="B6" s="252" t="s">
        <v>345</v>
      </c>
      <c r="C6" s="252" t="s">
        <v>378</v>
      </c>
      <c r="D6" s="121">
        <v>1</v>
      </c>
      <c r="E6" s="118">
        <v>2</v>
      </c>
      <c r="F6" s="252" t="s">
        <v>197</v>
      </c>
      <c r="G6" s="252" t="s">
        <v>337</v>
      </c>
      <c r="H6" s="121">
        <v>2</v>
      </c>
      <c r="I6" s="126">
        <v>2</v>
      </c>
      <c r="J6" s="120"/>
      <c r="K6" s="120"/>
      <c r="L6" s="121"/>
    </row>
    <row r="7" spans="1:12">
      <c r="A7" s="126">
        <v>3</v>
      </c>
      <c r="B7" s="252" t="s">
        <v>345</v>
      </c>
      <c r="C7" s="252" t="s">
        <v>379</v>
      </c>
      <c r="D7" s="121">
        <v>3</v>
      </c>
      <c r="E7" s="118">
        <v>3</v>
      </c>
      <c r="F7" s="252" t="s">
        <v>197</v>
      </c>
      <c r="G7" s="252" t="s">
        <v>338</v>
      </c>
      <c r="H7" s="121">
        <v>2</v>
      </c>
      <c r="I7" s="126">
        <v>3</v>
      </c>
      <c r="J7" s="120"/>
      <c r="K7" s="120"/>
      <c r="L7" s="121"/>
    </row>
    <row r="8" spans="1:12">
      <c r="A8" s="126">
        <v>4</v>
      </c>
      <c r="B8" s="252" t="s">
        <v>351</v>
      </c>
      <c r="C8" s="252" t="s">
        <v>380</v>
      </c>
      <c r="D8" s="121">
        <v>3</v>
      </c>
      <c r="E8" s="118">
        <v>4</v>
      </c>
      <c r="F8" s="288" t="s">
        <v>197</v>
      </c>
      <c r="G8" s="288" t="s">
        <v>504</v>
      </c>
      <c r="H8" s="121">
        <v>2</v>
      </c>
      <c r="I8" s="126">
        <v>4</v>
      </c>
      <c r="J8" s="120"/>
      <c r="K8" s="120"/>
      <c r="L8" s="121"/>
    </row>
    <row r="9" spans="1:12">
      <c r="A9" s="126">
        <v>5</v>
      </c>
      <c r="B9" s="252" t="s">
        <v>351</v>
      </c>
      <c r="C9" s="252" t="s">
        <v>381</v>
      </c>
      <c r="D9" s="121">
        <v>1</v>
      </c>
      <c r="E9" s="118">
        <v>5</v>
      </c>
      <c r="F9" s="252" t="s">
        <v>197</v>
      </c>
      <c r="G9" s="252" t="s">
        <v>505</v>
      </c>
      <c r="H9" s="289">
        <v>2</v>
      </c>
      <c r="I9" s="126">
        <v>5</v>
      </c>
      <c r="J9" s="120"/>
      <c r="K9" s="120"/>
      <c r="L9" s="121"/>
    </row>
    <row r="10" spans="1:12">
      <c r="A10" s="126">
        <v>6</v>
      </c>
      <c r="B10" s="252" t="s">
        <v>351</v>
      </c>
      <c r="C10" s="252" t="s">
        <v>382</v>
      </c>
      <c r="D10" s="121">
        <v>1</v>
      </c>
      <c r="E10" s="118">
        <v>6</v>
      </c>
      <c r="F10" s="252" t="s">
        <v>197</v>
      </c>
      <c r="G10" s="252" t="s">
        <v>506</v>
      </c>
      <c r="H10" s="121">
        <v>2</v>
      </c>
      <c r="I10" s="126">
        <v>6</v>
      </c>
      <c r="J10" s="120"/>
      <c r="K10" s="120"/>
      <c r="L10" s="121"/>
    </row>
    <row r="11" spans="1:12">
      <c r="A11" s="126">
        <v>7</v>
      </c>
      <c r="B11" s="252" t="s">
        <v>351</v>
      </c>
      <c r="C11" s="252" t="s">
        <v>383</v>
      </c>
      <c r="D11" s="121">
        <v>1</v>
      </c>
      <c r="E11" s="118">
        <v>7</v>
      </c>
      <c r="F11" s="252" t="s">
        <v>201</v>
      </c>
      <c r="G11" s="252" t="s">
        <v>339</v>
      </c>
      <c r="H11" s="121">
        <v>2</v>
      </c>
      <c r="I11" s="126">
        <v>7</v>
      </c>
      <c r="J11" s="120"/>
      <c r="K11" s="120"/>
      <c r="L11" s="121"/>
    </row>
    <row r="12" spans="1:12">
      <c r="A12" s="126">
        <v>8</v>
      </c>
      <c r="B12" s="252" t="s">
        <v>351</v>
      </c>
      <c r="C12" s="252" t="s">
        <v>384</v>
      </c>
      <c r="D12" s="121">
        <v>2</v>
      </c>
      <c r="E12" s="118">
        <v>8</v>
      </c>
      <c r="F12" s="252" t="s">
        <v>204</v>
      </c>
      <c r="G12" s="252" t="s">
        <v>340</v>
      </c>
      <c r="H12" s="121">
        <v>2</v>
      </c>
      <c r="I12" s="126">
        <v>8</v>
      </c>
      <c r="J12" s="120"/>
      <c r="K12" s="120"/>
      <c r="L12" s="121"/>
    </row>
    <row r="13" spans="1:12">
      <c r="A13" s="126">
        <v>9</v>
      </c>
      <c r="B13" s="252" t="s">
        <v>345</v>
      </c>
      <c r="C13" s="252" t="s">
        <v>385</v>
      </c>
      <c r="D13" s="121">
        <v>2</v>
      </c>
      <c r="E13" s="118">
        <v>9</v>
      </c>
      <c r="F13" s="252" t="s">
        <v>204</v>
      </c>
      <c r="G13" s="252" t="s">
        <v>334</v>
      </c>
      <c r="H13" s="121">
        <v>3</v>
      </c>
      <c r="I13" s="126">
        <v>9</v>
      </c>
      <c r="J13" s="120"/>
      <c r="K13" s="120"/>
      <c r="L13" s="121"/>
    </row>
    <row r="14" spans="1:12">
      <c r="A14" s="126">
        <v>10</v>
      </c>
      <c r="B14" s="252" t="s">
        <v>345</v>
      </c>
      <c r="C14" s="252" t="s">
        <v>386</v>
      </c>
      <c r="D14" s="121">
        <v>2</v>
      </c>
      <c r="E14" s="118">
        <v>10</v>
      </c>
      <c r="F14" s="252" t="s">
        <v>204</v>
      </c>
      <c r="G14" s="252" t="s">
        <v>335</v>
      </c>
      <c r="H14" s="121">
        <v>3</v>
      </c>
      <c r="I14" s="126">
        <v>10</v>
      </c>
      <c r="J14" s="120"/>
      <c r="K14" s="120"/>
      <c r="L14" s="121"/>
    </row>
    <row r="15" spans="1:12">
      <c r="A15" s="126">
        <v>11</v>
      </c>
      <c r="B15" s="252" t="s">
        <v>359</v>
      </c>
      <c r="C15" s="252" t="s">
        <v>387</v>
      </c>
      <c r="D15" s="121">
        <v>2</v>
      </c>
      <c r="E15" s="118">
        <v>11</v>
      </c>
      <c r="F15" s="252" t="s">
        <v>201</v>
      </c>
      <c r="G15" s="252" t="s">
        <v>507</v>
      </c>
      <c r="H15" s="121">
        <v>3</v>
      </c>
      <c r="I15" s="126">
        <v>11</v>
      </c>
      <c r="J15" s="120"/>
      <c r="K15" s="120"/>
      <c r="L15" s="121"/>
    </row>
    <row r="16" spans="1:12">
      <c r="A16" s="126">
        <v>12</v>
      </c>
      <c r="B16" s="252" t="s">
        <v>351</v>
      </c>
      <c r="C16" s="252" t="s">
        <v>388</v>
      </c>
      <c r="D16" s="121">
        <v>2</v>
      </c>
      <c r="E16" s="118">
        <v>12</v>
      </c>
      <c r="F16" s="252" t="s">
        <v>197</v>
      </c>
      <c r="G16" s="252" t="s">
        <v>508</v>
      </c>
      <c r="H16" s="121">
        <v>2</v>
      </c>
      <c r="I16" s="126">
        <v>12</v>
      </c>
      <c r="J16" s="120"/>
      <c r="K16" s="120"/>
      <c r="L16" s="121"/>
    </row>
    <row r="17" spans="1:12">
      <c r="A17" s="126">
        <v>13</v>
      </c>
      <c r="B17" s="252" t="s">
        <v>351</v>
      </c>
      <c r="C17" s="252" t="s">
        <v>389</v>
      </c>
      <c r="D17" s="121">
        <v>1</v>
      </c>
      <c r="E17" s="118">
        <v>13</v>
      </c>
      <c r="F17" s="252" t="s">
        <v>184</v>
      </c>
      <c r="G17" s="252" t="s">
        <v>509</v>
      </c>
      <c r="H17" s="121">
        <v>1</v>
      </c>
      <c r="I17" s="126">
        <v>13</v>
      </c>
      <c r="J17" s="120"/>
      <c r="K17" s="120"/>
      <c r="L17" s="121"/>
    </row>
    <row r="18" spans="1:12">
      <c r="A18" s="141">
        <v>14</v>
      </c>
      <c r="B18" s="252" t="s">
        <v>351</v>
      </c>
      <c r="C18" s="252" t="s">
        <v>390</v>
      </c>
      <c r="D18" s="121">
        <v>1</v>
      </c>
      <c r="E18" s="118">
        <v>14</v>
      </c>
      <c r="F18" s="252" t="s">
        <v>34</v>
      </c>
      <c r="G18" s="252" t="s">
        <v>510</v>
      </c>
      <c r="H18" s="121">
        <v>1</v>
      </c>
      <c r="I18" s="141">
        <v>14</v>
      </c>
      <c r="J18" s="120"/>
      <c r="K18" s="120"/>
      <c r="L18" s="121"/>
    </row>
    <row r="19" spans="1:12">
      <c r="A19" s="518" t="s">
        <v>21</v>
      </c>
      <c r="B19" s="519"/>
      <c r="C19" s="520" t="str">
        <f>星取表!$A$21</f>
        <v>米沢工業</v>
      </c>
      <c r="D19" s="521"/>
      <c r="E19" s="518" t="s">
        <v>21</v>
      </c>
      <c r="F19" s="519"/>
      <c r="G19" s="520" t="str">
        <f>星取表!$A$27</f>
        <v>鶴岡工業</v>
      </c>
      <c r="H19" s="521"/>
      <c r="I19" s="518" t="s">
        <v>21</v>
      </c>
      <c r="J19" s="519"/>
      <c r="K19" s="506" t="str">
        <f>星取表!$A$33</f>
        <v>羽黒B</v>
      </c>
      <c r="L19" s="507"/>
    </row>
    <row r="20" spans="1:12">
      <c r="A20" s="508" t="s">
        <v>77</v>
      </c>
      <c r="B20" s="509"/>
      <c r="C20" s="510" t="s">
        <v>144</v>
      </c>
      <c r="D20" s="511"/>
      <c r="E20" s="512" t="s">
        <v>77</v>
      </c>
      <c r="F20" s="513"/>
      <c r="G20" s="510" t="s">
        <v>144</v>
      </c>
      <c r="H20" s="511"/>
      <c r="I20" s="512" t="s">
        <v>77</v>
      </c>
      <c r="J20" s="513"/>
      <c r="K20" s="510" t="s">
        <v>144</v>
      </c>
      <c r="L20" s="511"/>
    </row>
    <row r="21" spans="1:12">
      <c r="A21" s="122" t="s">
        <v>78</v>
      </c>
      <c r="B21" s="123" t="s">
        <v>79</v>
      </c>
      <c r="C21" s="123" t="s">
        <v>80</v>
      </c>
      <c r="D21" s="124" t="s">
        <v>81</v>
      </c>
      <c r="E21" s="122" t="s">
        <v>78</v>
      </c>
      <c r="F21" s="123" t="s">
        <v>79</v>
      </c>
      <c r="G21" s="123" t="s">
        <v>80</v>
      </c>
      <c r="H21" s="124" t="s">
        <v>81</v>
      </c>
      <c r="I21" s="122" t="s">
        <v>78</v>
      </c>
      <c r="J21" s="123" t="s">
        <v>79</v>
      </c>
      <c r="K21" s="123" t="s">
        <v>80</v>
      </c>
      <c r="L21" s="124" t="s">
        <v>81</v>
      </c>
    </row>
    <row r="22" spans="1:12">
      <c r="A22" s="125">
        <v>1</v>
      </c>
      <c r="B22" s="119"/>
      <c r="C22" s="119"/>
      <c r="D22" s="139"/>
      <c r="E22" s="125">
        <v>1</v>
      </c>
      <c r="F22" s="119"/>
      <c r="G22" s="119"/>
      <c r="H22" s="139"/>
      <c r="I22" s="125">
        <v>1</v>
      </c>
      <c r="J22" s="119"/>
      <c r="K22" s="119"/>
      <c r="L22" s="139"/>
    </row>
    <row r="23" spans="1:12">
      <c r="A23" s="126">
        <v>2</v>
      </c>
      <c r="B23" s="120"/>
      <c r="C23" s="120"/>
      <c r="D23" s="121"/>
      <c r="E23" s="126">
        <v>2</v>
      </c>
      <c r="F23" s="120"/>
      <c r="G23" s="120"/>
      <c r="H23" s="121"/>
      <c r="I23" s="126">
        <v>2</v>
      </c>
      <c r="J23" s="120"/>
      <c r="K23" s="120"/>
      <c r="L23" s="121"/>
    </row>
    <row r="24" spans="1:12">
      <c r="A24" s="126">
        <v>3</v>
      </c>
      <c r="B24" s="120"/>
      <c r="C24" s="120"/>
      <c r="D24" s="121"/>
      <c r="E24" s="126">
        <v>3</v>
      </c>
      <c r="F24" s="120"/>
      <c r="G24" s="120"/>
      <c r="H24" s="121"/>
      <c r="I24" s="126">
        <v>3</v>
      </c>
      <c r="J24" s="120"/>
      <c r="K24" s="120"/>
      <c r="L24" s="121"/>
    </row>
    <row r="25" spans="1:12">
      <c r="A25" s="126">
        <v>4</v>
      </c>
      <c r="B25" s="120"/>
      <c r="C25" s="120"/>
      <c r="D25" s="121"/>
      <c r="E25" s="126">
        <v>4</v>
      </c>
      <c r="F25" s="120"/>
      <c r="G25" s="120"/>
      <c r="H25" s="121"/>
      <c r="I25" s="126">
        <v>4</v>
      </c>
      <c r="J25" s="120"/>
      <c r="K25" s="120"/>
      <c r="L25" s="121"/>
    </row>
    <row r="26" spans="1:12">
      <c r="A26" s="126">
        <v>5</v>
      </c>
      <c r="B26" s="120"/>
      <c r="C26" s="120"/>
      <c r="D26" s="121"/>
      <c r="E26" s="126">
        <v>5</v>
      </c>
      <c r="F26" s="120"/>
      <c r="G26" s="120"/>
      <c r="H26" s="121"/>
      <c r="I26" s="126">
        <v>5</v>
      </c>
      <c r="J26" s="120"/>
      <c r="K26" s="120"/>
      <c r="L26" s="121"/>
    </row>
    <row r="27" spans="1:12">
      <c r="A27" s="126">
        <v>6</v>
      </c>
      <c r="B27" s="120"/>
      <c r="C27" s="120"/>
      <c r="D27" s="121"/>
      <c r="E27" s="126">
        <v>6</v>
      </c>
      <c r="F27" s="120"/>
      <c r="G27" s="120"/>
      <c r="H27" s="121"/>
      <c r="I27" s="126">
        <v>6</v>
      </c>
      <c r="J27" s="120"/>
      <c r="K27" s="120"/>
      <c r="L27" s="121"/>
    </row>
    <row r="28" spans="1:12">
      <c r="A28" s="126">
        <v>7</v>
      </c>
      <c r="B28" s="120"/>
      <c r="C28" s="120"/>
      <c r="D28" s="121"/>
      <c r="E28" s="126">
        <v>7</v>
      </c>
      <c r="F28" s="120"/>
      <c r="G28" s="120"/>
      <c r="H28" s="121"/>
      <c r="I28" s="126">
        <v>7</v>
      </c>
      <c r="J28" s="120"/>
      <c r="K28" s="120"/>
      <c r="L28" s="121"/>
    </row>
    <row r="29" spans="1:12">
      <c r="A29" s="126">
        <v>8</v>
      </c>
      <c r="B29" s="120"/>
      <c r="C29" s="120"/>
      <c r="D29" s="121"/>
      <c r="E29" s="126">
        <v>8</v>
      </c>
      <c r="F29" s="120"/>
      <c r="G29" s="120"/>
      <c r="H29" s="121"/>
      <c r="I29" s="126">
        <v>8</v>
      </c>
      <c r="J29" s="120"/>
      <c r="K29" s="120"/>
      <c r="L29" s="121"/>
    </row>
    <row r="30" spans="1:12">
      <c r="A30" s="126">
        <v>9</v>
      </c>
      <c r="B30" s="120"/>
      <c r="C30" s="120"/>
      <c r="D30" s="121"/>
      <c r="E30" s="126">
        <v>9</v>
      </c>
      <c r="F30" s="120"/>
      <c r="G30" s="120"/>
      <c r="H30" s="121"/>
      <c r="I30" s="126">
        <v>9</v>
      </c>
      <c r="J30" s="120"/>
      <c r="K30" s="120"/>
      <c r="L30" s="121"/>
    </row>
    <row r="31" spans="1:12">
      <c r="A31" s="126">
        <v>10</v>
      </c>
      <c r="B31" s="120"/>
      <c r="C31" s="120"/>
      <c r="D31" s="121"/>
      <c r="E31" s="126">
        <v>10</v>
      </c>
      <c r="F31" s="120"/>
      <c r="G31" s="120"/>
      <c r="H31" s="121"/>
      <c r="I31" s="126">
        <v>10</v>
      </c>
      <c r="J31" s="120"/>
      <c r="K31" s="120"/>
      <c r="L31" s="121"/>
    </row>
    <row r="32" spans="1:12">
      <c r="A32" s="126">
        <v>11</v>
      </c>
      <c r="B32" s="120"/>
      <c r="C32" s="120"/>
      <c r="D32" s="121"/>
      <c r="E32" s="126">
        <v>11</v>
      </c>
      <c r="F32" s="120"/>
      <c r="G32" s="120"/>
      <c r="H32" s="121"/>
      <c r="I32" s="126">
        <v>11</v>
      </c>
      <c r="J32" s="120"/>
      <c r="K32" s="120"/>
      <c r="L32" s="121"/>
    </row>
    <row r="33" spans="1:12">
      <c r="A33" s="126">
        <v>12</v>
      </c>
      <c r="B33" s="120"/>
      <c r="C33" s="120"/>
      <c r="D33" s="121"/>
      <c r="E33" s="126">
        <v>12</v>
      </c>
      <c r="F33" s="120"/>
      <c r="G33" s="120"/>
      <c r="H33" s="121"/>
      <c r="I33" s="126">
        <v>12</v>
      </c>
      <c r="J33" s="120"/>
      <c r="K33" s="120"/>
      <c r="L33" s="121"/>
    </row>
    <row r="34" spans="1:12">
      <c r="A34" s="126">
        <v>13</v>
      </c>
      <c r="B34" s="120"/>
      <c r="C34" s="120"/>
      <c r="D34" s="121"/>
      <c r="E34" s="126">
        <v>13</v>
      </c>
      <c r="F34" s="120"/>
      <c r="G34" s="120"/>
      <c r="H34" s="121"/>
      <c r="I34" s="126">
        <v>13</v>
      </c>
      <c r="J34" s="120"/>
      <c r="K34" s="120"/>
      <c r="L34" s="121"/>
    </row>
    <row r="35" spans="1:12">
      <c r="A35" s="126">
        <v>14</v>
      </c>
      <c r="B35" s="120"/>
      <c r="C35" s="120"/>
      <c r="D35" s="121"/>
      <c r="E35" s="126">
        <v>14</v>
      </c>
      <c r="F35" s="120"/>
      <c r="G35" s="120"/>
      <c r="H35" s="121"/>
      <c r="I35" s="126">
        <v>14</v>
      </c>
      <c r="J35" s="120"/>
      <c r="K35" s="120"/>
      <c r="L35" s="121"/>
    </row>
    <row r="36" spans="1:12">
      <c r="A36" s="514" t="s">
        <v>21</v>
      </c>
      <c r="B36" s="515"/>
      <c r="C36" s="516" t="s">
        <v>535</v>
      </c>
      <c r="D36" s="517"/>
      <c r="E36" s="518" t="s">
        <v>21</v>
      </c>
      <c r="F36" s="519"/>
      <c r="G36" s="520" t="s">
        <v>211</v>
      </c>
      <c r="H36" s="521"/>
      <c r="I36" s="518" t="s">
        <v>21</v>
      </c>
      <c r="J36" s="519"/>
      <c r="K36" s="506"/>
      <c r="L36" s="507"/>
    </row>
    <row r="37" spans="1:12">
      <c r="A37" s="508" t="s">
        <v>77</v>
      </c>
      <c r="B37" s="509"/>
      <c r="C37" s="533">
        <v>44391</v>
      </c>
      <c r="D37" s="511"/>
      <c r="E37" s="512" t="s">
        <v>77</v>
      </c>
      <c r="F37" s="513"/>
      <c r="G37" s="510" t="s">
        <v>544</v>
      </c>
      <c r="H37" s="511"/>
      <c r="I37" s="512" t="s">
        <v>77</v>
      </c>
      <c r="J37" s="513"/>
      <c r="K37" s="510" t="s">
        <v>144</v>
      </c>
      <c r="L37" s="511"/>
    </row>
    <row r="38" spans="1:12">
      <c r="A38" s="114" t="s">
        <v>78</v>
      </c>
      <c r="B38" s="115" t="s">
        <v>79</v>
      </c>
      <c r="C38" s="115" t="s">
        <v>80</v>
      </c>
      <c r="D38" s="116" t="s">
        <v>81</v>
      </c>
      <c r="E38" s="122" t="s">
        <v>78</v>
      </c>
      <c r="F38" s="123" t="s">
        <v>79</v>
      </c>
      <c r="G38" s="123" t="s">
        <v>80</v>
      </c>
      <c r="H38" s="124" t="s">
        <v>81</v>
      </c>
      <c r="I38" s="122" t="s">
        <v>78</v>
      </c>
      <c r="J38" s="123" t="s">
        <v>79</v>
      </c>
      <c r="K38" s="123" t="s">
        <v>80</v>
      </c>
      <c r="L38" s="124" t="s">
        <v>81</v>
      </c>
    </row>
    <row r="39" spans="1:12">
      <c r="A39" s="117">
        <v>1</v>
      </c>
      <c r="B39" s="119" t="s">
        <v>201</v>
      </c>
      <c r="C39" s="119" t="s">
        <v>285</v>
      </c>
      <c r="D39" s="139">
        <v>3</v>
      </c>
      <c r="E39" s="330">
        <v>1</v>
      </c>
      <c r="F39" s="331" t="s">
        <v>34</v>
      </c>
      <c r="G39" s="331" t="s">
        <v>212</v>
      </c>
      <c r="H39" s="328">
        <v>2</v>
      </c>
      <c r="I39" s="125">
        <v>1</v>
      </c>
      <c r="J39" s="119"/>
      <c r="K39" s="119"/>
      <c r="L39" s="139"/>
    </row>
    <row r="40" spans="1:12">
      <c r="A40" s="118">
        <v>2</v>
      </c>
      <c r="B40" s="120" t="s">
        <v>204</v>
      </c>
      <c r="C40" s="120" t="s">
        <v>286</v>
      </c>
      <c r="D40" s="121">
        <v>3</v>
      </c>
      <c r="E40" s="332">
        <v>2</v>
      </c>
      <c r="F40" s="273" t="s">
        <v>197</v>
      </c>
      <c r="G40" s="273" t="s">
        <v>215</v>
      </c>
      <c r="H40" s="274">
        <v>2</v>
      </c>
      <c r="I40" s="126">
        <v>2</v>
      </c>
      <c r="J40" s="120"/>
      <c r="K40" s="120"/>
      <c r="L40" s="121"/>
    </row>
    <row r="41" spans="1:12">
      <c r="A41" s="118">
        <v>3</v>
      </c>
      <c r="B41" s="120" t="s">
        <v>197</v>
      </c>
      <c r="C41" s="120" t="s">
        <v>287</v>
      </c>
      <c r="D41" s="121">
        <v>3</v>
      </c>
      <c r="E41" s="332">
        <v>3</v>
      </c>
      <c r="F41" s="273" t="s">
        <v>197</v>
      </c>
      <c r="G41" s="273" t="s">
        <v>203</v>
      </c>
      <c r="H41" s="274">
        <v>3</v>
      </c>
      <c r="I41" s="126">
        <v>3</v>
      </c>
      <c r="J41" s="120"/>
      <c r="K41" s="120"/>
      <c r="L41" s="121"/>
    </row>
    <row r="42" spans="1:12">
      <c r="A42" s="118">
        <v>4</v>
      </c>
      <c r="B42" s="120" t="s">
        <v>197</v>
      </c>
      <c r="C42" s="120" t="s">
        <v>288</v>
      </c>
      <c r="D42" s="121">
        <v>3</v>
      </c>
      <c r="E42" s="332">
        <v>4</v>
      </c>
      <c r="F42" s="273" t="s">
        <v>197</v>
      </c>
      <c r="G42" s="273" t="s">
        <v>207</v>
      </c>
      <c r="H42" s="274">
        <v>2</v>
      </c>
      <c r="I42" s="126">
        <v>4</v>
      </c>
      <c r="J42" s="120"/>
      <c r="K42" s="120"/>
      <c r="L42" s="121"/>
    </row>
    <row r="43" spans="1:12">
      <c r="A43" s="118">
        <v>5</v>
      </c>
      <c r="B43" s="120" t="s">
        <v>204</v>
      </c>
      <c r="C43" s="120" t="s">
        <v>289</v>
      </c>
      <c r="D43" s="121">
        <v>3</v>
      </c>
      <c r="E43" s="332">
        <v>5</v>
      </c>
      <c r="F43" s="273" t="s">
        <v>197</v>
      </c>
      <c r="G43" s="273" t="s">
        <v>224</v>
      </c>
      <c r="H43" s="274">
        <v>2</v>
      </c>
      <c r="I43" s="126">
        <v>5</v>
      </c>
      <c r="J43" s="120"/>
      <c r="K43" s="120"/>
      <c r="L43" s="121"/>
    </row>
    <row r="44" spans="1:12">
      <c r="A44" s="118">
        <v>6</v>
      </c>
      <c r="B44" s="120" t="s">
        <v>204</v>
      </c>
      <c r="C44" s="120" t="s">
        <v>290</v>
      </c>
      <c r="D44" s="121">
        <v>3</v>
      </c>
      <c r="E44" s="332">
        <v>6</v>
      </c>
      <c r="F44" s="273" t="s">
        <v>197</v>
      </c>
      <c r="G44" s="273" t="s">
        <v>220</v>
      </c>
      <c r="H44" s="274">
        <v>2</v>
      </c>
      <c r="I44" s="126">
        <v>6</v>
      </c>
      <c r="J44" s="120"/>
      <c r="K44" s="120"/>
      <c r="L44" s="121"/>
    </row>
    <row r="45" spans="1:12">
      <c r="A45" s="118">
        <v>7</v>
      </c>
      <c r="B45" s="120" t="s">
        <v>201</v>
      </c>
      <c r="C45" s="120" t="s">
        <v>291</v>
      </c>
      <c r="D45" s="121">
        <v>2</v>
      </c>
      <c r="E45" s="332">
        <v>7</v>
      </c>
      <c r="F45" s="273" t="s">
        <v>197</v>
      </c>
      <c r="G45" s="273" t="s">
        <v>219</v>
      </c>
      <c r="H45" s="274">
        <v>2</v>
      </c>
      <c r="I45" s="126">
        <v>7</v>
      </c>
      <c r="J45" s="120"/>
      <c r="K45" s="120"/>
      <c r="L45" s="121"/>
    </row>
    <row r="46" spans="1:12">
      <c r="A46" s="118">
        <v>8</v>
      </c>
      <c r="B46" s="120" t="s">
        <v>201</v>
      </c>
      <c r="C46" s="120" t="s">
        <v>292</v>
      </c>
      <c r="D46" s="121">
        <v>2</v>
      </c>
      <c r="E46" s="332">
        <v>8</v>
      </c>
      <c r="F46" s="273" t="s">
        <v>201</v>
      </c>
      <c r="G46" s="273" t="s">
        <v>208</v>
      </c>
      <c r="H46" s="274">
        <v>2</v>
      </c>
      <c r="I46" s="126">
        <v>8</v>
      </c>
      <c r="J46" s="120"/>
      <c r="K46" s="120"/>
      <c r="L46" s="121"/>
    </row>
    <row r="47" spans="1:12">
      <c r="A47" s="118">
        <v>9</v>
      </c>
      <c r="B47" s="120" t="s">
        <v>201</v>
      </c>
      <c r="C47" s="120" t="s">
        <v>293</v>
      </c>
      <c r="D47" s="121">
        <v>2</v>
      </c>
      <c r="E47" s="332">
        <v>9</v>
      </c>
      <c r="F47" s="273" t="s">
        <v>201</v>
      </c>
      <c r="G47" s="273" t="s">
        <v>200</v>
      </c>
      <c r="H47" s="274">
        <v>3</v>
      </c>
      <c r="I47" s="126">
        <v>9</v>
      </c>
      <c r="J47" s="120"/>
      <c r="K47" s="120"/>
      <c r="L47" s="121"/>
    </row>
    <row r="48" spans="1:12">
      <c r="A48" s="118">
        <v>10</v>
      </c>
      <c r="B48" s="120" t="s">
        <v>197</v>
      </c>
      <c r="C48" s="120" t="s">
        <v>294</v>
      </c>
      <c r="D48" s="121">
        <v>2</v>
      </c>
      <c r="E48" s="332">
        <v>10</v>
      </c>
      <c r="F48" s="273" t="s">
        <v>201</v>
      </c>
      <c r="G48" s="273" t="s">
        <v>546</v>
      </c>
      <c r="H48" s="274">
        <v>2</v>
      </c>
      <c r="I48" s="126">
        <v>10</v>
      </c>
      <c r="J48" s="120"/>
      <c r="K48" s="120"/>
      <c r="L48" s="121"/>
    </row>
    <row r="49" spans="1:12">
      <c r="A49" s="118">
        <v>11</v>
      </c>
      <c r="B49" s="120" t="s">
        <v>197</v>
      </c>
      <c r="C49" s="120" t="s">
        <v>295</v>
      </c>
      <c r="D49" s="121">
        <v>2</v>
      </c>
      <c r="E49" s="332">
        <v>11</v>
      </c>
      <c r="F49" s="273" t="s">
        <v>201</v>
      </c>
      <c r="G49" s="273" t="s">
        <v>547</v>
      </c>
      <c r="H49" s="274">
        <v>2</v>
      </c>
      <c r="I49" s="126">
        <v>11</v>
      </c>
      <c r="J49" s="120"/>
      <c r="K49" s="120"/>
      <c r="L49" s="121"/>
    </row>
    <row r="50" spans="1:12">
      <c r="A50" s="118">
        <v>12</v>
      </c>
      <c r="B50" s="120" t="s">
        <v>201</v>
      </c>
      <c r="C50" s="120" t="s">
        <v>296</v>
      </c>
      <c r="D50" s="121">
        <v>2</v>
      </c>
      <c r="E50" s="332">
        <v>12</v>
      </c>
      <c r="F50" s="273" t="s">
        <v>204</v>
      </c>
      <c r="G50" s="273" t="s">
        <v>182</v>
      </c>
      <c r="H50" s="274">
        <v>3</v>
      </c>
      <c r="I50" s="126">
        <v>12</v>
      </c>
      <c r="J50" s="120"/>
      <c r="K50" s="120"/>
      <c r="L50" s="121"/>
    </row>
    <row r="51" spans="1:12">
      <c r="A51" s="118">
        <v>13</v>
      </c>
      <c r="B51" s="120" t="s">
        <v>204</v>
      </c>
      <c r="C51" s="120" t="s">
        <v>297</v>
      </c>
      <c r="D51" s="121">
        <v>2</v>
      </c>
      <c r="E51" s="332">
        <v>13</v>
      </c>
      <c r="F51" s="273" t="s">
        <v>204</v>
      </c>
      <c r="G51" s="273" t="s">
        <v>214</v>
      </c>
      <c r="H51" s="274">
        <v>3</v>
      </c>
      <c r="I51" s="126">
        <v>13</v>
      </c>
      <c r="J51" s="120"/>
      <c r="K51" s="120"/>
      <c r="L51" s="121"/>
    </row>
    <row r="52" spans="1:12">
      <c r="A52" s="118">
        <v>14</v>
      </c>
      <c r="B52" s="120" t="s">
        <v>201</v>
      </c>
      <c r="C52" s="120" t="s">
        <v>298</v>
      </c>
      <c r="D52" s="121">
        <v>3</v>
      </c>
      <c r="E52" s="333">
        <v>14</v>
      </c>
      <c r="F52" s="273" t="s">
        <v>204</v>
      </c>
      <c r="G52" s="329" t="s">
        <v>183</v>
      </c>
      <c r="H52" s="274">
        <v>3</v>
      </c>
      <c r="I52" s="127">
        <v>14</v>
      </c>
      <c r="J52" s="113"/>
      <c r="K52" s="113"/>
      <c r="L52" s="140"/>
    </row>
  </sheetData>
  <mergeCells count="37">
    <mergeCell ref="A1:D1"/>
    <mergeCell ref="A2:B2"/>
    <mergeCell ref="C2:D2"/>
    <mergeCell ref="E2:F2"/>
    <mergeCell ref="G2:H2"/>
    <mergeCell ref="K2:L2"/>
    <mergeCell ref="A3:B3"/>
    <mergeCell ref="C3:D3"/>
    <mergeCell ref="E3:F3"/>
    <mergeCell ref="G3:H3"/>
    <mergeCell ref="I3:J3"/>
    <mergeCell ref="K3:L3"/>
    <mergeCell ref="I2:J2"/>
    <mergeCell ref="K20:L20"/>
    <mergeCell ref="A19:B19"/>
    <mergeCell ref="C19:D19"/>
    <mergeCell ref="E19:F19"/>
    <mergeCell ref="G19:H19"/>
    <mergeCell ref="I19:J19"/>
    <mergeCell ref="K19:L19"/>
    <mergeCell ref="A20:B20"/>
    <mergeCell ref="C20:D20"/>
    <mergeCell ref="E20:F20"/>
    <mergeCell ref="G20:H20"/>
    <mergeCell ref="I20:J20"/>
    <mergeCell ref="K37:L37"/>
    <mergeCell ref="A36:B36"/>
    <mergeCell ref="C36:D36"/>
    <mergeCell ref="E36:F36"/>
    <mergeCell ref="G36:H36"/>
    <mergeCell ref="I36:J36"/>
    <mergeCell ref="K36:L36"/>
    <mergeCell ref="A37:B37"/>
    <mergeCell ref="C37:D37"/>
    <mergeCell ref="E37:F37"/>
    <mergeCell ref="G37:H37"/>
    <mergeCell ref="I37:J37"/>
  </mergeCells>
  <phoneticPr fontId="3"/>
  <printOptions horizontalCentered="1"/>
  <pageMargins left="0.39370078740157483" right="0.39370078740157483" top="0.78740157480314965" bottom="0.98425196850393704" header="0.51181102362204722" footer="0.51181102362204722"/>
  <pageSetup paperSize="9" scale="110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H20"/>
  <sheetViews>
    <sheetView topLeftCell="A10" zoomScale="85" zoomScaleNormal="50" zoomScaleSheetLayoutView="75" workbookViewId="0">
      <selection activeCell="V17" sqref="V17:AB20"/>
    </sheetView>
  </sheetViews>
  <sheetFormatPr defaultColWidth="9" defaultRowHeight="13.5"/>
  <cols>
    <col min="1" max="1" width="0.125" style="84" customWidth="1"/>
    <col min="2" max="4" width="4.625" style="84" customWidth="1"/>
    <col min="5" max="8" width="5.625" style="84" customWidth="1"/>
    <col min="9" max="12" width="4.625" style="84" customWidth="1"/>
    <col min="13" max="16" width="5.625" style="84" customWidth="1"/>
    <col min="17" max="17" width="5.375" style="84" customWidth="1"/>
    <col min="18" max="18" width="9.5" style="84" customWidth="1"/>
    <col min="19" max="21" width="4.625" style="84" customWidth="1"/>
    <col min="22" max="25" width="5.625" style="84" customWidth="1"/>
    <col min="26" max="29" width="4.625" style="84" customWidth="1"/>
    <col min="30" max="33" width="5.625" style="84" customWidth="1"/>
    <col min="34" max="34" width="5.25" style="84" customWidth="1"/>
    <col min="35" max="16384" width="9" style="84"/>
  </cols>
  <sheetData>
    <row r="1" spans="2:34" ht="47.25" customHeight="1">
      <c r="B1" s="558" t="s">
        <v>36</v>
      </c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S1" s="558" t="s">
        <v>36</v>
      </c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</row>
    <row r="2" spans="2:34" ht="30" customHeight="1">
      <c r="B2" s="545" t="s">
        <v>21</v>
      </c>
      <c r="C2" s="545"/>
      <c r="D2" s="545"/>
      <c r="E2" s="554"/>
      <c r="F2" s="554"/>
      <c r="G2" s="554"/>
      <c r="H2" s="554"/>
      <c r="I2" s="554"/>
      <c r="J2" s="545" t="s">
        <v>37</v>
      </c>
      <c r="K2" s="545"/>
      <c r="L2" s="545"/>
      <c r="M2" s="554"/>
      <c r="N2" s="554"/>
      <c r="O2" s="554"/>
      <c r="P2" s="554"/>
      <c r="Q2" s="554"/>
      <c r="R2" s="86"/>
      <c r="S2" s="545" t="s">
        <v>21</v>
      </c>
      <c r="T2" s="545"/>
      <c r="U2" s="545"/>
      <c r="V2" s="554"/>
      <c r="W2" s="554"/>
      <c r="X2" s="554"/>
      <c r="Y2" s="554"/>
      <c r="Z2" s="554"/>
      <c r="AA2" s="545" t="s">
        <v>37</v>
      </c>
      <c r="AB2" s="545"/>
      <c r="AC2" s="545"/>
      <c r="AD2" s="554"/>
      <c r="AE2" s="554"/>
      <c r="AF2" s="554"/>
      <c r="AG2" s="554"/>
      <c r="AH2" s="554"/>
    </row>
    <row r="3" spans="2:34" ht="30" customHeight="1">
      <c r="B3" s="545" t="s">
        <v>38</v>
      </c>
      <c r="C3" s="545"/>
      <c r="D3" s="545"/>
      <c r="E3" s="554"/>
      <c r="F3" s="554"/>
      <c r="G3" s="554"/>
      <c r="H3" s="554"/>
      <c r="I3" s="554"/>
      <c r="J3" s="545" t="s">
        <v>39</v>
      </c>
      <c r="K3" s="545"/>
      <c r="L3" s="545"/>
      <c r="M3" s="545" t="s">
        <v>134</v>
      </c>
      <c r="N3" s="545"/>
      <c r="O3" s="545"/>
      <c r="P3" s="545"/>
      <c r="Q3" s="545"/>
      <c r="R3" s="86"/>
      <c r="S3" s="545" t="s">
        <v>38</v>
      </c>
      <c r="T3" s="545"/>
      <c r="U3" s="545"/>
      <c r="V3" s="554"/>
      <c r="W3" s="554"/>
      <c r="X3" s="554"/>
      <c r="Y3" s="554"/>
      <c r="Z3" s="554"/>
      <c r="AA3" s="545" t="s">
        <v>39</v>
      </c>
      <c r="AB3" s="545"/>
      <c r="AC3" s="545"/>
      <c r="AD3" s="545" t="s">
        <v>134</v>
      </c>
      <c r="AE3" s="545"/>
      <c r="AF3" s="545"/>
      <c r="AG3" s="545"/>
      <c r="AH3" s="545"/>
    </row>
    <row r="4" spans="2:34" ht="30" customHeight="1" thickBot="1">
      <c r="B4" s="555" t="s">
        <v>110</v>
      </c>
      <c r="C4" s="555"/>
      <c r="D4" s="555"/>
      <c r="E4" s="555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86"/>
      <c r="S4" s="555" t="s">
        <v>110</v>
      </c>
      <c r="T4" s="555"/>
      <c r="U4" s="555"/>
      <c r="V4" s="555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</row>
    <row r="5" spans="2:34" ht="47.25" customHeight="1">
      <c r="B5" s="87" t="s">
        <v>40</v>
      </c>
      <c r="C5" s="88" t="s">
        <v>106</v>
      </c>
      <c r="D5" s="89" t="s">
        <v>42</v>
      </c>
      <c r="E5" s="557" t="s">
        <v>43</v>
      </c>
      <c r="F5" s="557"/>
      <c r="G5" s="557"/>
      <c r="H5" s="557"/>
      <c r="I5" s="90" t="s">
        <v>44</v>
      </c>
      <c r="J5" s="87" t="s">
        <v>40</v>
      </c>
      <c r="K5" s="88" t="s">
        <v>41</v>
      </c>
      <c r="L5" s="89" t="s">
        <v>42</v>
      </c>
      <c r="M5" s="557" t="s">
        <v>43</v>
      </c>
      <c r="N5" s="557"/>
      <c r="O5" s="557"/>
      <c r="P5" s="557"/>
      <c r="Q5" s="90" t="s">
        <v>44</v>
      </c>
      <c r="S5" s="87" t="s">
        <v>40</v>
      </c>
      <c r="T5" s="88" t="s">
        <v>106</v>
      </c>
      <c r="U5" s="89" t="s">
        <v>42</v>
      </c>
      <c r="V5" s="557" t="s">
        <v>43</v>
      </c>
      <c r="W5" s="557"/>
      <c r="X5" s="557"/>
      <c r="Y5" s="557"/>
      <c r="Z5" s="90" t="s">
        <v>44</v>
      </c>
      <c r="AA5" s="87" t="s">
        <v>40</v>
      </c>
      <c r="AB5" s="88" t="s">
        <v>41</v>
      </c>
      <c r="AC5" s="89" t="s">
        <v>42</v>
      </c>
      <c r="AD5" s="557" t="s">
        <v>43</v>
      </c>
      <c r="AE5" s="557"/>
      <c r="AF5" s="557"/>
      <c r="AG5" s="557"/>
      <c r="AH5" s="90" t="s">
        <v>44</v>
      </c>
    </row>
    <row r="6" spans="2:34" ht="30" customHeight="1">
      <c r="B6" s="188">
        <v>1</v>
      </c>
      <c r="C6" s="189"/>
      <c r="D6" s="190"/>
      <c r="E6" s="553"/>
      <c r="F6" s="553"/>
      <c r="G6" s="553"/>
      <c r="H6" s="553"/>
      <c r="I6" s="194"/>
      <c r="J6" s="188">
        <v>11</v>
      </c>
      <c r="K6" s="189"/>
      <c r="L6" s="190"/>
      <c r="M6" s="554"/>
      <c r="N6" s="554"/>
      <c r="O6" s="554"/>
      <c r="P6" s="554"/>
      <c r="Q6" s="194"/>
      <c r="S6" s="188">
        <v>1</v>
      </c>
      <c r="T6" s="189"/>
      <c r="U6" s="190"/>
      <c r="V6" s="553"/>
      <c r="W6" s="553"/>
      <c r="X6" s="553"/>
      <c r="Y6" s="553"/>
      <c r="Z6" s="194"/>
      <c r="AA6" s="188">
        <v>11</v>
      </c>
      <c r="AB6" s="189"/>
      <c r="AC6" s="190"/>
      <c r="AD6" s="554"/>
      <c r="AE6" s="554"/>
      <c r="AF6" s="554"/>
      <c r="AG6" s="554"/>
      <c r="AH6" s="194"/>
    </row>
    <row r="7" spans="2:34" ht="30" customHeight="1">
      <c r="B7" s="188">
        <v>2</v>
      </c>
      <c r="C7" s="189"/>
      <c r="D7" s="190"/>
      <c r="E7" s="550"/>
      <c r="F7" s="551"/>
      <c r="G7" s="551"/>
      <c r="H7" s="552"/>
      <c r="I7" s="194"/>
      <c r="J7" s="188">
        <v>12</v>
      </c>
      <c r="K7" s="189"/>
      <c r="L7" s="190"/>
      <c r="M7" s="554"/>
      <c r="N7" s="554"/>
      <c r="O7" s="554"/>
      <c r="P7" s="554"/>
      <c r="Q7" s="194"/>
      <c r="S7" s="188">
        <v>2</v>
      </c>
      <c r="T7" s="189"/>
      <c r="U7" s="190"/>
      <c r="V7" s="550"/>
      <c r="W7" s="551"/>
      <c r="X7" s="551"/>
      <c r="Y7" s="552"/>
      <c r="Z7" s="194"/>
      <c r="AA7" s="188">
        <v>12</v>
      </c>
      <c r="AB7" s="189"/>
      <c r="AC7" s="190"/>
      <c r="AD7" s="554"/>
      <c r="AE7" s="554"/>
      <c r="AF7" s="554"/>
      <c r="AG7" s="554"/>
      <c r="AH7" s="194"/>
    </row>
    <row r="8" spans="2:34" ht="30" customHeight="1">
      <c r="B8" s="188">
        <v>3</v>
      </c>
      <c r="C8" s="189"/>
      <c r="D8" s="190"/>
      <c r="E8" s="554"/>
      <c r="F8" s="554"/>
      <c r="G8" s="554"/>
      <c r="H8" s="554"/>
      <c r="I8" s="194"/>
      <c r="J8" s="188">
        <v>13</v>
      </c>
      <c r="K8" s="189"/>
      <c r="L8" s="190"/>
      <c r="M8" s="550"/>
      <c r="N8" s="551"/>
      <c r="O8" s="551"/>
      <c r="P8" s="552"/>
      <c r="Q8" s="194"/>
      <c r="S8" s="188">
        <v>3</v>
      </c>
      <c r="T8" s="189"/>
      <c r="U8" s="190"/>
      <c r="V8" s="554"/>
      <c r="W8" s="554"/>
      <c r="X8" s="554"/>
      <c r="Y8" s="554"/>
      <c r="Z8" s="194"/>
      <c r="AA8" s="188">
        <v>13</v>
      </c>
      <c r="AB8" s="189"/>
      <c r="AC8" s="190"/>
      <c r="AD8" s="550"/>
      <c r="AE8" s="551"/>
      <c r="AF8" s="551"/>
      <c r="AG8" s="552"/>
      <c r="AH8" s="194"/>
    </row>
    <row r="9" spans="2:34" ht="30" customHeight="1">
      <c r="B9" s="188">
        <v>4</v>
      </c>
      <c r="C9" s="189"/>
      <c r="D9" s="190"/>
      <c r="E9" s="554"/>
      <c r="F9" s="554"/>
      <c r="G9" s="554"/>
      <c r="H9" s="554"/>
      <c r="I9" s="194"/>
      <c r="J9" s="188">
        <v>14</v>
      </c>
      <c r="K9" s="189"/>
      <c r="L9" s="190"/>
      <c r="M9" s="550"/>
      <c r="N9" s="551"/>
      <c r="O9" s="551"/>
      <c r="P9" s="552"/>
      <c r="Q9" s="194"/>
      <c r="S9" s="188">
        <v>4</v>
      </c>
      <c r="T9" s="189"/>
      <c r="U9" s="190"/>
      <c r="V9" s="554"/>
      <c r="W9" s="554"/>
      <c r="X9" s="554"/>
      <c r="Y9" s="554"/>
      <c r="Z9" s="194"/>
      <c r="AA9" s="188">
        <v>14</v>
      </c>
      <c r="AB9" s="189"/>
      <c r="AC9" s="190"/>
      <c r="AD9" s="550"/>
      <c r="AE9" s="551"/>
      <c r="AF9" s="551"/>
      <c r="AG9" s="552"/>
      <c r="AH9" s="194"/>
    </row>
    <row r="10" spans="2:34" ht="30" customHeight="1">
      <c r="B10" s="188">
        <v>5</v>
      </c>
      <c r="C10" s="189"/>
      <c r="D10" s="190"/>
      <c r="E10" s="554"/>
      <c r="F10" s="554"/>
      <c r="G10" s="554"/>
      <c r="H10" s="554"/>
      <c r="I10" s="194"/>
      <c r="J10" s="188">
        <v>15</v>
      </c>
      <c r="K10" s="189"/>
      <c r="L10" s="190"/>
      <c r="M10" s="553"/>
      <c r="N10" s="553"/>
      <c r="O10" s="553"/>
      <c r="P10" s="553"/>
      <c r="Q10" s="194"/>
      <c r="S10" s="188">
        <v>5</v>
      </c>
      <c r="T10" s="189"/>
      <c r="U10" s="190"/>
      <c r="V10" s="554"/>
      <c r="W10" s="554"/>
      <c r="X10" s="554"/>
      <c r="Y10" s="554"/>
      <c r="Z10" s="194"/>
      <c r="AA10" s="188">
        <v>15</v>
      </c>
      <c r="AB10" s="189"/>
      <c r="AC10" s="190"/>
      <c r="AD10" s="553"/>
      <c r="AE10" s="553"/>
      <c r="AF10" s="553"/>
      <c r="AG10" s="553"/>
      <c r="AH10" s="194"/>
    </row>
    <row r="11" spans="2:34" ht="30" customHeight="1">
      <c r="B11" s="188">
        <v>6</v>
      </c>
      <c r="C11" s="189"/>
      <c r="D11" s="190"/>
      <c r="E11" s="554"/>
      <c r="F11" s="554"/>
      <c r="G11" s="554"/>
      <c r="H11" s="554"/>
      <c r="I11" s="194"/>
      <c r="J11" s="188">
        <v>16</v>
      </c>
      <c r="K11" s="189"/>
      <c r="L11" s="190"/>
      <c r="M11" s="553"/>
      <c r="N11" s="553"/>
      <c r="O11" s="553"/>
      <c r="P11" s="553"/>
      <c r="Q11" s="194"/>
      <c r="S11" s="188">
        <v>6</v>
      </c>
      <c r="T11" s="189"/>
      <c r="U11" s="190"/>
      <c r="V11" s="554"/>
      <c r="W11" s="554"/>
      <c r="X11" s="554"/>
      <c r="Y11" s="554"/>
      <c r="Z11" s="194"/>
      <c r="AA11" s="188">
        <v>16</v>
      </c>
      <c r="AB11" s="189"/>
      <c r="AC11" s="190"/>
      <c r="AD11" s="553"/>
      <c r="AE11" s="553"/>
      <c r="AF11" s="553"/>
      <c r="AG11" s="553"/>
      <c r="AH11" s="194"/>
    </row>
    <row r="12" spans="2:34" ht="30" customHeight="1">
      <c r="B12" s="188">
        <v>7</v>
      </c>
      <c r="C12" s="189"/>
      <c r="D12" s="190"/>
      <c r="E12" s="550"/>
      <c r="F12" s="551"/>
      <c r="G12" s="551"/>
      <c r="H12" s="552"/>
      <c r="I12" s="194"/>
      <c r="J12" s="188">
        <v>17</v>
      </c>
      <c r="K12" s="189"/>
      <c r="L12" s="190"/>
      <c r="M12" s="554"/>
      <c r="N12" s="554"/>
      <c r="O12" s="554"/>
      <c r="P12" s="554"/>
      <c r="Q12" s="194"/>
      <c r="S12" s="188">
        <v>7</v>
      </c>
      <c r="T12" s="189"/>
      <c r="U12" s="190"/>
      <c r="V12" s="550"/>
      <c r="W12" s="551"/>
      <c r="X12" s="551"/>
      <c r="Y12" s="552"/>
      <c r="Z12" s="194"/>
      <c r="AA12" s="188">
        <v>17</v>
      </c>
      <c r="AB12" s="189"/>
      <c r="AC12" s="190"/>
      <c r="AD12" s="554"/>
      <c r="AE12" s="554"/>
      <c r="AF12" s="554"/>
      <c r="AG12" s="554"/>
      <c r="AH12" s="194"/>
    </row>
    <row r="13" spans="2:34" ht="30" customHeight="1">
      <c r="B13" s="188">
        <v>8</v>
      </c>
      <c r="C13" s="189"/>
      <c r="D13" s="190"/>
      <c r="E13" s="553"/>
      <c r="F13" s="553"/>
      <c r="G13" s="553"/>
      <c r="H13" s="553"/>
      <c r="I13" s="194"/>
      <c r="J13" s="188">
        <v>18</v>
      </c>
      <c r="K13" s="189"/>
      <c r="L13" s="190"/>
      <c r="M13" s="550"/>
      <c r="N13" s="551"/>
      <c r="O13" s="551"/>
      <c r="P13" s="552"/>
      <c r="Q13" s="194"/>
      <c r="S13" s="188">
        <v>8</v>
      </c>
      <c r="T13" s="189"/>
      <c r="U13" s="190"/>
      <c r="V13" s="553"/>
      <c r="W13" s="553"/>
      <c r="X13" s="553"/>
      <c r="Y13" s="553"/>
      <c r="Z13" s="194"/>
      <c r="AA13" s="188">
        <v>18</v>
      </c>
      <c r="AB13" s="189"/>
      <c r="AC13" s="190"/>
      <c r="AD13" s="550"/>
      <c r="AE13" s="551"/>
      <c r="AF13" s="551"/>
      <c r="AG13" s="552"/>
      <c r="AH13" s="194"/>
    </row>
    <row r="14" spans="2:34" ht="30" customHeight="1">
      <c r="B14" s="188">
        <v>9</v>
      </c>
      <c r="C14" s="189"/>
      <c r="D14" s="190"/>
      <c r="E14" s="550"/>
      <c r="F14" s="551"/>
      <c r="G14" s="551"/>
      <c r="H14" s="552"/>
      <c r="I14" s="194"/>
      <c r="J14" s="188">
        <v>19</v>
      </c>
      <c r="K14" s="189"/>
      <c r="L14" s="190"/>
      <c r="M14" s="550"/>
      <c r="N14" s="551"/>
      <c r="O14" s="551"/>
      <c r="P14" s="552"/>
      <c r="Q14" s="194"/>
      <c r="S14" s="188">
        <v>9</v>
      </c>
      <c r="T14" s="189"/>
      <c r="U14" s="190"/>
      <c r="V14" s="550"/>
      <c r="W14" s="551"/>
      <c r="X14" s="551"/>
      <c r="Y14" s="552"/>
      <c r="Z14" s="194"/>
      <c r="AA14" s="188">
        <v>19</v>
      </c>
      <c r="AB14" s="189"/>
      <c r="AC14" s="190"/>
      <c r="AD14" s="550"/>
      <c r="AE14" s="551"/>
      <c r="AF14" s="551"/>
      <c r="AG14" s="552"/>
      <c r="AH14" s="194"/>
    </row>
    <row r="15" spans="2:34" ht="30" customHeight="1" thickBot="1">
      <c r="B15" s="191">
        <v>10</v>
      </c>
      <c r="C15" s="192"/>
      <c r="D15" s="193"/>
      <c r="E15" s="548"/>
      <c r="F15" s="548"/>
      <c r="G15" s="548"/>
      <c r="H15" s="548"/>
      <c r="I15" s="195"/>
      <c r="J15" s="191">
        <v>20</v>
      </c>
      <c r="K15" s="192"/>
      <c r="L15" s="193"/>
      <c r="M15" s="549"/>
      <c r="N15" s="549"/>
      <c r="O15" s="549"/>
      <c r="P15" s="549"/>
      <c r="Q15" s="194"/>
      <c r="S15" s="191">
        <v>10</v>
      </c>
      <c r="T15" s="192"/>
      <c r="U15" s="193"/>
      <c r="V15" s="548"/>
      <c r="W15" s="548"/>
      <c r="X15" s="548"/>
      <c r="Y15" s="548"/>
      <c r="Z15" s="195"/>
      <c r="AA15" s="191">
        <v>20</v>
      </c>
      <c r="AB15" s="192"/>
      <c r="AC15" s="193"/>
      <c r="AD15" s="549"/>
      <c r="AE15" s="549"/>
      <c r="AF15" s="549"/>
      <c r="AG15" s="549"/>
      <c r="AH15" s="194"/>
    </row>
    <row r="16" spans="2:34" ht="20.100000000000001" customHeight="1">
      <c r="B16" s="546"/>
      <c r="C16" s="546"/>
      <c r="D16" s="546"/>
      <c r="E16" s="546" t="s">
        <v>45</v>
      </c>
      <c r="F16" s="546"/>
      <c r="G16" s="546" t="s">
        <v>46</v>
      </c>
      <c r="H16" s="546"/>
      <c r="I16" s="538" t="s">
        <v>47</v>
      </c>
      <c r="J16" s="539"/>
      <c r="K16" s="540"/>
      <c r="L16" s="152"/>
      <c r="M16" s="152"/>
      <c r="N16" s="152"/>
      <c r="O16" s="152"/>
      <c r="P16" s="152"/>
      <c r="Q16" s="153"/>
      <c r="S16" s="546"/>
      <c r="T16" s="546"/>
      <c r="U16" s="546"/>
      <c r="V16" s="546" t="s">
        <v>45</v>
      </c>
      <c r="W16" s="546"/>
      <c r="X16" s="546" t="s">
        <v>46</v>
      </c>
      <c r="Y16" s="546"/>
      <c r="Z16" s="538" t="s">
        <v>47</v>
      </c>
      <c r="AA16" s="539"/>
      <c r="AB16" s="540"/>
      <c r="AC16" s="152"/>
      <c r="AD16" s="152"/>
      <c r="AE16" s="152"/>
      <c r="AF16" s="152"/>
      <c r="AG16" s="152"/>
      <c r="AH16" s="153"/>
    </row>
    <row r="17" spans="2:34" ht="20.100000000000001" customHeight="1">
      <c r="B17" s="545" t="s">
        <v>48</v>
      </c>
      <c r="C17" s="545"/>
      <c r="D17" s="545"/>
      <c r="E17" s="545"/>
      <c r="F17" s="545"/>
      <c r="G17" s="545"/>
      <c r="H17" s="545"/>
      <c r="I17" s="541"/>
      <c r="J17" s="542"/>
      <c r="K17" s="543"/>
      <c r="L17" s="150"/>
      <c r="M17" s="150"/>
      <c r="N17" s="150"/>
      <c r="O17" s="150"/>
      <c r="P17" s="150"/>
      <c r="Q17" s="154"/>
      <c r="S17" s="545" t="s">
        <v>48</v>
      </c>
      <c r="T17" s="545"/>
      <c r="U17" s="545"/>
      <c r="V17" s="545"/>
      <c r="W17" s="545"/>
      <c r="X17" s="545"/>
      <c r="Y17" s="545"/>
      <c r="Z17" s="541"/>
      <c r="AA17" s="542"/>
      <c r="AB17" s="543"/>
      <c r="AC17" s="150"/>
      <c r="AD17" s="150"/>
      <c r="AE17" s="150"/>
      <c r="AF17" s="150"/>
      <c r="AG17" s="150"/>
      <c r="AH17" s="154"/>
    </row>
    <row r="18" spans="2:34" ht="20.100000000000001" customHeight="1">
      <c r="B18" s="545" t="s">
        <v>49</v>
      </c>
      <c r="C18" s="545"/>
      <c r="D18" s="545"/>
      <c r="E18" s="545"/>
      <c r="F18" s="545"/>
      <c r="G18" s="545"/>
      <c r="H18" s="545"/>
      <c r="I18" s="541"/>
      <c r="J18" s="542"/>
      <c r="K18" s="543"/>
      <c r="L18" s="150"/>
      <c r="M18" s="150"/>
      <c r="N18" s="150"/>
      <c r="O18" s="150"/>
      <c r="P18" s="150"/>
      <c r="Q18" s="154"/>
      <c r="S18" s="545" t="s">
        <v>49</v>
      </c>
      <c r="T18" s="545"/>
      <c r="U18" s="545"/>
      <c r="V18" s="545"/>
      <c r="W18" s="545"/>
      <c r="X18" s="545"/>
      <c r="Y18" s="545"/>
      <c r="Z18" s="541"/>
      <c r="AA18" s="542"/>
      <c r="AB18" s="543"/>
      <c r="AC18" s="150"/>
      <c r="AD18" s="150"/>
      <c r="AE18" s="150"/>
      <c r="AF18" s="150"/>
      <c r="AG18" s="150"/>
      <c r="AH18" s="154"/>
    </row>
    <row r="19" spans="2:34" ht="20.100000000000001" customHeight="1">
      <c r="B19" s="545" t="s">
        <v>50</v>
      </c>
      <c r="C19" s="545"/>
      <c r="D19" s="545"/>
      <c r="E19" s="544"/>
      <c r="F19" s="545"/>
      <c r="G19" s="545"/>
      <c r="H19" s="545"/>
      <c r="I19" s="541"/>
      <c r="J19" s="542"/>
      <c r="K19" s="543"/>
      <c r="L19" s="150"/>
      <c r="M19" s="150"/>
      <c r="N19" s="150"/>
      <c r="O19" s="150"/>
      <c r="P19" s="150"/>
      <c r="Q19" s="154"/>
      <c r="S19" s="545" t="s">
        <v>50</v>
      </c>
      <c r="T19" s="545"/>
      <c r="U19" s="545"/>
      <c r="V19" s="544"/>
      <c r="W19" s="545"/>
      <c r="X19" s="545"/>
      <c r="Y19" s="545"/>
      <c r="Z19" s="541"/>
      <c r="AA19" s="542"/>
      <c r="AB19" s="543"/>
      <c r="AC19" s="150"/>
      <c r="AD19" s="150"/>
      <c r="AE19" s="150"/>
      <c r="AF19" s="150"/>
      <c r="AG19" s="150"/>
      <c r="AH19" s="154"/>
    </row>
    <row r="20" spans="2:34" ht="20.100000000000001" customHeight="1">
      <c r="B20" s="545" t="s">
        <v>51</v>
      </c>
      <c r="C20" s="545"/>
      <c r="D20" s="545"/>
      <c r="E20" s="547"/>
      <c r="F20" s="545"/>
      <c r="G20" s="545"/>
      <c r="H20" s="545"/>
      <c r="I20" s="541"/>
      <c r="J20" s="542"/>
      <c r="K20" s="543"/>
      <c r="L20" s="151"/>
      <c r="M20" s="151"/>
      <c r="N20" s="151"/>
      <c r="O20" s="151"/>
      <c r="P20" s="151"/>
      <c r="Q20" s="155"/>
      <c r="S20" s="545" t="s">
        <v>51</v>
      </c>
      <c r="T20" s="545"/>
      <c r="U20" s="545"/>
      <c r="V20" s="547"/>
      <c r="W20" s="545"/>
      <c r="X20" s="545"/>
      <c r="Y20" s="545"/>
      <c r="Z20" s="541"/>
      <c r="AA20" s="542"/>
      <c r="AB20" s="543"/>
      <c r="AC20" s="151"/>
      <c r="AD20" s="151"/>
      <c r="AE20" s="151"/>
      <c r="AF20" s="151"/>
      <c r="AG20" s="151"/>
      <c r="AH20" s="155"/>
    </row>
  </sheetData>
  <mergeCells count="104">
    <mergeCell ref="S3:U3"/>
    <mergeCell ref="V3:Z3"/>
    <mergeCell ref="AA3:AC3"/>
    <mergeCell ref="AD3:AH3"/>
    <mergeCell ref="B3:D3"/>
    <mergeCell ref="E3:I3"/>
    <mergeCell ref="J3:L3"/>
    <mergeCell ref="M3:Q3"/>
    <mergeCell ref="B1:Q1"/>
    <mergeCell ref="S1:AH1"/>
    <mergeCell ref="AA2:AC2"/>
    <mergeCell ref="AD2:AH2"/>
    <mergeCell ref="B2:D2"/>
    <mergeCell ref="E2:I2"/>
    <mergeCell ref="J2:L2"/>
    <mergeCell ref="M2:Q2"/>
    <mergeCell ref="S2:U2"/>
    <mergeCell ref="V2:Z2"/>
    <mergeCell ref="E6:H6"/>
    <mergeCell ref="M6:P6"/>
    <mergeCell ref="V6:Y6"/>
    <mergeCell ref="AD6:AG6"/>
    <mergeCell ref="B4:Q4"/>
    <mergeCell ref="S4:AH4"/>
    <mergeCell ref="E5:H5"/>
    <mergeCell ref="M5:P5"/>
    <mergeCell ref="V5:Y5"/>
    <mergeCell ref="AD5:AG5"/>
    <mergeCell ref="E9:H9"/>
    <mergeCell ref="M9:P9"/>
    <mergeCell ref="V9:Y9"/>
    <mergeCell ref="AD9:AG9"/>
    <mergeCell ref="E8:H8"/>
    <mergeCell ref="M8:P8"/>
    <mergeCell ref="V8:Y8"/>
    <mergeCell ref="AD8:AG8"/>
    <mergeCell ref="E7:H7"/>
    <mergeCell ref="M7:P7"/>
    <mergeCell ref="V7:Y7"/>
    <mergeCell ref="AD7:AG7"/>
    <mergeCell ref="E12:H12"/>
    <mergeCell ref="M12:P12"/>
    <mergeCell ref="V12:Y12"/>
    <mergeCell ref="AD12:AG12"/>
    <mergeCell ref="E11:H11"/>
    <mergeCell ref="M11:P11"/>
    <mergeCell ref="V11:Y11"/>
    <mergeCell ref="AD11:AG11"/>
    <mergeCell ref="E10:H10"/>
    <mergeCell ref="M10:P10"/>
    <mergeCell ref="V10:Y10"/>
    <mergeCell ref="AD10:AG10"/>
    <mergeCell ref="E15:H15"/>
    <mergeCell ref="M15:P15"/>
    <mergeCell ref="V15:Y15"/>
    <mergeCell ref="AD15:AG15"/>
    <mergeCell ref="E14:H14"/>
    <mergeCell ref="M14:P14"/>
    <mergeCell ref="V14:Y14"/>
    <mergeCell ref="AD14:AG14"/>
    <mergeCell ref="E13:H13"/>
    <mergeCell ref="M13:P13"/>
    <mergeCell ref="V13:Y13"/>
    <mergeCell ref="AD13:AG13"/>
    <mergeCell ref="B16:D16"/>
    <mergeCell ref="E16:F16"/>
    <mergeCell ref="G16:H16"/>
    <mergeCell ref="B17:D17"/>
    <mergeCell ref="E17:F17"/>
    <mergeCell ref="B18:D18"/>
    <mergeCell ref="E18:F18"/>
    <mergeCell ref="X18:Y18"/>
    <mergeCell ref="S18:U18"/>
    <mergeCell ref="V18:W18"/>
    <mergeCell ref="I16:K16"/>
    <mergeCell ref="S16:U16"/>
    <mergeCell ref="B20:D20"/>
    <mergeCell ref="E20:F20"/>
    <mergeCell ref="G20:H20"/>
    <mergeCell ref="S20:U20"/>
    <mergeCell ref="V20:W20"/>
    <mergeCell ref="G17:H17"/>
    <mergeCell ref="G18:H18"/>
    <mergeCell ref="S17:U17"/>
    <mergeCell ref="V17:W17"/>
    <mergeCell ref="S19:U19"/>
    <mergeCell ref="B19:D19"/>
    <mergeCell ref="E19:F19"/>
    <mergeCell ref="G19:H19"/>
    <mergeCell ref="I17:K17"/>
    <mergeCell ref="I18:K18"/>
    <mergeCell ref="I19:K19"/>
    <mergeCell ref="I20:K20"/>
    <mergeCell ref="Z16:AB16"/>
    <mergeCell ref="Z17:AB17"/>
    <mergeCell ref="Z18:AB18"/>
    <mergeCell ref="Z19:AB19"/>
    <mergeCell ref="Z20:AB20"/>
    <mergeCell ref="V19:W19"/>
    <mergeCell ref="X19:Y19"/>
    <mergeCell ref="X20:Y20"/>
    <mergeCell ref="X16:Y16"/>
    <mergeCell ref="V16:W16"/>
    <mergeCell ref="X17:Y17"/>
  </mergeCells>
  <phoneticPr fontId="3"/>
  <printOptions horizontalCentered="1" verticalCentered="1"/>
  <pageMargins left="0.2" right="0.23" top="1.1811023622047245" bottom="1.1811023622047245" header="0.51181102362204722" footer="0.55118110236220474"/>
  <pageSetup paperSize="9" scale="77" orientation="landscape" horizontalDpi="4294967295" verticalDpi="300" r:id="rId1"/>
  <headerFooter alignWithMargins="0">
    <oddHeader>&amp;L&amp;20メンバー用紙&amp;R&amp;20メンバー用紙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M20"/>
  <sheetViews>
    <sheetView topLeftCell="A10" zoomScale="70" zoomScaleNormal="50" zoomScaleSheetLayoutView="75" workbookViewId="0">
      <selection activeCell="AK32" sqref="AK32"/>
    </sheetView>
  </sheetViews>
  <sheetFormatPr defaultColWidth="9" defaultRowHeight="13.5"/>
  <cols>
    <col min="1" max="1" width="0.875" style="84" customWidth="1"/>
    <col min="2" max="5" width="4.625" style="84" customWidth="1"/>
    <col min="6" max="9" width="4.5" style="84" customWidth="1"/>
    <col min="10" max="14" width="4.625" style="84" customWidth="1"/>
    <col min="15" max="18" width="4.5" style="84" customWidth="1"/>
    <col min="19" max="19" width="4.625" style="84" customWidth="1"/>
    <col min="20" max="20" width="14.875" style="84" customWidth="1"/>
    <col min="21" max="24" width="4.625" style="84" customWidth="1"/>
    <col min="25" max="28" width="4.5" style="84" customWidth="1"/>
    <col min="29" max="33" width="4.625" style="84" customWidth="1"/>
    <col min="34" max="37" width="4.5" style="84" customWidth="1"/>
    <col min="38" max="38" width="4.625" style="84" customWidth="1"/>
    <col min="39" max="39" width="2.375" style="84" customWidth="1"/>
    <col min="40" max="16384" width="9" style="84"/>
  </cols>
  <sheetData>
    <row r="1" spans="2:39" ht="47.25" customHeight="1">
      <c r="B1" s="559" t="s">
        <v>52</v>
      </c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U1" s="559" t="s">
        <v>52</v>
      </c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59"/>
      <c r="AL1" s="559"/>
    </row>
    <row r="2" spans="2:39" ht="30" customHeight="1">
      <c r="B2" s="545" t="s">
        <v>21</v>
      </c>
      <c r="C2" s="545"/>
      <c r="D2" s="545"/>
      <c r="E2" s="545"/>
      <c r="F2" s="554"/>
      <c r="G2" s="554"/>
      <c r="H2" s="554"/>
      <c r="I2" s="554"/>
      <c r="J2" s="554"/>
      <c r="K2" s="541" t="s">
        <v>37</v>
      </c>
      <c r="L2" s="542"/>
      <c r="M2" s="542"/>
      <c r="N2" s="543"/>
      <c r="O2" s="554"/>
      <c r="P2" s="554"/>
      <c r="Q2" s="554"/>
      <c r="R2" s="554"/>
      <c r="S2" s="554"/>
      <c r="U2" s="545" t="s">
        <v>21</v>
      </c>
      <c r="V2" s="545"/>
      <c r="W2" s="545"/>
      <c r="X2" s="545"/>
      <c r="Y2" s="554"/>
      <c r="Z2" s="554"/>
      <c r="AA2" s="554"/>
      <c r="AB2" s="554"/>
      <c r="AC2" s="554"/>
      <c r="AD2" s="541" t="s">
        <v>37</v>
      </c>
      <c r="AE2" s="542"/>
      <c r="AF2" s="542"/>
      <c r="AG2" s="543"/>
      <c r="AH2" s="554"/>
      <c r="AI2" s="554"/>
      <c r="AJ2" s="554"/>
      <c r="AK2" s="554"/>
      <c r="AL2" s="554"/>
      <c r="AM2" s="86"/>
    </row>
    <row r="3" spans="2:39" ht="30" customHeight="1">
      <c r="B3" s="545" t="s">
        <v>38</v>
      </c>
      <c r="C3" s="545"/>
      <c r="D3" s="545"/>
      <c r="E3" s="545"/>
      <c r="F3" s="554"/>
      <c r="G3" s="554"/>
      <c r="H3" s="554"/>
      <c r="I3" s="554"/>
      <c r="J3" s="554"/>
      <c r="K3" s="541" t="s">
        <v>39</v>
      </c>
      <c r="L3" s="542"/>
      <c r="M3" s="542"/>
      <c r="N3" s="543"/>
      <c r="O3" s="545" t="s">
        <v>134</v>
      </c>
      <c r="P3" s="545"/>
      <c r="Q3" s="545"/>
      <c r="R3" s="545"/>
      <c r="S3" s="545"/>
      <c r="U3" s="545" t="s">
        <v>38</v>
      </c>
      <c r="V3" s="545"/>
      <c r="W3" s="545"/>
      <c r="X3" s="545"/>
      <c r="Y3" s="554"/>
      <c r="Z3" s="554"/>
      <c r="AA3" s="554"/>
      <c r="AB3" s="554"/>
      <c r="AC3" s="554"/>
      <c r="AD3" s="541" t="s">
        <v>39</v>
      </c>
      <c r="AE3" s="542"/>
      <c r="AF3" s="542"/>
      <c r="AG3" s="543"/>
      <c r="AH3" s="545" t="s">
        <v>134</v>
      </c>
      <c r="AI3" s="545"/>
      <c r="AJ3" s="545"/>
      <c r="AK3" s="545"/>
      <c r="AL3" s="545"/>
      <c r="AM3" s="86"/>
    </row>
    <row r="4" spans="2:39" ht="30" customHeight="1" thickBot="1">
      <c r="B4" s="560" t="s">
        <v>53</v>
      </c>
      <c r="C4" s="561"/>
      <c r="D4" s="561"/>
      <c r="E4" s="561"/>
      <c r="F4" s="561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3"/>
      <c r="U4" s="560" t="s">
        <v>53</v>
      </c>
      <c r="V4" s="561"/>
      <c r="W4" s="561"/>
      <c r="X4" s="561"/>
      <c r="Y4" s="561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3"/>
      <c r="AM4" s="97"/>
    </row>
    <row r="5" spans="2:39" ht="47.25" customHeight="1">
      <c r="B5" s="87" t="s">
        <v>40</v>
      </c>
      <c r="C5" s="88" t="s">
        <v>106</v>
      </c>
      <c r="D5" s="89" t="s">
        <v>42</v>
      </c>
      <c r="E5" s="89" t="s">
        <v>54</v>
      </c>
      <c r="F5" s="557" t="s">
        <v>43</v>
      </c>
      <c r="G5" s="557"/>
      <c r="H5" s="557"/>
      <c r="I5" s="557"/>
      <c r="J5" s="90" t="s">
        <v>44</v>
      </c>
      <c r="K5" s="87" t="s">
        <v>40</v>
      </c>
      <c r="L5" s="88" t="s">
        <v>41</v>
      </c>
      <c r="M5" s="89" t="s">
        <v>42</v>
      </c>
      <c r="N5" s="89" t="s">
        <v>54</v>
      </c>
      <c r="O5" s="557" t="s">
        <v>43</v>
      </c>
      <c r="P5" s="557"/>
      <c r="Q5" s="557"/>
      <c r="R5" s="557"/>
      <c r="S5" s="90" t="s">
        <v>44</v>
      </c>
      <c r="U5" s="87" t="s">
        <v>40</v>
      </c>
      <c r="V5" s="88" t="s">
        <v>106</v>
      </c>
      <c r="W5" s="89" t="s">
        <v>42</v>
      </c>
      <c r="X5" s="89" t="s">
        <v>54</v>
      </c>
      <c r="Y5" s="557" t="s">
        <v>43</v>
      </c>
      <c r="Z5" s="557"/>
      <c r="AA5" s="557"/>
      <c r="AB5" s="557"/>
      <c r="AC5" s="90" t="s">
        <v>44</v>
      </c>
      <c r="AD5" s="87" t="s">
        <v>40</v>
      </c>
      <c r="AE5" s="88" t="s">
        <v>41</v>
      </c>
      <c r="AF5" s="89" t="s">
        <v>42</v>
      </c>
      <c r="AG5" s="89" t="s">
        <v>54</v>
      </c>
      <c r="AH5" s="557" t="s">
        <v>43</v>
      </c>
      <c r="AI5" s="557"/>
      <c r="AJ5" s="557"/>
      <c r="AK5" s="557"/>
      <c r="AL5" s="90" t="s">
        <v>44</v>
      </c>
      <c r="AM5" s="86"/>
    </row>
    <row r="6" spans="2:39" ht="30" customHeight="1">
      <c r="B6" s="91">
        <v>1</v>
      </c>
      <c r="C6" s="85"/>
      <c r="D6" s="85"/>
      <c r="E6" s="92"/>
      <c r="F6" s="553"/>
      <c r="G6" s="553"/>
      <c r="H6" s="553"/>
      <c r="I6" s="553"/>
      <c r="J6" s="194"/>
      <c r="K6" s="91">
        <v>11</v>
      </c>
      <c r="L6" s="85"/>
      <c r="M6" s="92"/>
      <c r="N6" s="92"/>
      <c r="O6" s="554"/>
      <c r="P6" s="554"/>
      <c r="Q6" s="554"/>
      <c r="R6" s="554"/>
      <c r="S6" s="194"/>
      <c r="U6" s="91">
        <v>1</v>
      </c>
      <c r="V6" s="186"/>
      <c r="W6" s="186"/>
      <c r="X6" s="92"/>
      <c r="Y6" s="553"/>
      <c r="Z6" s="553"/>
      <c r="AA6" s="553"/>
      <c r="AB6" s="553"/>
      <c r="AC6" s="194"/>
      <c r="AD6" s="91">
        <v>11</v>
      </c>
      <c r="AE6" s="186"/>
      <c r="AF6" s="92"/>
      <c r="AG6" s="92"/>
      <c r="AH6" s="554"/>
      <c r="AI6" s="554"/>
      <c r="AJ6" s="554"/>
      <c r="AK6" s="554"/>
      <c r="AL6" s="194"/>
      <c r="AM6" s="86"/>
    </row>
    <row r="7" spans="2:39" ht="30" customHeight="1">
      <c r="B7" s="91">
        <v>2</v>
      </c>
      <c r="C7" s="85"/>
      <c r="D7" s="85"/>
      <c r="E7" s="92"/>
      <c r="F7" s="550"/>
      <c r="G7" s="551"/>
      <c r="H7" s="551"/>
      <c r="I7" s="552"/>
      <c r="J7" s="194"/>
      <c r="K7" s="91">
        <v>12</v>
      </c>
      <c r="L7" s="85"/>
      <c r="M7" s="92"/>
      <c r="N7" s="92"/>
      <c r="O7" s="554"/>
      <c r="P7" s="554"/>
      <c r="Q7" s="554"/>
      <c r="R7" s="554"/>
      <c r="S7" s="194"/>
      <c r="U7" s="91">
        <v>2</v>
      </c>
      <c r="V7" s="186"/>
      <c r="W7" s="186"/>
      <c r="X7" s="92"/>
      <c r="Y7" s="550"/>
      <c r="Z7" s="551"/>
      <c r="AA7" s="551"/>
      <c r="AB7" s="552"/>
      <c r="AC7" s="194"/>
      <c r="AD7" s="91">
        <v>12</v>
      </c>
      <c r="AE7" s="186"/>
      <c r="AF7" s="92"/>
      <c r="AG7" s="92"/>
      <c r="AH7" s="554"/>
      <c r="AI7" s="554"/>
      <c r="AJ7" s="554"/>
      <c r="AK7" s="554"/>
      <c r="AL7" s="194"/>
      <c r="AM7" s="86"/>
    </row>
    <row r="8" spans="2:39" ht="30" customHeight="1">
      <c r="B8" s="91">
        <v>3</v>
      </c>
      <c r="C8" s="85"/>
      <c r="D8" s="85"/>
      <c r="E8" s="92"/>
      <c r="F8" s="554"/>
      <c r="G8" s="554"/>
      <c r="H8" s="554"/>
      <c r="I8" s="554"/>
      <c r="J8" s="194"/>
      <c r="K8" s="91">
        <v>13</v>
      </c>
      <c r="L8" s="85"/>
      <c r="M8" s="92"/>
      <c r="N8" s="92"/>
      <c r="O8" s="550"/>
      <c r="P8" s="551"/>
      <c r="Q8" s="551"/>
      <c r="R8" s="552"/>
      <c r="S8" s="194"/>
      <c r="U8" s="91">
        <v>3</v>
      </c>
      <c r="V8" s="186"/>
      <c r="W8" s="186"/>
      <c r="X8" s="92"/>
      <c r="Y8" s="554"/>
      <c r="Z8" s="554"/>
      <c r="AA8" s="554"/>
      <c r="AB8" s="554"/>
      <c r="AC8" s="194"/>
      <c r="AD8" s="91">
        <v>13</v>
      </c>
      <c r="AE8" s="186"/>
      <c r="AF8" s="92"/>
      <c r="AG8" s="92"/>
      <c r="AH8" s="550"/>
      <c r="AI8" s="551"/>
      <c r="AJ8" s="551"/>
      <c r="AK8" s="552"/>
      <c r="AL8" s="194"/>
      <c r="AM8" s="86"/>
    </row>
    <row r="9" spans="2:39" ht="30" customHeight="1">
      <c r="B9" s="91">
        <v>4</v>
      </c>
      <c r="C9" s="85"/>
      <c r="D9" s="85"/>
      <c r="E9" s="92"/>
      <c r="F9" s="554"/>
      <c r="G9" s="554"/>
      <c r="H9" s="554"/>
      <c r="I9" s="554"/>
      <c r="J9" s="194"/>
      <c r="K9" s="91">
        <v>14</v>
      </c>
      <c r="L9" s="85"/>
      <c r="M9" s="92"/>
      <c r="N9" s="92"/>
      <c r="O9" s="550"/>
      <c r="P9" s="551"/>
      <c r="Q9" s="551"/>
      <c r="R9" s="552"/>
      <c r="S9" s="194"/>
      <c r="U9" s="91">
        <v>4</v>
      </c>
      <c r="V9" s="186"/>
      <c r="W9" s="186"/>
      <c r="X9" s="92"/>
      <c r="Y9" s="554"/>
      <c r="Z9" s="554"/>
      <c r="AA9" s="554"/>
      <c r="AB9" s="554"/>
      <c r="AC9" s="194"/>
      <c r="AD9" s="91">
        <v>14</v>
      </c>
      <c r="AE9" s="186"/>
      <c r="AF9" s="92"/>
      <c r="AG9" s="92"/>
      <c r="AH9" s="550"/>
      <c r="AI9" s="551"/>
      <c r="AJ9" s="551"/>
      <c r="AK9" s="552"/>
      <c r="AL9" s="194"/>
      <c r="AM9" s="86"/>
    </row>
    <row r="10" spans="2:39" ht="30" customHeight="1">
      <c r="B10" s="91">
        <v>5</v>
      </c>
      <c r="C10" s="85"/>
      <c r="D10" s="85"/>
      <c r="E10" s="92"/>
      <c r="F10" s="554"/>
      <c r="G10" s="554"/>
      <c r="H10" s="554"/>
      <c r="I10" s="554"/>
      <c r="J10" s="194"/>
      <c r="K10" s="91">
        <v>15</v>
      </c>
      <c r="L10" s="85"/>
      <c r="M10" s="92"/>
      <c r="N10" s="92"/>
      <c r="O10" s="553"/>
      <c r="P10" s="553"/>
      <c r="Q10" s="553"/>
      <c r="R10" s="553"/>
      <c r="S10" s="194"/>
      <c r="U10" s="91">
        <v>5</v>
      </c>
      <c r="V10" s="186"/>
      <c r="W10" s="186"/>
      <c r="X10" s="92"/>
      <c r="Y10" s="554"/>
      <c r="Z10" s="554"/>
      <c r="AA10" s="554"/>
      <c r="AB10" s="554"/>
      <c r="AC10" s="194"/>
      <c r="AD10" s="91">
        <v>15</v>
      </c>
      <c r="AE10" s="186"/>
      <c r="AF10" s="92"/>
      <c r="AG10" s="92"/>
      <c r="AH10" s="553"/>
      <c r="AI10" s="553"/>
      <c r="AJ10" s="553"/>
      <c r="AK10" s="553"/>
      <c r="AL10" s="194"/>
      <c r="AM10" s="86"/>
    </row>
    <row r="11" spans="2:39" ht="30" customHeight="1">
      <c r="B11" s="91">
        <v>6</v>
      </c>
      <c r="C11" s="85"/>
      <c r="D11" s="85"/>
      <c r="E11" s="92"/>
      <c r="F11" s="554"/>
      <c r="G11" s="554"/>
      <c r="H11" s="554"/>
      <c r="I11" s="554"/>
      <c r="J11" s="194"/>
      <c r="K11" s="91">
        <v>16</v>
      </c>
      <c r="L11" s="85"/>
      <c r="M11" s="92"/>
      <c r="N11" s="92"/>
      <c r="O11" s="553"/>
      <c r="P11" s="553"/>
      <c r="Q11" s="553"/>
      <c r="R11" s="553"/>
      <c r="S11" s="194"/>
      <c r="U11" s="91">
        <v>6</v>
      </c>
      <c r="V11" s="186"/>
      <c r="W11" s="186"/>
      <c r="X11" s="92"/>
      <c r="Y11" s="554"/>
      <c r="Z11" s="554"/>
      <c r="AA11" s="554"/>
      <c r="AB11" s="554"/>
      <c r="AC11" s="194"/>
      <c r="AD11" s="91">
        <v>16</v>
      </c>
      <c r="AE11" s="186"/>
      <c r="AF11" s="92"/>
      <c r="AG11" s="92"/>
      <c r="AH11" s="553"/>
      <c r="AI11" s="553"/>
      <c r="AJ11" s="553"/>
      <c r="AK11" s="553"/>
      <c r="AL11" s="194"/>
      <c r="AM11" s="86"/>
    </row>
    <row r="12" spans="2:39" ht="30" customHeight="1">
      <c r="B12" s="91">
        <v>7</v>
      </c>
      <c r="C12" s="85"/>
      <c r="D12" s="85"/>
      <c r="E12" s="92"/>
      <c r="F12" s="550"/>
      <c r="G12" s="551"/>
      <c r="H12" s="551"/>
      <c r="I12" s="552"/>
      <c r="J12" s="194"/>
      <c r="K12" s="91">
        <v>17</v>
      </c>
      <c r="L12" s="85"/>
      <c r="M12" s="92"/>
      <c r="N12" s="92"/>
      <c r="O12" s="554"/>
      <c r="P12" s="554"/>
      <c r="Q12" s="554"/>
      <c r="R12" s="554"/>
      <c r="S12" s="194"/>
      <c r="U12" s="91">
        <v>7</v>
      </c>
      <c r="V12" s="186"/>
      <c r="W12" s="186"/>
      <c r="X12" s="92"/>
      <c r="Y12" s="550"/>
      <c r="Z12" s="551"/>
      <c r="AA12" s="551"/>
      <c r="AB12" s="552"/>
      <c r="AC12" s="194"/>
      <c r="AD12" s="91">
        <v>17</v>
      </c>
      <c r="AE12" s="186"/>
      <c r="AF12" s="92"/>
      <c r="AG12" s="92"/>
      <c r="AH12" s="554"/>
      <c r="AI12" s="554"/>
      <c r="AJ12" s="554"/>
      <c r="AK12" s="554"/>
      <c r="AL12" s="194"/>
      <c r="AM12" s="86"/>
    </row>
    <row r="13" spans="2:39" ht="30" customHeight="1">
      <c r="B13" s="91">
        <v>8</v>
      </c>
      <c r="C13" s="85"/>
      <c r="D13" s="85"/>
      <c r="E13" s="92"/>
      <c r="F13" s="553"/>
      <c r="G13" s="553"/>
      <c r="H13" s="553"/>
      <c r="I13" s="553"/>
      <c r="J13" s="194"/>
      <c r="K13" s="91">
        <v>18</v>
      </c>
      <c r="L13" s="85"/>
      <c r="M13" s="92"/>
      <c r="N13" s="92"/>
      <c r="O13" s="550"/>
      <c r="P13" s="551"/>
      <c r="Q13" s="551"/>
      <c r="R13" s="552"/>
      <c r="S13" s="194"/>
      <c r="U13" s="91">
        <v>8</v>
      </c>
      <c r="V13" s="186"/>
      <c r="W13" s="186"/>
      <c r="X13" s="92"/>
      <c r="Y13" s="553"/>
      <c r="Z13" s="553"/>
      <c r="AA13" s="553"/>
      <c r="AB13" s="553"/>
      <c r="AC13" s="194"/>
      <c r="AD13" s="91">
        <v>18</v>
      </c>
      <c r="AE13" s="186"/>
      <c r="AF13" s="92"/>
      <c r="AG13" s="92"/>
      <c r="AH13" s="550"/>
      <c r="AI13" s="551"/>
      <c r="AJ13" s="551"/>
      <c r="AK13" s="552"/>
      <c r="AL13" s="194"/>
      <c r="AM13" s="86"/>
    </row>
    <row r="14" spans="2:39" ht="30" customHeight="1">
      <c r="B14" s="91">
        <v>9</v>
      </c>
      <c r="C14" s="85"/>
      <c r="D14" s="85"/>
      <c r="E14" s="92"/>
      <c r="F14" s="550"/>
      <c r="G14" s="551"/>
      <c r="H14" s="551"/>
      <c r="I14" s="552"/>
      <c r="J14" s="194"/>
      <c r="K14" s="91">
        <v>19</v>
      </c>
      <c r="L14" s="85"/>
      <c r="M14" s="92"/>
      <c r="N14" s="92"/>
      <c r="O14" s="550"/>
      <c r="P14" s="551"/>
      <c r="Q14" s="551"/>
      <c r="R14" s="552"/>
      <c r="S14" s="194"/>
      <c r="U14" s="91">
        <v>9</v>
      </c>
      <c r="V14" s="186"/>
      <c r="W14" s="186"/>
      <c r="X14" s="92"/>
      <c r="Y14" s="550"/>
      <c r="Z14" s="551"/>
      <c r="AA14" s="551"/>
      <c r="AB14" s="552"/>
      <c r="AC14" s="194"/>
      <c r="AD14" s="91">
        <v>19</v>
      </c>
      <c r="AE14" s="186"/>
      <c r="AF14" s="92"/>
      <c r="AG14" s="92"/>
      <c r="AH14" s="550"/>
      <c r="AI14" s="551"/>
      <c r="AJ14" s="551"/>
      <c r="AK14" s="552"/>
      <c r="AL14" s="194"/>
      <c r="AM14" s="86"/>
    </row>
    <row r="15" spans="2:39" ht="30" customHeight="1" thickBot="1">
      <c r="B15" s="93">
        <v>10</v>
      </c>
      <c r="C15" s="94"/>
      <c r="D15" s="94"/>
      <c r="E15" s="95"/>
      <c r="F15" s="548"/>
      <c r="G15" s="548"/>
      <c r="H15" s="548"/>
      <c r="I15" s="548"/>
      <c r="J15" s="195"/>
      <c r="K15" s="93">
        <v>20</v>
      </c>
      <c r="L15" s="94"/>
      <c r="M15" s="95"/>
      <c r="N15" s="95"/>
      <c r="O15" s="549"/>
      <c r="P15" s="549"/>
      <c r="Q15" s="549"/>
      <c r="R15" s="549"/>
      <c r="S15" s="194"/>
      <c r="U15" s="93">
        <v>10</v>
      </c>
      <c r="V15" s="94"/>
      <c r="W15" s="94"/>
      <c r="X15" s="95"/>
      <c r="Y15" s="548"/>
      <c r="Z15" s="548"/>
      <c r="AA15" s="548"/>
      <c r="AB15" s="548"/>
      <c r="AC15" s="195"/>
      <c r="AD15" s="93">
        <v>20</v>
      </c>
      <c r="AE15" s="94"/>
      <c r="AF15" s="95"/>
      <c r="AG15" s="95"/>
      <c r="AH15" s="549"/>
      <c r="AI15" s="549"/>
      <c r="AJ15" s="549"/>
      <c r="AK15" s="549"/>
      <c r="AL15" s="194"/>
      <c r="AM15" s="86"/>
    </row>
    <row r="16" spans="2:39" ht="20.100000000000001" customHeight="1">
      <c r="B16" s="546"/>
      <c r="C16" s="546"/>
      <c r="D16" s="546"/>
      <c r="E16" s="546"/>
      <c r="F16" s="546" t="s">
        <v>55</v>
      </c>
      <c r="G16" s="546"/>
      <c r="H16" s="546" t="s">
        <v>56</v>
      </c>
      <c r="I16" s="546"/>
      <c r="J16" s="538" t="s">
        <v>47</v>
      </c>
      <c r="K16" s="539"/>
      <c r="L16" s="540"/>
      <c r="M16" s="564"/>
      <c r="N16" s="565"/>
      <c r="O16" s="565"/>
      <c r="P16" s="565"/>
      <c r="Q16" s="565"/>
      <c r="R16" s="565"/>
      <c r="S16" s="566"/>
      <c r="U16" s="546"/>
      <c r="V16" s="546"/>
      <c r="W16" s="546"/>
      <c r="X16" s="96"/>
      <c r="Y16" s="546" t="s">
        <v>55</v>
      </c>
      <c r="Z16" s="546"/>
      <c r="AA16" s="546" t="s">
        <v>56</v>
      </c>
      <c r="AB16" s="546"/>
      <c r="AC16" s="538" t="s">
        <v>47</v>
      </c>
      <c r="AD16" s="539"/>
      <c r="AE16" s="540"/>
      <c r="AF16" s="564"/>
      <c r="AG16" s="565"/>
      <c r="AH16" s="565"/>
      <c r="AI16" s="565"/>
      <c r="AJ16" s="565"/>
      <c r="AK16" s="565"/>
      <c r="AL16" s="566"/>
    </row>
    <row r="17" spans="2:38" ht="20.100000000000001" customHeight="1">
      <c r="B17" s="545" t="s">
        <v>57</v>
      </c>
      <c r="C17" s="545"/>
      <c r="D17" s="545"/>
      <c r="E17" s="545"/>
      <c r="F17" s="545"/>
      <c r="G17" s="545"/>
      <c r="H17" s="545"/>
      <c r="I17" s="545"/>
      <c r="J17" s="541"/>
      <c r="K17" s="542"/>
      <c r="L17" s="543"/>
      <c r="M17" s="567"/>
      <c r="N17" s="568"/>
      <c r="O17" s="568"/>
      <c r="P17" s="568"/>
      <c r="Q17" s="568"/>
      <c r="R17" s="568"/>
      <c r="S17" s="569"/>
      <c r="U17" s="545" t="s">
        <v>57</v>
      </c>
      <c r="V17" s="545"/>
      <c r="W17" s="545"/>
      <c r="X17" s="85"/>
      <c r="Y17" s="545"/>
      <c r="Z17" s="545"/>
      <c r="AA17" s="545"/>
      <c r="AB17" s="545"/>
      <c r="AC17" s="541"/>
      <c r="AD17" s="542"/>
      <c r="AE17" s="543"/>
      <c r="AF17" s="567"/>
      <c r="AG17" s="568"/>
      <c r="AH17" s="568"/>
      <c r="AI17" s="568"/>
      <c r="AJ17" s="568"/>
      <c r="AK17" s="568"/>
      <c r="AL17" s="569"/>
    </row>
    <row r="18" spans="2:38" ht="20.100000000000001" customHeight="1">
      <c r="B18" s="545" t="s">
        <v>58</v>
      </c>
      <c r="C18" s="545"/>
      <c r="D18" s="545"/>
      <c r="E18" s="545"/>
      <c r="F18" s="545"/>
      <c r="G18" s="545"/>
      <c r="H18" s="545"/>
      <c r="I18" s="545"/>
      <c r="J18" s="541"/>
      <c r="K18" s="542"/>
      <c r="L18" s="543"/>
      <c r="M18" s="567"/>
      <c r="N18" s="568"/>
      <c r="O18" s="568"/>
      <c r="P18" s="568"/>
      <c r="Q18" s="568"/>
      <c r="R18" s="568"/>
      <c r="S18" s="569"/>
      <c r="U18" s="545" t="s">
        <v>58</v>
      </c>
      <c r="V18" s="545"/>
      <c r="W18" s="545"/>
      <c r="X18" s="85"/>
      <c r="Y18" s="545"/>
      <c r="Z18" s="545"/>
      <c r="AA18" s="545"/>
      <c r="AB18" s="545"/>
      <c r="AC18" s="541"/>
      <c r="AD18" s="542"/>
      <c r="AE18" s="543"/>
      <c r="AF18" s="567"/>
      <c r="AG18" s="568"/>
      <c r="AH18" s="568"/>
      <c r="AI18" s="568"/>
      <c r="AJ18" s="568"/>
      <c r="AK18" s="568"/>
      <c r="AL18" s="569"/>
    </row>
    <row r="19" spans="2:38" ht="20.100000000000001" customHeight="1">
      <c r="B19" s="545" t="s">
        <v>59</v>
      </c>
      <c r="C19" s="545"/>
      <c r="D19" s="545"/>
      <c r="E19" s="545"/>
      <c r="F19" s="544"/>
      <c r="G19" s="545"/>
      <c r="H19" s="545"/>
      <c r="I19" s="545"/>
      <c r="J19" s="541"/>
      <c r="K19" s="542"/>
      <c r="L19" s="543"/>
      <c r="M19" s="567"/>
      <c r="N19" s="568"/>
      <c r="O19" s="568"/>
      <c r="P19" s="568"/>
      <c r="Q19" s="568"/>
      <c r="R19" s="568"/>
      <c r="S19" s="569"/>
      <c r="U19" s="545" t="s">
        <v>59</v>
      </c>
      <c r="V19" s="545"/>
      <c r="W19" s="545"/>
      <c r="X19" s="85"/>
      <c r="Y19" s="544"/>
      <c r="Z19" s="545"/>
      <c r="AA19" s="545"/>
      <c r="AB19" s="545"/>
      <c r="AC19" s="541"/>
      <c r="AD19" s="542"/>
      <c r="AE19" s="543"/>
      <c r="AF19" s="567"/>
      <c r="AG19" s="568"/>
      <c r="AH19" s="568"/>
      <c r="AI19" s="568"/>
      <c r="AJ19" s="568"/>
      <c r="AK19" s="568"/>
      <c r="AL19" s="569"/>
    </row>
    <row r="20" spans="2:38" ht="20.100000000000001" customHeight="1">
      <c r="B20" s="545" t="s">
        <v>60</v>
      </c>
      <c r="C20" s="545"/>
      <c r="D20" s="545"/>
      <c r="E20" s="545"/>
      <c r="F20" s="547"/>
      <c r="G20" s="545"/>
      <c r="H20" s="545"/>
      <c r="I20" s="545"/>
      <c r="J20" s="541"/>
      <c r="K20" s="542"/>
      <c r="L20" s="543"/>
      <c r="M20" s="570"/>
      <c r="N20" s="571"/>
      <c r="O20" s="571"/>
      <c r="P20" s="571"/>
      <c r="Q20" s="571"/>
      <c r="R20" s="571"/>
      <c r="S20" s="572"/>
      <c r="U20" s="545" t="s">
        <v>60</v>
      </c>
      <c r="V20" s="545"/>
      <c r="W20" s="545"/>
      <c r="X20" s="85"/>
      <c r="Y20" s="547"/>
      <c r="Z20" s="545"/>
      <c r="AA20" s="545"/>
      <c r="AB20" s="545"/>
      <c r="AC20" s="541"/>
      <c r="AD20" s="542"/>
      <c r="AE20" s="543"/>
      <c r="AF20" s="570"/>
      <c r="AG20" s="571"/>
      <c r="AH20" s="571"/>
      <c r="AI20" s="571"/>
      <c r="AJ20" s="571"/>
      <c r="AK20" s="571"/>
      <c r="AL20" s="572"/>
    </row>
  </sheetData>
  <mergeCells count="106">
    <mergeCell ref="B20:E20"/>
    <mergeCell ref="F20:G20"/>
    <mergeCell ref="H20:I20"/>
    <mergeCell ref="B19:E19"/>
    <mergeCell ref="F19:G19"/>
    <mergeCell ref="H19:I19"/>
    <mergeCell ref="F18:G18"/>
    <mergeCell ref="H18:I18"/>
    <mergeCell ref="B16:E16"/>
    <mergeCell ref="F16:G16"/>
    <mergeCell ref="H16:I16"/>
    <mergeCell ref="B17:E17"/>
    <mergeCell ref="B18:E18"/>
    <mergeCell ref="AH14:AK14"/>
    <mergeCell ref="F15:I15"/>
    <mergeCell ref="O15:R15"/>
    <mergeCell ref="Y15:AB15"/>
    <mergeCell ref="AH15:AK15"/>
    <mergeCell ref="Y16:Z16"/>
    <mergeCell ref="AA16:AB16"/>
    <mergeCell ref="F14:I14"/>
    <mergeCell ref="O14:R14"/>
    <mergeCell ref="Y14:AB14"/>
    <mergeCell ref="U16:W16"/>
    <mergeCell ref="AC16:AE16"/>
    <mergeCell ref="AF16:AL20"/>
    <mergeCell ref="AC17:AE17"/>
    <mergeCell ref="AC18:AE18"/>
    <mergeCell ref="AC19:AE19"/>
    <mergeCell ref="AC20:AE20"/>
    <mergeCell ref="F17:G17"/>
    <mergeCell ref="H17:I17"/>
    <mergeCell ref="U20:W20"/>
    <mergeCell ref="U18:W18"/>
    <mergeCell ref="U17:W17"/>
    <mergeCell ref="Y17:Z17"/>
    <mergeCell ref="AA20:AB20"/>
    <mergeCell ref="J16:L16"/>
    <mergeCell ref="J17:L17"/>
    <mergeCell ref="J18:L18"/>
    <mergeCell ref="J19:L19"/>
    <mergeCell ref="J20:L20"/>
    <mergeCell ref="M16:S20"/>
    <mergeCell ref="Y20:Z20"/>
    <mergeCell ref="AA17:AB17"/>
    <mergeCell ref="Y18:Z18"/>
    <mergeCell ref="AA18:AB18"/>
    <mergeCell ref="U19:W19"/>
    <mergeCell ref="Y19:Z19"/>
    <mergeCell ref="AA19:AB19"/>
    <mergeCell ref="F10:I10"/>
    <mergeCell ref="O10:R10"/>
    <mergeCell ref="Y10:AB10"/>
    <mergeCell ref="AH10:AK10"/>
    <mergeCell ref="Y8:AB8"/>
    <mergeCell ref="AH8:AK8"/>
    <mergeCell ref="F9:I9"/>
    <mergeCell ref="O9:R9"/>
    <mergeCell ref="Y9:AB9"/>
    <mergeCell ref="AH9:AK9"/>
    <mergeCell ref="F8:I8"/>
    <mergeCell ref="O8:R8"/>
    <mergeCell ref="F13:I13"/>
    <mergeCell ref="O13:R13"/>
    <mergeCell ref="Y13:AB13"/>
    <mergeCell ref="AH13:AK13"/>
    <mergeCell ref="F12:I12"/>
    <mergeCell ref="O12:R12"/>
    <mergeCell ref="Y12:AB12"/>
    <mergeCell ref="AH12:AK12"/>
    <mergeCell ref="F11:I11"/>
    <mergeCell ref="O11:R11"/>
    <mergeCell ref="Y11:AB11"/>
    <mergeCell ref="AH11:AK11"/>
    <mergeCell ref="F7:I7"/>
    <mergeCell ref="O7:R7"/>
    <mergeCell ref="Y7:AB7"/>
    <mergeCell ref="AH7:AK7"/>
    <mergeCell ref="B3:E3"/>
    <mergeCell ref="F3:J3"/>
    <mergeCell ref="F6:I6"/>
    <mergeCell ref="O6:R6"/>
    <mergeCell ref="Y6:AB6"/>
    <mergeCell ref="AH6:AK6"/>
    <mergeCell ref="O3:S3"/>
    <mergeCell ref="Y3:AC3"/>
    <mergeCell ref="F5:I5"/>
    <mergeCell ref="O5:R5"/>
    <mergeCell ref="Y5:AB5"/>
    <mergeCell ref="AH5:AK5"/>
    <mergeCell ref="U3:X3"/>
    <mergeCell ref="K3:N3"/>
    <mergeCell ref="AD3:AG3"/>
    <mergeCell ref="U4:AL4"/>
    <mergeCell ref="AH3:AL3"/>
    <mergeCell ref="B4:S4"/>
    <mergeCell ref="B1:S1"/>
    <mergeCell ref="U1:AL1"/>
    <mergeCell ref="B2:E2"/>
    <mergeCell ref="F2:J2"/>
    <mergeCell ref="O2:S2"/>
    <mergeCell ref="Y2:AC2"/>
    <mergeCell ref="AH2:AL2"/>
    <mergeCell ref="U2:X2"/>
    <mergeCell ref="K2:N2"/>
    <mergeCell ref="AD2:AG2"/>
  </mergeCells>
  <phoneticPr fontId="3"/>
  <printOptions horizontalCentered="1" verticalCentered="1"/>
  <pageMargins left="0.2" right="0.23" top="1.1811023622047245" bottom="1.1811023622047245" header="0.51181102362204722" footer="0.55118110236220474"/>
  <pageSetup paperSize="9" scale="77" orientation="landscape" horizontalDpi="4294967295" verticalDpi="300" r:id="rId1"/>
  <headerFooter alignWithMargins="0">
    <oddHeader>&amp;L&amp;20メンバー用紙&amp;R&amp;20メンバー用紙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6"/>
  <sheetViews>
    <sheetView topLeftCell="A10" zoomScale="75" zoomScaleNormal="75" workbookViewId="0">
      <selection activeCell="F22" sqref="F22"/>
    </sheetView>
  </sheetViews>
  <sheetFormatPr defaultColWidth="9" defaultRowHeight="13.5"/>
  <cols>
    <col min="1" max="1" width="3" style="98" customWidth="1"/>
    <col min="2" max="2" width="16.375" style="98" customWidth="1"/>
    <col min="3" max="3" width="10.375" style="98" customWidth="1"/>
    <col min="4" max="4" width="11.75" style="98" customWidth="1"/>
    <col min="5" max="5" width="7.125" style="98" customWidth="1"/>
    <col min="6" max="6" width="13.375" style="98" customWidth="1"/>
    <col min="7" max="8" width="15.375" style="98" customWidth="1"/>
    <col min="9" max="9" width="7" style="98" customWidth="1"/>
    <col min="10" max="16384" width="9" style="98"/>
  </cols>
  <sheetData>
    <row r="1" spans="1:8" ht="27" customHeight="1">
      <c r="A1" s="577" t="s">
        <v>145</v>
      </c>
      <c r="B1" s="577"/>
      <c r="C1" s="577"/>
      <c r="D1" s="577"/>
      <c r="E1" s="577"/>
      <c r="F1" s="577"/>
      <c r="G1" s="577"/>
      <c r="H1" s="577"/>
    </row>
    <row r="2" spans="1:8" ht="14.25" thickBot="1">
      <c r="A2" s="99"/>
      <c r="B2" s="99"/>
      <c r="C2" s="99"/>
      <c r="D2" s="99"/>
      <c r="E2" s="99"/>
      <c r="F2" s="99"/>
    </row>
    <row r="3" spans="1:8" s="100" customFormat="1" ht="20.100000000000001" customHeight="1">
      <c r="A3" s="578" t="s">
        <v>75</v>
      </c>
      <c r="B3" s="579"/>
      <c r="C3" s="580" t="s">
        <v>146</v>
      </c>
      <c r="D3" s="581"/>
      <c r="E3" s="581"/>
      <c r="F3" s="581"/>
      <c r="G3" s="581"/>
      <c r="H3" s="582"/>
    </row>
    <row r="4" spans="1:8" s="100" customFormat="1" ht="20.100000000000001" customHeight="1">
      <c r="A4" s="583" t="s">
        <v>61</v>
      </c>
      <c r="B4" s="584"/>
      <c r="C4" s="585"/>
      <c r="D4" s="586"/>
      <c r="E4" s="586"/>
      <c r="F4" s="586"/>
      <c r="G4" s="586"/>
      <c r="H4" s="587"/>
    </row>
    <row r="5" spans="1:8" s="100" customFormat="1" ht="20.100000000000001" customHeight="1">
      <c r="A5" s="583" t="s">
        <v>62</v>
      </c>
      <c r="B5" s="584"/>
      <c r="C5" s="591"/>
      <c r="D5" s="591"/>
      <c r="E5" s="591"/>
      <c r="F5" s="591"/>
      <c r="G5" s="591"/>
      <c r="H5" s="592"/>
    </row>
    <row r="6" spans="1:8" s="100" customFormat="1" ht="20.100000000000001" customHeight="1" thickBot="1">
      <c r="A6" s="583" t="s">
        <v>63</v>
      </c>
      <c r="B6" s="584"/>
      <c r="C6" s="101" t="s">
        <v>64</v>
      </c>
      <c r="D6" s="573" t="s">
        <v>65</v>
      </c>
      <c r="E6" s="597"/>
      <c r="F6" s="597"/>
      <c r="G6" s="573" t="s">
        <v>66</v>
      </c>
      <c r="H6" s="598"/>
    </row>
    <row r="7" spans="1:8" s="100" customFormat="1" ht="20.100000000000001" customHeight="1" thickTop="1">
      <c r="A7" s="583"/>
      <c r="B7" s="584"/>
      <c r="C7" s="102" t="s">
        <v>67</v>
      </c>
      <c r="D7" s="599" t="s">
        <v>68</v>
      </c>
      <c r="E7" s="600"/>
      <c r="F7" s="601"/>
      <c r="G7" s="599" t="s">
        <v>69</v>
      </c>
      <c r="H7" s="602"/>
    </row>
    <row r="8" spans="1:8" s="100" customFormat="1" ht="30" customHeight="1">
      <c r="A8" s="583"/>
      <c r="B8" s="584"/>
      <c r="C8" s="103">
        <v>0.41666666666666669</v>
      </c>
      <c r="D8" s="585" t="s">
        <v>108</v>
      </c>
      <c r="E8" s="586"/>
      <c r="F8" s="586"/>
      <c r="G8" s="585"/>
      <c r="H8" s="587"/>
    </row>
    <row r="9" spans="1:8" s="100" customFormat="1" ht="30" customHeight="1">
      <c r="A9" s="583"/>
      <c r="B9" s="584"/>
      <c r="C9" s="103">
        <v>0.5</v>
      </c>
      <c r="D9" s="603" t="s">
        <v>108</v>
      </c>
      <c r="E9" s="604"/>
      <c r="F9" s="604"/>
      <c r="G9" s="585"/>
      <c r="H9" s="587"/>
    </row>
    <row r="10" spans="1:8" s="100" customFormat="1" ht="30" customHeight="1">
      <c r="A10" s="593"/>
      <c r="B10" s="594"/>
      <c r="C10" s="142"/>
      <c r="D10" s="603" t="s">
        <v>108</v>
      </c>
      <c r="E10" s="604"/>
      <c r="F10" s="604"/>
      <c r="G10" s="143"/>
      <c r="H10" s="144"/>
    </row>
    <row r="11" spans="1:8" s="100" customFormat="1" ht="30" customHeight="1" thickBot="1">
      <c r="A11" s="595"/>
      <c r="B11" s="596"/>
      <c r="C11" s="104"/>
      <c r="D11" s="588" t="s">
        <v>70</v>
      </c>
      <c r="E11" s="589"/>
      <c r="F11" s="589"/>
      <c r="G11" s="588"/>
      <c r="H11" s="590"/>
    </row>
    <row r="12" spans="1:8">
      <c r="A12" s="105"/>
      <c r="B12" s="105"/>
      <c r="D12" s="99"/>
      <c r="E12" s="99"/>
      <c r="F12" s="99"/>
      <c r="G12" s="99"/>
      <c r="H12" s="99"/>
    </row>
    <row r="13" spans="1:8">
      <c r="A13" s="98" t="s">
        <v>107</v>
      </c>
    </row>
    <row r="14" spans="1:8" ht="14.25" thickBot="1"/>
    <row r="15" spans="1:8" ht="18.75">
      <c r="B15" s="605" t="s">
        <v>111</v>
      </c>
      <c r="C15" s="606"/>
      <c r="D15" s="606"/>
      <c r="E15" s="606"/>
      <c r="F15" s="606"/>
      <c r="G15" s="606"/>
      <c r="H15" s="607"/>
    </row>
    <row r="16" spans="1:8">
      <c r="B16" s="106"/>
      <c r="C16" s="107"/>
      <c r="D16" s="107"/>
      <c r="E16" s="107"/>
      <c r="F16" s="107"/>
      <c r="G16" s="107"/>
      <c r="H16" s="108"/>
    </row>
    <row r="17" spans="2:8" ht="24.95" customHeight="1">
      <c r="B17" s="109" t="s">
        <v>22</v>
      </c>
      <c r="C17" s="608" t="s">
        <v>71</v>
      </c>
      <c r="D17" s="608"/>
      <c r="E17" s="608" t="s">
        <v>72</v>
      </c>
      <c r="F17" s="608"/>
      <c r="G17" s="608" t="s">
        <v>73</v>
      </c>
      <c r="H17" s="609"/>
    </row>
    <row r="18" spans="2:8" ht="24.95" customHeight="1">
      <c r="B18" s="610"/>
      <c r="C18" s="573" t="s">
        <v>147</v>
      </c>
      <c r="D18" s="574"/>
      <c r="E18" s="608"/>
      <c r="F18" s="608"/>
      <c r="G18" s="608"/>
      <c r="H18" s="609"/>
    </row>
    <row r="19" spans="2:8" ht="24.95" customHeight="1">
      <c r="B19" s="611"/>
      <c r="C19" s="575"/>
      <c r="D19" s="576"/>
      <c r="E19" s="146" t="s">
        <v>74</v>
      </c>
      <c r="F19" s="612"/>
      <c r="G19" s="613"/>
      <c r="H19" s="614"/>
    </row>
    <row r="20" spans="2:8" ht="24.95" customHeight="1">
      <c r="B20" s="610"/>
      <c r="C20" s="573" t="s">
        <v>147</v>
      </c>
      <c r="D20" s="574"/>
      <c r="E20" s="608"/>
      <c r="F20" s="608"/>
      <c r="G20" s="608"/>
      <c r="H20" s="609"/>
    </row>
    <row r="21" spans="2:8" ht="24.95" customHeight="1">
      <c r="B21" s="611"/>
      <c r="C21" s="575"/>
      <c r="D21" s="576"/>
      <c r="E21" s="146" t="s">
        <v>74</v>
      </c>
      <c r="F21" s="612"/>
      <c r="G21" s="613"/>
      <c r="H21" s="614"/>
    </row>
    <row r="22" spans="2:8" ht="24.95" customHeight="1">
      <c r="B22" s="145"/>
      <c r="C22" s="573" t="s">
        <v>147</v>
      </c>
      <c r="D22" s="574"/>
      <c r="E22" s="146"/>
      <c r="F22" s="147"/>
      <c r="G22" s="148"/>
      <c r="H22" s="149"/>
    </row>
    <row r="23" spans="2:8" ht="24.95" customHeight="1">
      <c r="B23" s="145"/>
      <c r="C23" s="575"/>
      <c r="D23" s="576"/>
      <c r="E23" s="146" t="s">
        <v>74</v>
      </c>
      <c r="F23" s="147"/>
      <c r="G23" s="148"/>
      <c r="H23" s="149"/>
    </row>
    <row r="24" spans="2:8" ht="24.95" customHeight="1">
      <c r="B24" s="610"/>
      <c r="C24" s="573" t="s">
        <v>147</v>
      </c>
      <c r="D24" s="574"/>
      <c r="E24" s="608"/>
      <c r="F24" s="608"/>
      <c r="G24" s="608"/>
      <c r="H24" s="609"/>
    </row>
    <row r="25" spans="2:8" ht="24.95" customHeight="1" thickBot="1">
      <c r="B25" s="615"/>
      <c r="C25" s="575"/>
      <c r="D25" s="576"/>
      <c r="E25" s="110" t="s">
        <v>74</v>
      </c>
      <c r="F25" s="616"/>
      <c r="G25" s="617"/>
      <c r="H25" s="618"/>
    </row>
    <row r="26" spans="2:8">
      <c r="C26" s="111"/>
      <c r="D26" s="111"/>
    </row>
  </sheetData>
  <mergeCells count="39">
    <mergeCell ref="B24:B25"/>
    <mergeCell ref="C24:D25"/>
    <mergeCell ref="E24:F24"/>
    <mergeCell ref="G24:H24"/>
    <mergeCell ref="F25:H25"/>
    <mergeCell ref="B20:B21"/>
    <mergeCell ref="C20:D21"/>
    <mergeCell ref="E20:F20"/>
    <mergeCell ref="G20:H20"/>
    <mergeCell ref="F21:H21"/>
    <mergeCell ref="C17:D17"/>
    <mergeCell ref="E17:F17"/>
    <mergeCell ref="G17:H17"/>
    <mergeCell ref="B18:B19"/>
    <mergeCell ref="C18:D19"/>
    <mergeCell ref="E18:F18"/>
    <mergeCell ref="G18:H18"/>
    <mergeCell ref="F19:H19"/>
    <mergeCell ref="G8:H8"/>
    <mergeCell ref="D9:F9"/>
    <mergeCell ref="G9:H9"/>
    <mergeCell ref="D10:F10"/>
    <mergeCell ref="B15:H15"/>
    <mergeCell ref="C22:D23"/>
    <mergeCell ref="A1:H1"/>
    <mergeCell ref="A3:B3"/>
    <mergeCell ref="C3:H3"/>
    <mergeCell ref="A4:B4"/>
    <mergeCell ref="C4:H4"/>
    <mergeCell ref="D11:F11"/>
    <mergeCell ref="G11:H11"/>
    <mergeCell ref="A5:B5"/>
    <mergeCell ref="C5:H5"/>
    <mergeCell ref="A6:B11"/>
    <mergeCell ref="D6:F6"/>
    <mergeCell ref="G6:H6"/>
    <mergeCell ref="D7:F7"/>
    <mergeCell ref="G7:H7"/>
    <mergeCell ref="D8:F8"/>
  </mergeCells>
  <phoneticPr fontId="3"/>
  <pageMargins left="0.56000000000000005" right="0.48" top="0.74" bottom="0.48" header="0.27559055118110237" footer="0.19685039370078741"/>
  <pageSetup paperSize="9" orientation="portrait" horizontalDpi="4294967292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S20"/>
  <sheetViews>
    <sheetView topLeftCell="A2" zoomScale="115" zoomScaleNormal="130" workbookViewId="0">
      <pane xSplit="2" ySplit="1" topLeftCell="C3" activePane="bottomRight" state="frozen"/>
      <selection activeCell="J15" sqref="J15"/>
      <selection pane="topRight" activeCell="J15" sqref="J15"/>
      <selection pane="bottomLeft" activeCell="J15" sqref="J15"/>
      <selection pane="bottomRight" activeCell="L9" sqref="L9"/>
    </sheetView>
  </sheetViews>
  <sheetFormatPr defaultColWidth="9" defaultRowHeight="13.5"/>
  <cols>
    <col min="1" max="1" width="3.625" style="50" customWidth="1"/>
    <col min="2" max="2" width="10.625" style="50" bestFit="1" customWidth="1"/>
    <col min="3" max="23" width="4.625" style="50" customWidth="1"/>
    <col min="24" max="16384" width="9" style="50"/>
  </cols>
  <sheetData>
    <row r="2" spans="1:19" s="49" customFormat="1" ht="57" customHeight="1">
      <c r="A2" s="65" t="s">
        <v>0</v>
      </c>
      <c r="B2" s="65" t="s">
        <v>29</v>
      </c>
      <c r="C2" s="62" t="str">
        <f>星取表!$A$3</f>
        <v>山形城北</v>
      </c>
      <c r="D2" s="63" t="str">
        <f>星取表!$A$9</f>
        <v>山形明正</v>
      </c>
      <c r="E2" s="63" t="str">
        <f>星取表!$A$15</f>
        <v>山形東</v>
      </c>
      <c r="F2" s="63" t="str">
        <f>星取表!$A$21</f>
        <v>米沢工業</v>
      </c>
      <c r="G2" s="63" t="str">
        <f>星取表!$A$27</f>
        <v>鶴岡工業</v>
      </c>
      <c r="H2" s="63" t="str">
        <f>星取表!$A$33</f>
        <v>羽黒B</v>
      </c>
      <c r="I2" s="63" t="str">
        <f>星取表!$A$39</f>
        <v>米沢中央B</v>
      </c>
      <c r="J2" s="63" t="str">
        <f>星取表!$A$45</f>
        <v>東海大山形B</v>
      </c>
      <c r="K2" s="63"/>
      <c r="L2" s="63"/>
      <c r="M2" s="63"/>
      <c r="N2" s="63"/>
      <c r="O2" s="63"/>
      <c r="P2" s="63"/>
      <c r="Q2" s="63"/>
      <c r="R2" s="64"/>
      <c r="S2" s="66" t="s">
        <v>30</v>
      </c>
    </row>
    <row r="3" spans="1:19" ht="15" customHeight="1">
      <c r="A3" s="253" t="s">
        <v>245</v>
      </c>
      <c r="B3" s="51">
        <v>44331</v>
      </c>
      <c r="C3" s="53"/>
      <c r="D3" s="54"/>
      <c r="E3" s="54"/>
      <c r="F3" s="54">
        <v>1</v>
      </c>
      <c r="G3" s="54"/>
      <c r="H3" s="184"/>
      <c r="I3" s="54"/>
      <c r="J3" s="184">
        <v>1</v>
      </c>
      <c r="K3" s="54"/>
      <c r="L3" s="54"/>
      <c r="M3" s="54"/>
      <c r="N3" s="54"/>
      <c r="O3" s="54"/>
      <c r="P3" s="54"/>
      <c r="Q3" s="54"/>
      <c r="R3" s="55"/>
      <c r="S3" s="50">
        <f t="shared" ref="S3:S18" si="0">SUM(C3:R3)</f>
        <v>2</v>
      </c>
    </row>
    <row r="4" spans="1:19" ht="15" customHeight="1">
      <c r="A4" s="67">
        <v>2</v>
      </c>
      <c r="B4" s="51">
        <v>44338</v>
      </c>
      <c r="C4" s="56">
        <v>1</v>
      </c>
      <c r="D4" s="57"/>
      <c r="E4" s="185">
        <v>1</v>
      </c>
      <c r="F4" s="185"/>
      <c r="G4" s="185">
        <v>1</v>
      </c>
      <c r="H4" s="57">
        <v>1</v>
      </c>
      <c r="I4" s="185"/>
      <c r="J4" s="57"/>
      <c r="K4" s="57"/>
      <c r="L4" s="57"/>
      <c r="M4" s="57"/>
      <c r="N4" s="57"/>
      <c r="O4" s="57"/>
      <c r="P4" s="57"/>
      <c r="Q4" s="57"/>
      <c r="R4" s="58"/>
      <c r="S4" s="50">
        <f t="shared" si="0"/>
        <v>4</v>
      </c>
    </row>
    <row r="5" spans="1:19" ht="15" customHeight="1">
      <c r="A5" s="67">
        <v>3</v>
      </c>
      <c r="B5" s="254" t="s">
        <v>242</v>
      </c>
      <c r="C5" s="56"/>
      <c r="D5" s="57">
        <v>1</v>
      </c>
      <c r="E5" s="57"/>
      <c r="F5" s="57">
        <v>1</v>
      </c>
      <c r="G5" s="57">
        <v>1</v>
      </c>
      <c r="H5" s="57"/>
      <c r="I5" s="57">
        <v>1</v>
      </c>
      <c r="J5" s="57"/>
      <c r="K5" s="57"/>
      <c r="L5" s="57"/>
      <c r="M5" s="57"/>
      <c r="N5" s="57"/>
      <c r="O5" s="57"/>
      <c r="P5" s="57"/>
      <c r="Q5" s="57"/>
      <c r="R5" s="58"/>
      <c r="S5" s="50">
        <f t="shared" si="0"/>
        <v>4</v>
      </c>
    </row>
    <row r="6" spans="1:19" ht="15" customHeight="1">
      <c r="A6" s="67">
        <v>4</v>
      </c>
      <c r="B6" s="255">
        <v>44367</v>
      </c>
      <c r="C6" s="56">
        <v>1</v>
      </c>
      <c r="D6" s="57"/>
      <c r="E6" s="57"/>
      <c r="F6" s="57"/>
      <c r="G6" s="57"/>
      <c r="H6" s="57">
        <v>1</v>
      </c>
      <c r="I6" s="57">
        <v>1</v>
      </c>
      <c r="J6" s="57">
        <v>1</v>
      </c>
      <c r="K6" s="57"/>
      <c r="L6" s="57"/>
      <c r="M6" s="57"/>
      <c r="N6" s="57"/>
      <c r="O6" s="57"/>
      <c r="P6" s="57"/>
      <c r="Q6" s="57"/>
      <c r="R6" s="58"/>
      <c r="S6" s="50">
        <f t="shared" si="0"/>
        <v>4</v>
      </c>
    </row>
    <row r="7" spans="1:19" ht="15" customHeight="1">
      <c r="A7" s="67">
        <v>5</v>
      </c>
      <c r="B7" s="51">
        <v>44373</v>
      </c>
      <c r="C7" s="56"/>
      <c r="D7" s="57">
        <v>1</v>
      </c>
      <c r="E7" s="57">
        <v>1</v>
      </c>
      <c r="F7" s="57"/>
      <c r="G7" s="57">
        <v>1</v>
      </c>
      <c r="H7" s="57"/>
      <c r="I7" s="57"/>
      <c r="J7" s="57">
        <v>1</v>
      </c>
      <c r="K7" s="57"/>
      <c r="L7" s="57"/>
      <c r="M7" s="57"/>
      <c r="N7" s="57"/>
      <c r="O7" s="57"/>
      <c r="P7" s="57"/>
      <c r="Q7" s="57"/>
      <c r="R7" s="58"/>
      <c r="S7" s="50">
        <f t="shared" si="0"/>
        <v>4</v>
      </c>
    </row>
    <row r="8" spans="1:19" ht="15" customHeight="1">
      <c r="A8" s="67">
        <v>6</v>
      </c>
      <c r="B8" s="256" t="s">
        <v>165</v>
      </c>
      <c r="C8" s="56">
        <v>1</v>
      </c>
      <c r="D8" s="57">
        <v>1</v>
      </c>
      <c r="E8" s="57"/>
      <c r="F8" s="57">
        <v>1</v>
      </c>
      <c r="G8" s="57"/>
      <c r="H8" s="57">
        <v>1</v>
      </c>
      <c r="I8" s="57"/>
      <c r="J8" s="57"/>
      <c r="K8" s="57"/>
      <c r="L8" s="57"/>
      <c r="M8" s="57"/>
      <c r="N8" s="57"/>
      <c r="O8" s="57"/>
      <c r="P8" s="57"/>
      <c r="Q8" s="57"/>
      <c r="R8" s="58"/>
      <c r="S8" s="50">
        <f t="shared" si="0"/>
        <v>4</v>
      </c>
    </row>
    <row r="9" spans="1:19" ht="15" customHeight="1">
      <c r="A9" s="67">
        <v>7</v>
      </c>
      <c r="B9" s="80">
        <v>44387</v>
      </c>
      <c r="C9" s="56"/>
      <c r="D9" s="57"/>
      <c r="E9" s="57"/>
      <c r="F9" s="57">
        <v>1</v>
      </c>
      <c r="G9" s="57">
        <v>1</v>
      </c>
      <c r="H9" s="57"/>
      <c r="I9" s="57">
        <v>1</v>
      </c>
      <c r="J9" s="57">
        <v>1</v>
      </c>
      <c r="K9" s="57"/>
      <c r="L9" s="57"/>
      <c r="M9" s="57"/>
      <c r="N9" s="57"/>
      <c r="O9" s="57"/>
      <c r="P9" s="57"/>
      <c r="Q9" s="57"/>
      <c r="R9" s="58"/>
      <c r="S9" s="50">
        <f t="shared" si="0"/>
        <v>4</v>
      </c>
    </row>
    <row r="10" spans="1:19" ht="15" customHeight="1">
      <c r="A10" s="67">
        <v>8</v>
      </c>
      <c r="B10" s="51">
        <v>44394</v>
      </c>
      <c r="C10" s="56">
        <v>1</v>
      </c>
      <c r="D10" s="57">
        <v>1</v>
      </c>
      <c r="E10" s="57">
        <v>1</v>
      </c>
      <c r="F10" s="57"/>
      <c r="G10" s="57"/>
      <c r="H10" s="57"/>
      <c r="I10" s="57"/>
      <c r="J10" s="57">
        <v>1</v>
      </c>
      <c r="K10" s="57"/>
      <c r="L10" s="57"/>
      <c r="M10" s="57"/>
      <c r="N10" s="57"/>
      <c r="O10" s="57"/>
      <c r="P10" s="57"/>
      <c r="Q10" s="57"/>
      <c r="R10" s="58"/>
      <c r="S10" s="50">
        <f t="shared" si="0"/>
        <v>4</v>
      </c>
    </row>
    <row r="11" spans="1:19" ht="15" customHeight="1">
      <c r="A11" s="67">
        <v>9</v>
      </c>
      <c r="B11" s="51">
        <v>44399</v>
      </c>
      <c r="C11" s="56"/>
      <c r="D11" s="57"/>
      <c r="E11" s="57">
        <v>1</v>
      </c>
      <c r="F11" s="57"/>
      <c r="G11" s="57">
        <v>1</v>
      </c>
      <c r="H11" s="57">
        <v>1</v>
      </c>
      <c r="I11" s="57">
        <v>1</v>
      </c>
      <c r="J11" s="57"/>
      <c r="K11" s="57"/>
      <c r="L11" s="57"/>
      <c r="M11" s="57"/>
      <c r="N11" s="57"/>
      <c r="O11" s="57"/>
      <c r="P11" s="57"/>
      <c r="Q11" s="57"/>
      <c r="R11" s="58"/>
      <c r="S11" s="50">
        <f t="shared" si="0"/>
        <v>4</v>
      </c>
    </row>
    <row r="12" spans="1:19" ht="15" customHeight="1">
      <c r="A12" s="67">
        <v>10</v>
      </c>
      <c r="B12" s="51">
        <v>44401</v>
      </c>
      <c r="C12" s="56">
        <v>1</v>
      </c>
      <c r="D12" s="57">
        <v>1</v>
      </c>
      <c r="E12" s="57"/>
      <c r="F12" s="57">
        <v>1</v>
      </c>
      <c r="G12" s="57"/>
      <c r="H12" s="57">
        <v>1</v>
      </c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0">
        <f t="shared" si="0"/>
        <v>4</v>
      </c>
    </row>
    <row r="13" spans="1:19" ht="15" customHeight="1">
      <c r="A13" s="253" t="s">
        <v>246</v>
      </c>
      <c r="B13" s="51">
        <v>44425</v>
      </c>
      <c r="C13" s="56">
        <v>1</v>
      </c>
      <c r="D13" s="57"/>
      <c r="E13" s="57"/>
      <c r="F13" s="57"/>
      <c r="G13" s="57">
        <v>1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0">
        <f t="shared" si="0"/>
        <v>2</v>
      </c>
    </row>
    <row r="14" spans="1:19" ht="15" customHeight="1">
      <c r="A14" s="67">
        <v>11</v>
      </c>
      <c r="B14" s="255">
        <v>44429</v>
      </c>
      <c r="C14" s="56"/>
      <c r="D14" s="57"/>
      <c r="E14" s="57">
        <v>1</v>
      </c>
      <c r="F14" s="57">
        <v>1</v>
      </c>
      <c r="G14" s="57"/>
      <c r="H14" s="57"/>
      <c r="I14" s="57">
        <v>1</v>
      </c>
      <c r="J14" s="57">
        <v>1</v>
      </c>
      <c r="K14" s="57"/>
      <c r="L14" s="57"/>
      <c r="M14" s="57"/>
      <c r="N14" s="57"/>
      <c r="O14" s="57"/>
      <c r="P14" s="57"/>
      <c r="Q14" s="57"/>
      <c r="R14" s="58"/>
      <c r="S14" s="50">
        <f t="shared" si="0"/>
        <v>4</v>
      </c>
    </row>
    <row r="15" spans="1:19" ht="15" customHeight="1">
      <c r="A15" s="67">
        <v>12</v>
      </c>
      <c r="B15" s="51">
        <v>44436</v>
      </c>
      <c r="C15" s="56"/>
      <c r="D15" s="57">
        <v>1</v>
      </c>
      <c r="E15" s="57"/>
      <c r="F15" s="57">
        <v>1</v>
      </c>
      <c r="G15" s="57"/>
      <c r="H15" s="57">
        <v>1</v>
      </c>
      <c r="I15" s="57">
        <v>1</v>
      </c>
      <c r="J15" s="57"/>
      <c r="K15" s="57"/>
      <c r="L15" s="57"/>
      <c r="M15" s="57"/>
      <c r="N15" s="57"/>
      <c r="O15" s="57"/>
      <c r="P15" s="57"/>
      <c r="Q15" s="57"/>
      <c r="R15" s="58"/>
      <c r="S15" s="50">
        <f t="shared" si="0"/>
        <v>4</v>
      </c>
    </row>
    <row r="16" spans="1:19" ht="15" customHeight="1">
      <c r="A16" s="67">
        <v>13</v>
      </c>
      <c r="B16" s="51">
        <v>44459</v>
      </c>
      <c r="C16" s="56">
        <v>1</v>
      </c>
      <c r="D16" s="57"/>
      <c r="E16" s="57">
        <v>1</v>
      </c>
      <c r="F16" s="57"/>
      <c r="G16" s="57">
        <v>1</v>
      </c>
      <c r="H16" s="57">
        <v>1</v>
      </c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0">
        <f t="shared" si="0"/>
        <v>4</v>
      </c>
    </row>
    <row r="17" spans="1:19" ht="15" customHeight="1">
      <c r="A17" s="67">
        <v>14</v>
      </c>
      <c r="B17" s="80">
        <v>44465</v>
      </c>
      <c r="C17" s="56"/>
      <c r="D17" s="57">
        <v>1</v>
      </c>
      <c r="E17" s="57">
        <v>1</v>
      </c>
      <c r="F17" s="57"/>
      <c r="G17" s="57"/>
      <c r="H17" s="57"/>
      <c r="I17" s="57">
        <v>1</v>
      </c>
      <c r="J17" s="57">
        <v>1</v>
      </c>
      <c r="K17" s="57"/>
      <c r="L17" s="57"/>
      <c r="M17" s="57"/>
      <c r="N17" s="57"/>
      <c r="O17" s="57"/>
      <c r="P17" s="57"/>
      <c r="Q17" s="57"/>
      <c r="R17" s="58"/>
      <c r="S17" s="50">
        <f>SUM(K17:R17)</f>
        <v>0</v>
      </c>
    </row>
    <row r="18" spans="1:19" ht="15" customHeight="1">
      <c r="A18" s="68"/>
      <c r="B18" s="51"/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0">
        <f t="shared" si="0"/>
        <v>0</v>
      </c>
    </row>
    <row r="19" spans="1:19" ht="15" customHeight="1">
      <c r="A19" s="69"/>
      <c r="B19" s="52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1"/>
      <c r="S19" s="50">
        <f>SUM(S3:S18)</f>
        <v>52</v>
      </c>
    </row>
    <row r="20" spans="1:19">
      <c r="B20" s="50" t="s">
        <v>26</v>
      </c>
      <c r="C20" s="50">
        <f t="shared" ref="C20:R20" si="1">SUM(C3:C19)</f>
        <v>7</v>
      </c>
      <c r="D20" s="50">
        <f t="shared" si="1"/>
        <v>7</v>
      </c>
      <c r="E20" s="50">
        <f t="shared" si="1"/>
        <v>7</v>
      </c>
      <c r="F20" s="50">
        <f t="shared" si="1"/>
        <v>7</v>
      </c>
      <c r="G20" s="50">
        <f t="shared" si="1"/>
        <v>7</v>
      </c>
      <c r="H20" s="50">
        <f t="shared" si="1"/>
        <v>7</v>
      </c>
      <c r="I20" s="50">
        <f t="shared" si="1"/>
        <v>7</v>
      </c>
      <c r="J20" s="50">
        <f t="shared" si="1"/>
        <v>7</v>
      </c>
      <c r="K20" s="50">
        <f t="shared" si="1"/>
        <v>0</v>
      </c>
      <c r="L20" s="50">
        <f t="shared" si="1"/>
        <v>0</v>
      </c>
      <c r="M20" s="50">
        <f t="shared" si="1"/>
        <v>0</v>
      </c>
      <c r="N20" s="50">
        <f t="shared" si="1"/>
        <v>0</v>
      </c>
      <c r="O20" s="50">
        <f t="shared" si="1"/>
        <v>0</v>
      </c>
      <c r="P20" s="50">
        <f t="shared" si="1"/>
        <v>0</v>
      </c>
      <c r="Q20" s="50">
        <f t="shared" si="1"/>
        <v>0</v>
      </c>
      <c r="R20" s="50">
        <f t="shared" si="1"/>
        <v>0</v>
      </c>
      <c r="S20" s="50">
        <f>SUM(C20:R20)</f>
        <v>56</v>
      </c>
    </row>
  </sheetData>
  <phoneticPr fontId="3"/>
  <conditionalFormatting sqref="C3:R19">
    <cfRule type="cellIs" dxfId="0" priority="1" stopIfTrue="1" operator="equal">
      <formula>1</formula>
    </cfRule>
  </conditionalFormatting>
  <pageMargins left="0.75" right="0.75" top="1" bottom="1" header="0.51200000000000001" footer="0.51200000000000001"/>
  <pageSetup paperSize="9" scale="110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4:J9"/>
  <sheetViews>
    <sheetView zoomScale="115" zoomScaleNormal="130" workbookViewId="0">
      <selection activeCell="P5" sqref="P5"/>
    </sheetView>
  </sheetViews>
  <sheetFormatPr defaultColWidth="9" defaultRowHeight="13.5"/>
  <cols>
    <col min="1" max="15" width="4.625" style="50" customWidth="1"/>
    <col min="16" max="16384" width="9" style="50"/>
  </cols>
  <sheetData>
    <row r="4" spans="1:10" ht="82.5">
      <c r="A4" s="49"/>
      <c r="B4" s="70" t="str">
        <f>星取表!$A$3</f>
        <v>山形城北</v>
      </c>
      <c r="C4" s="71" t="str">
        <f>星取表!$A$9</f>
        <v>山形明正</v>
      </c>
      <c r="D4" s="71" t="str">
        <f>星取表!$A$15</f>
        <v>山形東</v>
      </c>
      <c r="E4" s="71" t="str">
        <f>星取表!$A$21</f>
        <v>米沢工業</v>
      </c>
      <c r="F4" s="71" t="str">
        <f>星取表!$A$27</f>
        <v>鶴岡工業</v>
      </c>
      <c r="G4" s="71" t="str">
        <f>星取表!$A$33</f>
        <v>羽黒B</v>
      </c>
      <c r="H4" s="71" t="str">
        <f>星取表!$A$39</f>
        <v>米沢中央B</v>
      </c>
      <c r="I4" s="71" t="str">
        <f>星取表!$A$45</f>
        <v>東海大山形B</v>
      </c>
      <c r="J4" s="72"/>
    </row>
    <row r="5" spans="1:10">
      <c r="A5" s="73" t="s">
        <v>31</v>
      </c>
      <c r="B5" s="74"/>
      <c r="C5" s="75"/>
      <c r="D5" s="75"/>
      <c r="E5" s="75"/>
      <c r="F5" s="75"/>
      <c r="G5" s="75"/>
      <c r="H5" s="75"/>
      <c r="I5" s="75"/>
      <c r="J5" s="76"/>
    </row>
    <row r="6" spans="1:10">
      <c r="A6" s="77" t="s">
        <v>32</v>
      </c>
      <c r="B6" s="82"/>
      <c r="C6" s="81"/>
      <c r="D6" s="81"/>
      <c r="E6" s="81"/>
      <c r="F6" s="81"/>
      <c r="G6" s="81"/>
      <c r="H6" s="81"/>
      <c r="I6" s="81"/>
      <c r="J6" s="78"/>
    </row>
    <row r="7" spans="1:10">
      <c r="A7" s="73" t="s">
        <v>34</v>
      </c>
      <c r="B7" s="74"/>
      <c r="C7" s="75"/>
      <c r="D7" s="75"/>
      <c r="E7" s="75"/>
      <c r="F7" s="75"/>
      <c r="G7" s="75"/>
      <c r="H7" s="75"/>
      <c r="I7" s="75"/>
      <c r="J7" s="76"/>
    </row>
    <row r="8" spans="1:10">
      <c r="A8" s="77" t="s">
        <v>35</v>
      </c>
      <c r="B8" s="82"/>
      <c r="C8" s="81"/>
      <c r="D8" s="81"/>
      <c r="E8" s="81"/>
      <c r="F8" s="81"/>
      <c r="G8" s="81"/>
      <c r="H8" s="81"/>
      <c r="I8" s="81"/>
      <c r="J8" s="78"/>
    </row>
    <row r="9" spans="1:10">
      <c r="F9" s="83"/>
    </row>
  </sheetData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50"/>
  <sheetViews>
    <sheetView tabSelected="1" zoomScale="85" workbookViewId="0">
      <pane xSplit="1" ySplit="2" topLeftCell="B3" activePane="bottomRight" state="frozen"/>
      <selection activeCell="AC8" sqref="AC8"/>
      <selection pane="topRight" activeCell="AC8" sqref="AC8"/>
      <selection pane="bottomLeft" activeCell="AC8" sqref="AC8"/>
      <selection pane="bottomRight" activeCell="AW21" sqref="AW21"/>
    </sheetView>
  </sheetViews>
  <sheetFormatPr defaultColWidth="9" defaultRowHeight="13.5"/>
  <cols>
    <col min="1" max="1" width="11.125" style="1" customWidth="1"/>
    <col min="2" max="2" width="2.625" style="1" customWidth="1"/>
    <col min="3" max="5" width="2.125" style="1" customWidth="1"/>
    <col min="6" max="7" width="2.625" style="1" customWidth="1"/>
    <col min="8" max="10" width="2.125" style="1" customWidth="1"/>
    <col min="11" max="12" width="2.625" style="1" customWidth="1"/>
    <col min="13" max="15" width="2.125" style="1" customWidth="1"/>
    <col min="16" max="17" width="2.625" style="1" customWidth="1"/>
    <col min="18" max="20" width="2.125" style="1" customWidth="1"/>
    <col min="21" max="21" width="2.625" style="1" customWidth="1"/>
    <col min="22" max="22" width="3.125" style="1" customWidth="1"/>
    <col min="23" max="23" width="2.75" style="1" customWidth="1"/>
    <col min="24" max="25" width="2.125" style="1" customWidth="1"/>
    <col min="26" max="35" width="2.625" style="1" customWidth="1"/>
    <col min="36" max="36" width="3.25" style="1" customWidth="1"/>
    <col min="37" max="41" width="2.625" style="1" customWidth="1"/>
    <col min="42" max="42" width="6.625" style="1" customWidth="1"/>
    <col min="43" max="44" width="5.625" style="1" customWidth="1"/>
    <col min="45" max="45" width="5.625" style="4" customWidth="1"/>
    <col min="46" max="46" width="6.625" style="1" customWidth="1"/>
    <col min="47" max="16384" width="9" style="1"/>
  </cols>
  <sheetData>
    <row r="1" spans="1:46">
      <c r="A1" s="413" t="s">
        <v>132</v>
      </c>
      <c r="B1" s="409" t="str">
        <f>A3</f>
        <v>山形城北</v>
      </c>
      <c r="C1" s="409"/>
      <c r="D1" s="409"/>
      <c r="E1" s="409"/>
      <c r="F1" s="409"/>
      <c r="G1" s="409" t="str">
        <f>A9</f>
        <v>山形明正</v>
      </c>
      <c r="H1" s="409"/>
      <c r="I1" s="409"/>
      <c r="J1" s="409"/>
      <c r="K1" s="409"/>
      <c r="L1" s="409" t="str">
        <f>A15</f>
        <v>山形東</v>
      </c>
      <c r="M1" s="409"/>
      <c r="N1" s="409"/>
      <c r="O1" s="409"/>
      <c r="P1" s="409"/>
      <c r="Q1" s="409" t="str">
        <f>A21</f>
        <v>米沢工業</v>
      </c>
      <c r="R1" s="409"/>
      <c r="S1" s="409"/>
      <c r="T1" s="409"/>
      <c r="U1" s="409"/>
      <c r="V1" s="409" t="str">
        <f>$A$27</f>
        <v>鶴岡工業</v>
      </c>
      <c r="W1" s="409"/>
      <c r="X1" s="409"/>
      <c r="Y1" s="409"/>
      <c r="Z1" s="409"/>
      <c r="AA1" s="409" t="str">
        <f>$A$33</f>
        <v>羽黒B</v>
      </c>
      <c r="AB1" s="409"/>
      <c r="AC1" s="409"/>
      <c r="AD1" s="409"/>
      <c r="AE1" s="409"/>
      <c r="AF1" s="409" t="str">
        <f>$A$39</f>
        <v>米沢中央B</v>
      </c>
      <c r="AG1" s="409"/>
      <c r="AH1" s="409"/>
      <c r="AI1" s="409"/>
      <c r="AJ1" s="409"/>
      <c r="AK1" s="415" t="str">
        <f>A45</f>
        <v>東海大山形B</v>
      </c>
      <c r="AL1" s="416"/>
      <c r="AM1" s="416"/>
      <c r="AN1" s="416"/>
      <c r="AO1" s="417"/>
      <c r="AP1" s="413" t="s">
        <v>6</v>
      </c>
      <c r="AQ1" s="413" t="s">
        <v>7</v>
      </c>
      <c r="AR1" s="413" t="s">
        <v>8</v>
      </c>
      <c r="AS1" s="414" t="s">
        <v>9</v>
      </c>
      <c r="AT1" s="412" t="s">
        <v>10</v>
      </c>
    </row>
    <row r="2" spans="1:46">
      <c r="A2" s="413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8"/>
      <c r="AL2" s="419"/>
      <c r="AM2" s="419"/>
      <c r="AN2" s="419"/>
      <c r="AO2" s="420"/>
      <c r="AP2" s="413"/>
      <c r="AQ2" s="413"/>
      <c r="AR2" s="413"/>
      <c r="AS2" s="414"/>
      <c r="AT2" s="412"/>
    </row>
    <row r="3" spans="1:46" ht="13.5" customHeight="1">
      <c r="A3" s="409" t="s">
        <v>135</v>
      </c>
      <c r="B3" s="398"/>
      <c r="C3" s="399"/>
      <c r="D3" s="399"/>
      <c r="E3" s="399"/>
      <c r="F3" s="400"/>
      <c r="G3" s="393" t="s">
        <v>395</v>
      </c>
      <c r="H3" s="394"/>
      <c r="I3" s="394"/>
      <c r="J3" s="394"/>
      <c r="K3" s="395"/>
      <c r="L3" s="393" t="s">
        <v>395</v>
      </c>
      <c r="M3" s="394"/>
      <c r="N3" s="394"/>
      <c r="O3" s="394"/>
      <c r="P3" s="395"/>
      <c r="Q3" s="393" t="s">
        <v>395</v>
      </c>
      <c r="R3" s="394"/>
      <c r="S3" s="394"/>
      <c r="T3" s="394"/>
      <c r="U3" s="395"/>
      <c r="V3" s="393" t="s">
        <v>395</v>
      </c>
      <c r="W3" s="394"/>
      <c r="X3" s="394"/>
      <c r="Y3" s="394"/>
      <c r="Z3" s="395"/>
      <c r="AA3" s="393" t="s">
        <v>395</v>
      </c>
      <c r="AB3" s="394"/>
      <c r="AC3" s="394"/>
      <c r="AD3" s="394"/>
      <c r="AE3" s="395"/>
      <c r="AF3" s="393" t="s">
        <v>395</v>
      </c>
      <c r="AG3" s="394"/>
      <c r="AH3" s="394"/>
      <c r="AI3" s="394"/>
      <c r="AJ3" s="395"/>
      <c r="AK3" s="393" t="s">
        <v>440</v>
      </c>
      <c r="AL3" s="394"/>
      <c r="AM3" s="394"/>
      <c r="AN3" s="394"/>
      <c r="AO3" s="395"/>
      <c r="AP3" s="384">
        <f>(COUNTIF(G3:AO3,"○")*3+COUNTIF(G3:AO3,"△")*1)+(COUNTIF(G6:AO6,"○")*3+COUNTIF(G6:AO6,"△")*1)</f>
        <v>22</v>
      </c>
      <c r="AQ3" s="384">
        <f>L4+G4+Q4+V4+AK4+G7+L7+Q7+V7+AK7+AA4+AA7+AF4+AF7</f>
        <v>36</v>
      </c>
      <c r="AR3" s="384">
        <f>K4+P4+U4+Z4+AO4+K7+P7+U7+Z7+AO7+AE4+AE7+AJ4+AJ7</f>
        <v>10</v>
      </c>
      <c r="AS3" s="387">
        <f>AQ3-AR3</f>
        <v>26</v>
      </c>
      <c r="AT3" s="390">
        <f>RANK(AP3,$AP$3:$AP$50,0)</f>
        <v>1</v>
      </c>
    </row>
    <row r="4" spans="1:46" ht="13.5" customHeight="1">
      <c r="A4" s="410"/>
      <c r="B4" s="401"/>
      <c r="C4" s="402"/>
      <c r="D4" s="402"/>
      <c r="E4" s="402"/>
      <c r="F4" s="403"/>
      <c r="G4" s="396">
        <f>H4+H5</f>
        <v>4</v>
      </c>
      <c r="H4" s="5">
        <v>2</v>
      </c>
      <c r="I4" s="6" t="s">
        <v>24</v>
      </c>
      <c r="J4" s="7">
        <v>0</v>
      </c>
      <c r="K4" s="396">
        <f>J4+J5</f>
        <v>1</v>
      </c>
      <c r="L4" s="396">
        <f>M4+M5</f>
        <v>4</v>
      </c>
      <c r="M4" s="133">
        <v>1</v>
      </c>
      <c r="N4" s="134" t="s">
        <v>24</v>
      </c>
      <c r="O4" s="135">
        <v>1</v>
      </c>
      <c r="P4" s="396">
        <f>O4+O5</f>
        <v>2</v>
      </c>
      <c r="Q4" s="396">
        <f>R4+R5</f>
        <v>5</v>
      </c>
      <c r="R4" s="133">
        <v>4</v>
      </c>
      <c r="S4" s="134" t="s">
        <v>24</v>
      </c>
      <c r="T4" s="135">
        <v>0</v>
      </c>
      <c r="U4" s="396">
        <f>T4+T5</f>
        <v>3</v>
      </c>
      <c r="V4" s="396">
        <f>W4+W5</f>
        <v>7</v>
      </c>
      <c r="W4" s="133">
        <v>4</v>
      </c>
      <c r="X4" s="134" t="s">
        <v>24</v>
      </c>
      <c r="Y4" s="135">
        <v>0</v>
      </c>
      <c r="Z4" s="396">
        <f>Y4+Y5</f>
        <v>1</v>
      </c>
      <c r="AA4" s="396">
        <f>AB4+AB5</f>
        <v>3</v>
      </c>
      <c r="AB4" s="133">
        <v>1</v>
      </c>
      <c r="AC4" s="134" t="s">
        <v>24</v>
      </c>
      <c r="AD4" s="135">
        <v>1</v>
      </c>
      <c r="AE4" s="396">
        <f>AD4+AD5</f>
        <v>1</v>
      </c>
      <c r="AF4" s="396">
        <f>AG4+AG5</f>
        <v>5</v>
      </c>
      <c r="AG4" s="133">
        <v>3</v>
      </c>
      <c r="AH4" s="134" t="s">
        <v>24</v>
      </c>
      <c r="AI4" s="135">
        <v>0</v>
      </c>
      <c r="AJ4" s="396">
        <f>AI4+AI5</f>
        <v>0</v>
      </c>
      <c r="AK4" s="396">
        <f>AL4+AL5</f>
        <v>2</v>
      </c>
      <c r="AL4" s="133">
        <v>1</v>
      </c>
      <c r="AM4" s="134" t="s">
        <v>24</v>
      </c>
      <c r="AN4" s="135">
        <v>2</v>
      </c>
      <c r="AO4" s="396">
        <f>AN4+AN5</f>
        <v>2</v>
      </c>
      <c r="AP4" s="385"/>
      <c r="AQ4" s="385"/>
      <c r="AR4" s="385"/>
      <c r="AS4" s="388"/>
      <c r="AT4" s="391"/>
    </row>
    <row r="5" spans="1:46" ht="13.5" customHeight="1">
      <c r="A5" s="410"/>
      <c r="B5" s="401"/>
      <c r="C5" s="402"/>
      <c r="D5" s="402"/>
      <c r="E5" s="402"/>
      <c r="F5" s="403"/>
      <c r="G5" s="397"/>
      <c r="H5" s="5">
        <v>2</v>
      </c>
      <c r="I5" s="6" t="s">
        <v>24</v>
      </c>
      <c r="J5" s="7">
        <v>1</v>
      </c>
      <c r="K5" s="397"/>
      <c r="L5" s="397"/>
      <c r="M5" s="133">
        <v>3</v>
      </c>
      <c r="N5" s="134" t="s">
        <v>24</v>
      </c>
      <c r="O5" s="135">
        <v>1</v>
      </c>
      <c r="P5" s="397"/>
      <c r="Q5" s="397"/>
      <c r="R5" s="133">
        <v>1</v>
      </c>
      <c r="S5" s="134" t="s">
        <v>24</v>
      </c>
      <c r="T5" s="135">
        <v>3</v>
      </c>
      <c r="U5" s="397"/>
      <c r="V5" s="397"/>
      <c r="W5" s="133">
        <v>3</v>
      </c>
      <c r="X5" s="134" t="s">
        <v>24</v>
      </c>
      <c r="Y5" s="135">
        <v>1</v>
      </c>
      <c r="Z5" s="397"/>
      <c r="AA5" s="397"/>
      <c r="AB5" s="133">
        <v>2</v>
      </c>
      <c r="AC5" s="134" t="s">
        <v>24</v>
      </c>
      <c r="AD5" s="135">
        <v>0</v>
      </c>
      <c r="AE5" s="397"/>
      <c r="AF5" s="397"/>
      <c r="AG5" s="133">
        <v>2</v>
      </c>
      <c r="AH5" s="134" t="s">
        <v>24</v>
      </c>
      <c r="AI5" s="135">
        <v>0</v>
      </c>
      <c r="AJ5" s="397"/>
      <c r="AK5" s="397"/>
      <c r="AL5" s="133">
        <v>1</v>
      </c>
      <c r="AM5" s="134" t="s">
        <v>24</v>
      </c>
      <c r="AN5" s="135">
        <v>0</v>
      </c>
      <c r="AO5" s="397"/>
      <c r="AP5" s="385"/>
      <c r="AQ5" s="385"/>
      <c r="AR5" s="385"/>
      <c r="AS5" s="388"/>
      <c r="AT5" s="391"/>
    </row>
    <row r="6" spans="1:46" ht="13.5" customHeight="1">
      <c r="A6" s="410"/>
      <c r="B6" s="401"/>
      <c r="C6" s="402"/>
      <c r="D6" s="402"/>
      <c r="E6" s="402"/>
      <c r="F6" s="403"/>
      <c r="G6" s="393"/>
      <c r="H6" s="394"/>
      <c r="I6" s="394"/>
      <c r="J6" s="394"/>
      <c r="K6" s="395"/>
      <c r="L6" s="393"/>
      <c r="M6" s="394"/>
      <c r="N6" s="394"/>
      <c r="O6" s="394"/>
      <c r="P6" s="395"/>
      <c r="Q6" s="393"/>
      <c r="R6" s="394"/>
      <c r="S6" s="394"/>
      <c r="T6" s="394"/>
      <c r="U6" s="395"/>
      <c r="V6" s="393" t="s">
        <v>395</v>
      </c>
      <c r="W6" s="394"/>
      <c r="X6" s="394"/>
      <c r="Y6" s="394"/>
      <c r="Z6" s="395"/>
      <c r="AA6" s="393"/>
      <c r="AB6" s="394"/>
      <c r="AC6" s="394"/>
      <c r="AD6" s="394"/>
      <c r="AE6" s="395"/>
      <c r="AF6" s="393"/>
      <c r="AG6" s="394"/>
      <c r="AH6" s="394"/>
      <c r="AI6" s="394"/>
      <c r="AJ6" s="395"/>
      <c r="AK6" s="393"/>
      <c r="AL6" s="394"/>
      <c r="AM6" s="394"/>
      <c r="AN6" s="394"/>
      <c r="AO6" s="395"/>
      <c r="AP6" s="385"/>
      <c r="AQ6" s="385"/>
      <c r="AR6" s="385"/>
      <c r="AS6" s="388"/>
      <c r="AT6" s="391"/>
    </row>
    <row r="7" spans="1:46" ht="13.5" customHeight="1">
      <c r="A7" s="410"/>
      <c r="B7" s="401"/>
      <c r="C7" s="402"/>
      <c r="D7" s="402"/>
      <c r="E7" s="402"/>
      <c r="F7" s="403"/>
      <c r="G7" s="396">
        <f>H7+H8</f>
        <v>0</v>
      </c>
      <c r="H7" s="133"/>
      <c r="I7" s="134" t="s">
        <v>24</v>
      </c>
      <c r="J7" s="135"/>
      <c r="K7" s="396">
        <f>J7+J8</f>
        <v>0</v>
      </c>
      <c r="L7" s="396">
        <f>M7+M8</f>
        <v>0</v>
      </c>
      <c r="M7" s="133"/>
      <c r="N7" s="134" t="s">
        <v>24</v>
      </c>
      <c r="O7" s="135"/>
      <c r="P7" s="396">
        <f>O7+O8</f>
        <v>0</v>
      </c>
      <c r="Q7" s="396">
        <f>R7+R8</f>
        <v>0</v>
      </c>
      <c r="R7" s="133"/>
      <c r="S7" s="134" t="s">
        <v>24</v>
      </c>
      <c r="T7" s="135"/>
      <c r="U7" s="396">
        <f>T7+T8</f>
        <v>0</v>
      </c>
      <c r="V7" s="396">
        <f>W7+W8</f>
        <v>6</v>
      </c>
      <c r="W7" s="133">
        <v>4</v>
      </c>
      <c r="X7" s="134" t="s">
        <v>24</v>
      </c>
      <c r="Y7" s="135">
        <v>0</v>
      </c>
      <c r="Z7" s="396">
        <f>Y7+Y8</f>
        <v>0</v>
      </c>
      <c r="AA7" s="396">
        <f>AB7+AB8</f>
        <v>0</v>
      </c>
      <c r="AB7" s="133"/>
      <c r="AC7" s="134" t="s">
        <v>24</v>
      </c>
      <c r="AD7" s="135"/>
      <c r="AE7" s="396">
        <f>AD7+AD8</f>
        <v>0</v>
      </c>
      <c r="AF7" s="396">
        <f>AG7+AG8</f>
        <v>0</v>
      </c>
      <c r="AG7" s="133"/>
      <c r="AH7" s="134" t="s">
        <v>24</v>
      </c>
      <c r="AI7" s="135"/>
      <c r="AJ7" s="396">
        <f>AI7+AI8</f>
        <v>0</v>
      </c>
      <c r="AK7" s="396">
        <f>AL7+AL8</f>
        <v>0</v>
      </c>
      <c r="AL7" s="133"/>
      <c r="AM7" s="134" t="s">
        <v>24</v>
      </c>
      <c r="AN7" s="135"/>
      <c r="AO7" s="396">
        <f>AN7+AN8</f>
        <v>0</v>
      </c>
      <c r="AP7" s="385"/>
      <c r="AQ7" s="385"/>
      <c r="AR7" s="385"/>
      <c r="AS7" s="388"/>
      <c r="AT7" s="391"/>
    </row>
    <row r="8" spans="1:46" ht="13.5" customHeight="1">
      <c r="A8" s="411"/>
      <c r="B8" s="404"/>
      <c r="C8" s="405"/>
      <c r="D8" s="405"/>
      <c r="E8" s="405"/>
      <c r="F8" s="406"/>
      <c r="G8" s="397"/>
      <c r="H8" s="133"/>
      <c r="I8" s="134" t="s">
        <v>24</v>
      </c>
      <c r="J8" s="135"/>
      <c r="K8" s="397"/>
      <c r="L8" s="397"/>
      <c r="M8" s="133"/>
      <c r="N8" s="134" t="s">
        <v>24</v>
      </c>
      <c r="O8" s="135"/>
      <c r="P8" s="397"/>
      <c r="Q8" s="397"/>
      <c r="R8" s="133"/>
      <c r="S8" s="134" t="s">
        <v>24</v>
      </c>
      <c r="T8" s="135"/>
      <c r="U8" s="397"/>
      <c r="V8" s="397"/>
      <c r="W8" s="133">
        <v>2</v>
      </c>
      <c r="X8" s="134" t="s">
        <v>24</v>
      </c>
      <c r="Y8" s="135">
        <v>0</v>
      </c>
      <c r="Z8" s="397"/>
      <c r="AA8" s="397"/>
      <c r="AB8" s="133"/>
      <c r="AC8" s="134" t="s">
        <v>24</v>
      </c>
      <c r="AD8" s="135"/>
      <c r="AE8" s="397"/>
      <c r="AF8" s="397"/>
      <c r="AG8" s="133"/>
      <c r="AH8" s="134" t="s">
        <v>24</v>
      </c>
      <c r="AI8" s="135"/>
      <c r="AJ8" s="397"/>
      <c r="AK8" s="397"/>
      <c r="AL8" s="133"/>
      <c r="AM8" s="134" t="s">
        <v>24</v>
      </c>
      <c r="AN8" s="135"/>
      <c r="AO8" s="397"/>
      <c r="AP8" s="386"/>
      <c r="AQ8" s="386"/>
      <c r="AR8" s="386"/>
      <c r="AS8" s="389"/>
      <c r="AT8" s="392"/>
    </row>
    <row r="9" spans="1:46" ht="13.5" customHeight="1">
      <c r="A9" s="409" t="s">
        <v>136</v>
      </c>
      <c r="B9" s="393" t="s">
        <v>396</v>
      </c>
      <c r="C9" s="394"/>
      <c r="D9" s="394"/>
      <c r="E9" s="394"/>
      <c r="F9" s="395"/>
      <c r="G9" s="398"/>
      <c r="H9" s="399"/>
      <c r="I9" s="399"/>
      <c r="J9" s="399"/>
      <c r="K9" s="400"/>
      <c r="L9" s="393" t="s">
        <v>395</v>
      </c>
      <c r="M9" s="394"/>
      <c r="N9" s="394"/>
      <c r="O9" s="394"/>
      <c r="P9" s="395"/>
      <c r="Q9" s="393" t="s">
        <v>442</v>
      </c>
      <c r="R9" s="394"/>
      <c r="S9" s="394"/>
      <c r="T9" s="394"/>
      <c r="U9" s="395"/>
      <c r="V9" s="393" t="s">
        <v>395</v>
      </c>
      <c r="W9" s="394"/>
      <c r="X9" s="394"/>
      <c r="Y9" s="394"/>
      <c r="Z9" s="395"/>
      <c r="AA9" s="393" t="s">
        <v>435</v>
      </c>
      <c r="AB9" s="394"/>
      <c r="AC9" s="394"/>
      <c r="AD9" s="394"/>
      <c r="AE9" s="395"/>
      <c r="AF9" s="393"/>
      <c r="AG9" s="394"/>
      <c r="AH9" s="394"/>
      <c r="AI9" s="394"/>
      <c r="AJ9" s="395"/>
      <c r="AK9" s="393" t="s">
        <v>470</v>
      </c>
      <c r="AL9" s="394"/>
      <c r="AM9" s="394"/>
      <c r="AN9" s="394"/>
      <c r="AO9" s="395"/>
      <c r="AP9" s="384">
        <f>(COUNTIF(B12,"○")*3+COUNTIF(B12,"△")*1+COUNTIF(L12:AO12,"○")*3+COUNTIF(L12:AO12,"△")*1)+(COUNTIF(B9,"○")*3+COUNTIF(B9,"△")*1+COUNTIF(L9:AO9,"○")*3+COUNTIF(L9:AO9,"△")*1)</f>
        <v>15</v>
      </c>
      <c r="AQ9" s="384">
        <f>B10+L10+Q10+V10+AK10+B13+L13+Q13+V13+AK13+AA10+AA13+AF10+AF13</f>
        <v>28</v>
      </c>
      <c r="AR9" s="384">
        <f>F10+P10+U10+Z10+AO10+F13+P13+U13+Z13+AO13+AE10+AE13+AJ10+AJ13</f>
        <v>14</v>
      </c>
      <c r="AS9" s="387">
        <f>AQ9-AR9</f>
        <v>14</v>
      </c>
      <c r="AT9" s="390">
        <f>RANK(AP9,$AP$3:$AP$50,0)</f>
        <v>3</v>
      </c>
    </row>
    <row r="10" spans="1:46" ht="13.5" customHeight="1">
      <c r="A10" s="410"/>
      <c r="B10" s="396">
        <f>C10+C11</f>
        <v>1</v>
      </c>
      <c r="C10" s="5">
        <v>0</v>
      </c>
      <c r="D10" s="6" t="s">
        <v>24</v>
      </c>
      <c r="E10" s="7">
        <v>2</v>
      </c>
      <c r="F10" s="396">
        <f>E10+E11</f>
        <v>4</v>
      </c>
      <c r="G10" s="401"/>
      <c r="H10" s="402"/>
      <c r="I10" s="402"/>
      <c r="J10" s="402"/>
      <c r="K10" s="403"/>
      <c r="L10" s="396">
        <f>M10+M11</f>
        <v>6</v>
      </c>
      <c r="M10" s="133">
        <v>1</v>
      </c>
      <c r="N10" s="134" t="s">
        <v>24</v>
      </c>
      <c r="O10" s="135">
        <v>0</v>
      </c>
      <c r="P10" s="396">
        <f>O10+O11</f>
        <v>0</v>
      </c>
      <c r="Q10" s="396">
        <f>R10+R11</f>
        <v>3</v>
      </c>
      <c r="R10" s="133">
        <v>0</v>
      </c>
      <c r="S10" s="134" t="s">
        <v>24</v>
      </c>
      <c r="T10" s="135">
        <v>1</v>
      </c>
      <c r="U10" s="396">
        <f>T10+T11</f>
        <v>2</v>
      </c>
      <c r="V10" s="396">
        <f>W10+W11</f>
        <v>7</v>
      </c>
      <c r="W10" s="133">
        <v>3</v>
      </c>
      <c r="X10" s="134" t="s">
        <v>24</v>
      </c>
      <c r="Y10" s="135">
        <v>0</v>
      </c>
      <c r="Z10" s="396">
        <f>Y10+Y11</f>
        <v>0</v>
      </c>
      <c r="AA10" s="396">
        <f>AB10+AB11</f>
        <v>2</v>
      </c>
      <c r="AB10" s="133">
        <v>1</v>
      </c>
      <c r="AC10" s="134" t="s">
        <v>24</v>
      </c>
      <c r="AD10" s="135">
        <v>0</v>
      </c>
      <c r="AE10" s="396">
        <f>AD10+AD11</f>
        <v>1</v>
      </c>
      <c r="AF10" s="396">
        <f>AG10+AG11</f>
        <v>0</v>
      </c>
      <c r="AG10" s="133"/>
      <c r="AH10" s="134" t="s">
        <v>24</v>
      </c>
      <c r="AI10" s="135"/>
      <c r="AJ10" s="396">
        <f>AI10+AI11</f>
        <v>0</v>
      </c>
      <c r="AK10" s="396">
        <f>AL10+AL11</f>
        <v>6</v>
      </c>
      <c r="AL10" s="133">
        <v>4</v>
      </c>
      <c r="AM10" s="134" t="s">
        <v>24</v>
      </c>
      <c r="AN10" s="135">
        <v>1</v>
      </c>
      <c r="AO10" s="396">
        <f>AN10+AN11</f>
        <v>3</v>
      </c>
      <c r="AP10" s="385"/>
      <c r="AQ10" s="385"/>
      <c r="AR10" s="385"/>
      <c r="AS10" s="388"/>
      <c r="AT10" s="391"/>
    </row>
    <row r="11" spans="1:46" ht="13.5" customHeight="1">
      <c r="A11" s="410"/>
      <c r="B11" s="397"/>
      <c r="C11" s="5">
        <v>1</v>
      </c>
      <c r="D11" s="6" t="s">
        <v>24</v>
      </c>
      <c r="E11" s="7">
        <v>2</v>
      </c>
      <c r="F11" s="397"/>
      <c r="G11" s="401"/>
      <c r="H11" s="402"/>
      <c r="I11" s="402"/>
      <c r="J11" s="402"/>
      <c r="K11" s="403"/>
      <c r="L11" s="397"/>
      <c r="M11" s="133">
        <v>5</v>
      </c>
      <c r="N11" s="134" t="s">
        <v>24</v>
      </c>
      <c r="O11" s="135">
        <v>0</v>
      </c>
      <c r="P11" s="397"/>
      <c r="Q11" s="397"/>
      <c r="R11" s="133">
        <v>3</v>
      </c>
      <c r="S11" s="134" t="s">
        <v>24</v>
      </c>
      <c r="T11" s="135">
        <v>1</v>
      </c>
      <c r="U11" s="397"/>
      <c r="V11" s="397"/>
      <c r="W11" s="133">
        <v>4</v>
      </c>
      <c r="X11" s="134" t="s">
        <v>24</v>
      </c>
      <c r="Y11" s="135">
        <v>0</v>
      </c>
      <c r="Z11" s="397"/>
      <c r="AA11" s="397"/>
      <c r="AB11" s="133">
        <v>1</v>
      </c>
      <c r="AC11" s="134" t="s">
        <v>24</v>
      </c>
      <c r="AD11" s="135">
        <v>1</v>
      </c>
      <c r="AE11" s="397"/>
      <c r="AF11" s="397"/>
      <c r="AG11" s="133"/>
      <c r="AH11" s="134" t="s">
        <v>24</v>
      </c>
      <c r="AI11" s="135"/>
      <c r="AJ11" s="397"/>
      <c r="AK11" s="397"/>
      <c r="AL11" s="133">
        <v>2</v>
      </c>
      <c r="AM11" s="134" t="s">
        <v>24</v>
      </c>
      <c r="AN11" s="135">
        <v>2</v>
      </c>
      <c r="AO11" s="397"/>
      <c r="AP11" s="385"/>
      <c r="AQ11" s="385"/>
      <c r="AR11" s="385"/>
      <c r="AS11" s="388"/>
      <c r="AT11" s="391"/>
    </row>
    <row r="12" spans="1:46" ht="13.5" customHeight="1">
      <c r="A12" s="410"/>
      <c r="B12" s="393"/>
      <c r="C12" s="394"/>
      <c r="D12" s="394"/>
      <c r="E12" s="394"/>
      <c r="F12" s="395"/>
      <c r="G12" s="401"/>
      <c r="H12" s="402"/>
      <c r="I12" s="402"/>
      <c r="J12" s="402"/>
      <c r="K12" s="403"/>
      <c r="L12" s="393"/>
      <c r="M12" s="394"/>
      <c r="N12" s="394"/>
      <c r="O12" s="394"/>
      <c r="P12" s="395"/>
      <c r="Q12" s="393"/>
      <c r="R12" s="394"/>
      <c r="S12" s="394"/>
      <c r="T12" s="394"/>
      <c r="U12" s="395"/>
      <c r="V12" s="393"/>
      <c r="W12" s="394"/>
      <c r="X12" s="394"/>
      <c r="Y12" s="394"/>
      <c r="Z12" s="395"/>
      <c r="AA12" s="393" t="s">
        <v>396</v>
      </c>
      <c r="AB12" s="394"/>
      <c r="AC12" s="394"/>
      <c r="AD12" s="394"/>
      <c r="AE12" s="395"/>
      <c r="AF12" s="393"/>
      <c r="AG12" s="394"/>
      <c r="AH12" s="394"/>
      <c r="AI12" s="394"/>
      <c r="AJ12" s="395"/>
      <c r="AK12" s="393"/>
      <c r="AL12" s="394"/>
      <c r="AM12" s="394"/>
      <c r="AN12" s="394"/>
      <c r="AO12" s="395"/>
      <c r="AP12" s="385"/>
      <c r="AQ12" s="385"/>
      <c r="AR12" s="385"/>
      <c r="AS12" s="388"/>
      <c r="AT12" s="391"/>
    </row>
    <row r="13" spans="1:46" ht="13.5" customHeight="1">
      <c r="A13" s="410"/>
      <c r="B13" s="396">
        <f>C13+C14</f>
        <v>0</v>
      </c>
      <c r="C13" s="5"/>
      <c r="D13" s="6" t="s">
        <v>24</v>
      </c>
      <c r="E13" s="7"/>
      <c r="F13" s="396">
        <f>E13+E14</f>
        <v>0</v>
      </c>
      <c r="G13" s="401"/>
      <c r="H13" s="402"/>
      <c r="I13" s="402"/>
      <c r="J13" s="402"/>
      <c r="K13" s="403"/>
      <c r="L13" s="396">
        <f>M13+M14</f>
        <v>0</v>
      </c>
      <c r="M13" s="133"/>
      <c r="N13" s="134" t="s">
        <v>24</v>
      </c>
      <c r="O13" s="135"/>
      <c r="P13" s="396">
        <f>O13+O14</f>
        <v>0</v>
      </c>
      <c r="Q13" s="396">
        <f>R13+R14</f>
        <v>0</v>
      </c>
      <c r="R13" s="133"/>
      <c r="S13" s="134" t="s">
        <v>24</v>
      </c>
      <c r="T13" s="135"/>
      <c r="U13" s="396">
        <f>T13+T14</f>
        <v>0</v>
      </c>
      <c r="V13" s="396">
        <f>W13+W14</f>
        <v>0</v>
      </c>
      <c r="W13" s="133"/>
      <c r="X13" s="134" t="s">
        <v>24</v>
      </c>
      <c r="Y13" s="135"/>
      <c r="Z13" s="396">
        <f>Y13+Y14</f>
        <v>0</v>
      </c>
      <c r="AA13" s="396">
        <f>AB13+AB14</f>
        <v>3</v>
      </c>
      <c r="AB13" s="133">
        <v>2</v>
      </c>
      <c r="AC13" s="134" t="s">
        <v>24</v>
      </c>
      <c r="AD13" s="135">
        <v>3</v>
      </c>
      <c r="AE13" s="396">
        <f>AD13+AD14</f>
        <v>4</v>
      </c>
      <c r="AF13" s="396">
        <f>AG13+AG14</f>
        <v>0</v>
      </c>
      <c r="AG13" s="133"/>
      <c r="AH13" s="134" t="s">
        <v>24</v>
      </c>
      <c r="AI13" s="135"/>
      <c r="AJ13" s="396">
        <f>AI13+AI14</f>
        <v>0</v>
      </c>
      <c r="AK13" s="396">
        <f>AL13+AL14</f>
        <v>0</v>
      </c>
      <c r="AL13" s="133"/>
      <c r="AM13" s="134" t="s">
        <v>24</v>
      </c>
      <c r="AN13" s="135"/>
      <c r="AO13" s="396">
        <f>AN13+AN14</f>
        <v>0</v>
      </c>
      <c r="AP13" s="385"/>
      <c r="AQ13" s="385"/>
      <c r="AR13" s="385"/>
      <c r="AS13" s="388"/>
      <c r="AT13" s="391"/>
    </row>
    <row r="14" spans="1:46" ht="13.5" customHeight="1">
      <c r="A14" s="411"/>
      <c r="B14" s="397"/>
      <c r="C14" s="5"/>
      <c r="D14" s="6" t="s">
        <v>24</v>
      </c>
      <c r="E14" s="7"/>
      <c r="F14" s="397"/>
      <c r="G14" s="404"/>
      <c r="H14" s="405"/>
      <c r="I14" s="405"/>
      <c r="J14" s="405"/>
      <c r="K14" s="406"/>
      <c r="L14" s="397"/>
      <c r="M14" s="133"/>
      <c r="N14" s="134" t="s">
        <v>24</v>
      </c>
      <c r="O14" s="135"/>
      <c r="P14" s="397"/>
      <c r="Q14" s="397"/>
      <c r="R14" s="133"/>
      <c r="S14" s="134" t="s">
        <v>24</v>
      </c>
      <c r="T14" s="135"/>
      <c r="U14" s="397"/>
      <c r="V14" s="397"/>
      <c r="W14" s="133"/>
      <c r="X14" s="134" t="s">
        <v>24</v>
      </c>
      <c r="Y14" s="135"/>
      <c r="Z14" s="397"/>
      <c r="AA14" s="397"/>
      <c r="AB14" s="133">
        <v>1</v>
      </c>
      <c r="AC14" s="134" t="s">
        <v>24</v>
      </c>
      <c r="AD14" s="135">
        <v>1</v>
      </c>
      <c r="AE14" s="397"/>
      <c r="AF14" s="397"/>
      <c r="AG14" s="133"/>
      <c r="AH14" s="134" t="s">
        <v>24</v>
      </c>
      <c r="AI14" s="135"/>
      <c r="AJ14" s="397"/>
      <c r="AK14" s="397"/>
      <c r="AL14" s="133"/>
      <c r="AM14" s="134" t="s">
        <v>24</v>
      </c>
      <c r="AN14" s="135"/>
      <c r="AO14" s="397"/>
      <c r="AP14" s="386"/>
      <c r="AQ14" s="386"/>
      <c r="AR14" s="386"/>
      <c r="AS14" s="389"/>
      <c r="AT14" s="392"/>
    </row>
    <row r="15" spans="1:46" ht="13.5" customHeight="1">
      <c r="A15" s="409" t="s">
        <v>131</v>
      </c>
      <c r="B15" s="393" t="s">
        <v>396</v>
      </c>
      <c r="C15" s="394"/>
      <c r="D15" s="394"/>
      <c r="E15" s="394"/>
      <c r="F15" s="395"/>
      <c r="G15" s="393" t="s">
        <v>396</v>
      </c>
      <c r="H15" s="394"/>
      <c r="I15" s="394"/>
      <c r="J15" s="394"/>
      <c r="K15" s="395"/>
      <c r="L15" s="398"/>
      <c r="M15" s="399"/>
      <c r="N15" s="399"/>
      <c r="O15" s="399"/>
      <c r="P15" s="400"/>
      <c r="Q15" s="393" t="s">
        <v>396</v>
      </c>
      <c r="R15" s="394"/>
      <c r="S15" s="394"/>
      <c r="T15" s="394"/>
      <c r="U15" s="395"/>
      <c r="V15" s="393" t="s">
        <v>470</v>
      </c>
      <c r="W15" s="394"/>
      <c r="X15" s="394"/>
      <c r="Y15" s="394"/>
      <c r="Z15" s="395"/>
      <c r="AA15" s="393" t="s">
        <v>471</v>
      </c>
      <c r="AB15" s="394"/>
      <c r="AC15" s="394"/>
      <c r="AD15" s="394"/>
      <c r="AE15" s="395"/>
      <c r="AF15" s="393" t="s">
        <v>434</v>
      </c>
      <c r="AG15" s="394"/>
      <c r="AH15" s="394"/>
      <c r="AI15" s="394"/>
      <c r="AJ15" s="395"/>
      <c r="AK15" s="393" t="s">
        <v>396</v>
      </c>
      <c r="AL15" s="394"/>
      <c r="AM15" s="394"/>
      <c r="AN15" s="394"/>
      <c r="AO15" s="395"/>
      <c r="AP15" s="384">
        <f>(COUNTIF(B18:K18,"○")*3+COUNTIF(B18:K18,"△")*1+COUNTIF(Q18:AO18,"○")*3+COUNTIF(Q18:AO18,"△")*1)+(COUNTIF(B15:K15,"○")*3+COUNTIF(B15:K15,"△")*1+COUNTIF(Q15:AO15,"○")*3+COUNTIF(Q15:AO15,"△")*1)</f>
        <v>3</v>
      </c>
      <c r="AQ15" s="384">
        <f>B16+G16+Q16+V16+AK16+B19+G19+Q19+V19+AK19+AA16+AA19+AF16+AF19</f>
        <v>11</v>
      </c>
      <c r="AR15" s="384">
        <f>F16+K16+U16+Z16+AO16+F19+K19+U19+Z19+AO19+AE16+AE19+AJ16+AJ19</f>
        <v>32</v>
      </c>
      <c r="AS15" s="387">
        <f>AQ15-AR15</f>
        <v>-21</v>
      </c>
      <c r="AT15" s="390">
        <f>RANK(AP15,$AP$3:$AP$50,0)</f>
        <v>7</v>
      </c>
    </row>
    <row r="16" spans="1:46" ht="13.5" customHeight="1">
      <c r="A16" s="410"/>
      <c r="B16" s="396">
        <f>C16+C17</f>
        <v>2</v>
      </c>
      <c r="C16" s="133">
        <v>1</v>
      </c>
      <c r="D16" s="134" t="s">
        <v>24</v>
      </c>
      <c r="E16" s="135">
        <v>1</v>
      </c>
      <c r="F16" s="396">
        <f>E16+E17</f>
        <v>4</v>
      </c>
      <c r="G16" s="396">
        <f>H16+H17</f>
        <v>0</v>
      </c>
      <c r="H16" s="133">
        <v>0</v>
      </c>
      <c r="I16" s="134" t="s">
        <v>24</v>
      </c>
      <c r="J16" s="135">
        <v>1</v>
      </c>
      <c r="K16" s="396">
        <f>J16+J17</f>
        <v>6</v>
      </c>
      <c r="L16" s="401"/>
      <c r="M16" s="402"/>
      <c r="N16" s="402"/>
      <c r="O16" s="402"/>
      <c r="P16" s="403"/>
      <c r="Q16" s="396">
        <f>R16+R17</f>
        <v>0</v>
      </c>
      <c r="R16" s="133">
        <v>0</v>
      </c>
      <c r="S16" s="134" t="s">
        <v>24</v>
      </c>
      <c r="T16" s="135">
        <v>1</v>
      </c>
      <c r="U16" s="396">
        <f>T16+T17</f>
        <v>3</v>
      </c>
      <c r="V16" s="396">
        <f>W16+W17</f>
        <v>9</v>
      </c>
      <c r="W16" s="133">
        <v>4</v>
      </c>
      <c r="X16" s="134" t="s">
        <v>24</v>
      </c>
      <c r="Y16" s="135">
        <v>0</v>
      </c>
      <c r="Z16" s="396">
        <f>Y16+Y17</f>
        <v>1</v>
      </c>
      <c r="AA16" s="396">
        <f>AB16+AB17</f>
        <v>0</v>
      </c>
      <c r="AB16" s="133">
        <v>0</v>
      </c>
      <c r="AC16" s="134" t="s">
        <v>24</v>
      </c>
      <c r="AD16" s="135">
        <v>3</v>
      </c>
      <c r="AE16" s="396">
        <f>AD16+AD17</f>
        <v>7</v>
      </c>
      <c r="AF16" s="396">
        <f>AG16+AG17</f>
        <v>0</v>
      </c>
      <c r="AG16" s="133">
        <v>0</v>
      </c>
      <c r="AH16" s="134" t="s">
        <v>24</v>
      </c>
      <c r="AI16" s="135">
        <v>0</v>
      </c>
      <c r="AJ16" s="396">
        <f>AI16+AI17</f>
        <v>1</v>
      </c>
      <c r="AK16" s="396">
        <f>AL16+AL17</f>
        <v>0</v>
      </c>
      <c r="AL16" s="133">
        <v>0</v>
      </c>
      <c r="AM16" s="134" t="s">
        <v>24</v>
      </c>
      <c r="AN16" s="135">
        <v>1</v>
      </c>
      <c r="AO16" s="396">
        <f>AN16+AN17</f>
        <v>4</v>
      </c>
      <c r="AP16" s="385"/>
      <c r="AQ16" s="385"/>
      <c r="AR16" s="385"/>
      <c r="AS16" s="388"/>
      <c r="AT16" s="391"/>
    </row>
    <row r="17" spans="1:46" ht="13.5" customHeight="1">
      <c r="A17" s="410"/>
      <c r="B17" s="397"/>
      <c r="C17" s="133">
        <v>1</v>
      </c>
      <c r="D17" s="134" t="s">
        <v>24</v>
      </c>
      <c r="E17" s="135">
        <v>3</v>
      </c>
      <c r="F17" s="397"/>
      <c r="G17" s="397"/>
      <c r="H17" s="133">
        <v>0</v>
      </c>
      <c r="I17" s="134" t="s">
        <v>24</v>
      </c>
      <c r="J17" s="135">
        <v>5</v>
      </c>
      <c r="K17" s="397"/>
      <c r="L17" s="401"/>
      <c r="M17" s="402"/>
      <c r="N17" s="402"/>
      <c r="O17" s="402"/>
      <c r="P17" s="403"/>
      <c r="Q17" s="397"/>
      <c r="R17" s="133">
        <v>0</v>
      </c>
      <c r="S17" s="134" t="s">
        <v>24</v>
      </c>
      <c r="T17" s="135">
        <v>2</v>
      </c>
      <c r="U17" s="397"/>
      <c r="V17" s="397"/>
      <c r="W17" s="133">
        <v>5</v>
      </c>
      <c r="X17" s="134" t="s">
        <v>24</v>
      </c>
      <c r="Y17" s="135">
        <v>1</v>
      </c>
      <c r="Z17" s="397"/>
      <c r="AA17" s="397"/>
      <c r="AB17" s="133">
        <v>0</v>
      </c>
      <c r="AC17" s="134" t="s">
        <v>24</v>
      </c>
      <c r="AD17" s="135">
        <v>4</v>
      </c>
      <c r="AE17" s="397"/>
      <c r="AF17" s="397"/>
      <c r="AG17" s="133">
        <v>0</v>
      </c>
      <c r="AH17" s="134" t="s">
        <v>24</v>
      </c>
      <c r="AI17" s="135">
        <v>1</v>
      </c>
      <c r="AJ17" s="397"/>
      <c r="AK17" s="397"/>
      <c r="AL17" s="133">
        <v>0</v>
      </c>
      <c r="AM17" s="134" t="s">
        <v>24</v>
      </c>
      <c r="AN17" s="135">
        <v>3</v>
      </c>
      <c r="AO17" s="397"/>
      <c r="AP17" s="385"/>
      <c r="AQ17" s="385"/>
      <c r="AR17" s="385"/>
      <c r="AS17" s="388"/>
      <c r="AT17" s="391"/>
    </row>
    <row r="18" spans="1:46" ht="13.5" customHeight="1">
      <c r="A18" s="410"/>
      <c r="B18" s="393"/>
      <c r="C18" s="394"/>
      <c r="D18" s="394"/>
      <c r="E18" s="394"/>
      <c r="F18" s="395"/>
      <c r="G18" s="393"/>
      <c r="H18" s="394"/>
      <c r="I18" s="394"/>
      <c r="J18" s="394"/>
      <c r="K18" s="395"/>
      <c r="L18" s="401"/>
      <c r="M18" s="402"/>
      <c r="N18" s="402"/>
      <c r="O18" s="402"/>
      <c r="P18" s="403"/>
      <c r="Q18" s="393"/>
      <c r="R18" s="394"/>
      <c r="S18" s="394"/>
      <c r="T18" s="394"/>
      <c r="U18" s="395"/>
      <c r="V18" s="393"/>
      <c r="W18" s="394"/>
      <c r="X18" s="394"/>
      <c r="Y18" s="394"/>
      <c r="Z18" s="395"/>
      <c r="AA18" s="393"/>
      <c r="AB18" s="394"/>
      <c r="AC18" s="394"/>
      <c r="AD18" s="394"/>
      <c r="AE18" s="395"/>
      <c r="AF18" s="393" t="s">
        <v>396</v>
      </c>
      <c r="AG18" s="394"/>
      <c r="AH18" s="394"/>
      <c r="AI18" s="394"/>
      <c r="AJ18" s="395"/>
      <c r="AK18" s="393"/>
      <c r="AL18" s="394"/>
      <c r="AM18" s="394"/>
      <c r="AN18" s="394"/>
      <c r="AO18" s="395"/>
      <c r="AP18" s="385"/>
      <c r="AQ18" s="385"/>
      <c r="AR18" s="385"/>
      <c r="AS18" s="388"/>
      <c r="AT18" s="391"/>
    </row>
    <row r="19" spans="1:46" ht="13.5" customHeight="1">
      <c r="A19" s="410"/>
      <c r="B19" s="396">
        <f>C19+C20</f>
        <v>0</v>
      </c>
      <c r="C19" s="133"/>
      <c r="D19" s="134" t="s">
        <v>24</v>
      </c>
      <c r="E19" s="135"/>
      <c r="F19" s="396">
        <f>E19+E20</f>
        <v>0</v>
      </c>
      <c r="G19" s="396">
        <f>H19+H20</f>
        <v>0</v>
      </c>
      <c r="H19" s="133"/>
      <c r="I19" s="134" t="s">
        <v>24</v>
      </c>
      <c r="J19" s="135"/>
      <c r="K19" s="396">
        <f>J19+J20</f>
        <v>0</v>
      </c>
      <c r="L19" s="401"/>
      <c r="M19" s="402"/>
      <c r="N19" s="402"/>
      <c r="O19" s="402"/>
      <c r="P19" s="403"/>
      <c r="Q19" s="396">
        <f>R19+R20</f>
        <v>0</v>
      </c>
      <c r="R19" s="133"/>
      <c r="S19" s="134" t="s">
        <v>24</v>
      </c>
      <c r="T19" s="135"/>
      <c r="U19" s="396">
        <f>T19+T20</f>
        <v>0</v>
      </c>
      <c r="V19" s="396">
        <f>W19+W20</f>
        <v>0</v>
      </c>
      <c r="W19" s="133"/>
      <c r="X19" s="134" t="s">
        <v>24</v>
      </c>
      <c r="Y19" s="135"/>
      <c r="Z19" s="396">
        <f>Y19+Y20</f>
        <v>0</v>
      </c>
      <c r="AA19" s="396">
        <f>AB19+AB20</f>
        <v>0</v>
      </c>
      <c r="AB19" s="133"/>
      <c r="AC19" s="134" t="s">
        <v>24</v>
      </c>
      <c r="AD19" s="135"/>
      <c r="AE19" s="396">
        <f>AD19+AD20</f>
        <v>0</v>
      </c>
      <c r="AF19" s="396">
        <f>AG19+AG20</f>
        <v>0</v>
      </c>
      <c r="AG19" s="133">
        <v>0</v>
      </c>
      <c r="AH19" s="134" t="s">
        <v>24</v>
      </c>
      <c r="AI19" s="135">
        <v>3</v>
      </c>
      <c r="AJ19" s="396">
        <f>AI19+AI20</f>
        <v>6</v>
      </c>
      <c r="AK19" s="396">
        <f>AL19+AL20</f>
        <v>0</v>
      </c>
      <c r="AL19" s="133"/>
      <c r="AM19" s="134" t="s">
        <v>24</v>
      </c>
      <c r="AN19" s="135"/>
      <c r="AO19" s="396">
        <f>AN19+AN20</f>
        <v>0</v>
      </c>
      <c r="AP19" s="385"/>
      <c r="AQ19" s="385"/>
      <c r="AR19" s="385"/>
      <c r="AS19" s="388"/>
      <c r="AT19" s="391"/>
    </row>
    <row r="20" spans="1:46" ht="13.5" customHeight="1">
      <c r="A20" s="411"/>
      <c r="B20" s="397"/>
      <c r="C20" s="133"/>
      <c r="D20" s="134" t="s">
        <v>24</v>
      </c>
      <c r="E20" s="135"/>
      <c r="F20" s="397"/>
      <c r="G20" s="397"/>
      <c r="H20" s="133"/>
      <c r="I20" s="134" t="s">
        <v>24</v>
      </c>
      <c r="J20" s="135"/>
      <c r="K20" s="397"/>
      <c r="L20" s="404"/>
      <c r="M20" s="405"/>
      <c r="N20" s="405"/>
      <c r="O20" s="405"/>
      <c r="P20" s="406"/>
      <c r="Q20" s="397"/>
      <c r="R20" s="133"/>
      <c r="S20" s="134" t="s">
        <v>24</v>
      </c>
      <c r="T20" s="135"/>
      <c r="U20" s="397"/>
      <c r="V20" s="397"/>
      <c r="W20" s="133"/>
      <c r="X20" s="134" t="s">
        <v>24</v>
      </c>
      <c r="Y20" s="135"/>
      <c r="Z20" s="397"/>
      <c r="AA20" s="397"/>
      <c r="AB20" s="133"/>
      <c r="AC20" s="134" t="s">
        <v>24</v>
      </c>
      <c r="AD20" s="135"/>
      <c r="AE20" s="397"/>
      <c r="AF20" s="397"/>
      <c r="AG20" s="133">
        <v>0</v>
      </c>
      <c r="AH20" s="134" t="s">
        <v>24</v>
      </c>
      <c r="AI20" s="135">
        <v>3</v>
      </c>
      <c r="AJ20" s="397"/>
      <c r="AK20" s="397"/>
      <c r="AL20" s="133"/>
      <c r="AM20" s="134" t="s">
        <v>24</v>
      </c>
      <c r="AN20" s="135"/>
      <c r="AO20" s="397"/>
      <c r="AP20" s="386"/>
      <c r="AQ20" s="386"/>
      <c r="AR20" s="386"/>
      <c r="AS20" s="389"/>
      <c r="AT20" s="392"/>
    </row>
    <row r="21" spans="1:46" ht="13.5" customHeight="1">
      <c r="A21" s="409" t="s">
        <v>137</v>
      </c>
      <c r="B21" s="393" t="s">
        <v>396</v>
      </c>
      <c r="C21" s="394"/>
      <c r="D21" s="394"/>
      <c r="E21" s="394"/>
      <c r="F21" s="395"/>
      <c r="G21" s="393" t="s">
        <v>441</v>
      </c>
      <c r="H21" s="394"/>
      <c r="I21" s="394"/>
      <c r="J21" s="394"/>
      <c r="K21" s="395"/>
      <c r="L21" s="393" t="s">
        <v>395</v>
      </c>
      <c r="M21" s="394"/>
      <c r="N21" s="394"/>
      <c r="O21" s="394"/>
      <c r="P21" s="395"/>
      <c r="Q21" s="398"/>
      <c r="R21" s="399"/>
      <c r="S21" s="399"/>
      <c r="T21" s="399"/>
      <c r="U21" s="400"/>
      <c r="V21" s="393" t="s">
        <v>470</v>
      </c>
      <c r="W21" s="394"/>
      <c r="X21" s="394"/>
      <c r="Y21" s="394"/>
      <c r="Z21" s="395"/>
      <c r="AA21" s="393" t="s">
        <v>470</v>
      </c>
      <c r="AB21" s="394"/>
      <c r="AC21" s="394"/>
      <c r="AD21" s="394"/>
      <c r="AE21" s="395"/>
      <c r="AF21" s="393" t="s">
        <v>396</v>
      </c>
      <c r="AG21" s="394"/>
      <c r="AH21" s="394"/>
      <c r="AI21" s="394"/>
      <c r="AJ21" s="395"/>
      <c r="AK21" s="393" t="s">
        <v>396</v>
      </c>
      <c r="AL21" s="394"/>
      <c r="AM21" s="394"/>
      <c r="AN21" s="394"/>
      <c r="AO21" s="395"/>
      <c r="AP21" s="384">
        <f>(COUNTIF(B24:P24,"○")*3+COUNTIF(B24:P24,"△")*1+COUNTIF(V24:AO24,"○")*3+COUNTIF(V24:AO24,"△")*1)+(COUNTIF(B21:P21,"○")*3+COUNTIF(B21:P21,"△")*1+COUNTIF(V21:AO21,"○")*3+COUNTIF(V21:AO21,"△")*1)</f>
        <v>12</v>
      </c>
      <c r="AQ21" s="384">
        <f>B22+G22+L22+V22+AK22+B25+G25+L25+V25+AK25+AA22+AA25+AF22+AF25</f>
        <v>26</v>
      </c>
      <c r="AR21" s="384">
        <f>F22+K22+P22+Z22+AO22+F25+K25+P25+Z25+AO25+AE22+AE25+AJ22+AJ25</f>
        <v>18</v>
      </c>
      <c r="AS21" s="387">
        <f>AQ21-AR21</f>
        <v>8</v>
      </c>
      <c r="AT21" s="390">
        <f>RANK(AP21,$AP$3:$AP$50,0)</f>
        <v>6</v>
      </c>
    </row>
    <row r="22" spans="1:46" ht="13.5" customHeight="1">
      <c r="A22" s="410"/>
      <c r="B22" s="396">
        <f>C22+C23</f>
        <v>3</v>
      </c>
      <c r="C22" s="133">
        <v>0</v>
      </c>
      <c r="D22" s="134" t="s">
        <v>24</v>
      </c>
      <c r="E22" s="135">
        <v>4</v>
      </c>
      <c r="F22" s="396">
        <f>E22+E23</f>
        <v>5</v>
      </c>
      <c r="G22" s="396">
        <f>H22+H23</f>
        <v>2</v>
      </c>
      <c r="H22" s="133">
        <v>1</v>
      </c>
      <c r="I22" s="134" t="s">
        <v>24</v>
      </c>
      <c r="J22" s="135">
        <v>0</v>
      </c>
      <c r="K22" s="396">
        <f>J22+J23</f>
        <v>3</v>
      </c>
      <c r="L22" s="396">
        <f>M22+M23</f>
        <v>3</v>
      </c>
      <c r="M22" s="133">
        <v>1</v>
      </c>
      <c r="N22" s="134" t="s">
        <v>24</v>
      </c>
      <c r="O22" s="135">
        <v>0</v>
      </c>
      <c r="P22" s="396">
        <f>O22+O23</f>
        <v>0</v>
      </c>
      <c r="Q22" s="401"/>
      <c r="R22" s="402"/>
      <c r="S22" s="402"/>
      <c r="T22" s="402"/>
      <c r="U22" s="403"/>
      <c r="V22" s="396">
        <f>W22+W23</f>
        <v>8</v>
      </c>
      <c r="W22" s="133">
        <v>5</v>
      </c>
      <c r="X22" s="134" t="s">
        <v>24</v>
      </c>
      <c r="Y22" s="135">
        <v>0</v>
      </c>
      <c r="Z22" s="396">
        <f>Y22+Y23</f>
        <v>0</v>
      </c>
      <c r="AA22" s="396">
        <f>AB22+AB23</f>
        <v>2</v>
      </c>
      <c r="AB22" s="133">
        <v>1</v>
      </c>
      <c r="AC22" s="134" t="s">
        <v>24</v>
      </c>
      <c r="AD22" s="135">
        <v>0</v>
      </c>
      <c r="AE22" s="396">
        <f>AD22+AD23</f>
        <v>1</v>
      </c>
      <c r="AF22" s="396">
        <f>AG22+AG23</f>
        <v>1</v>
      </c>
      <c r="AG22" s="133">
        <v>1</v>
      </c>
      <c r="AH22" s="134" t="s">
        <v>24</v>
      </c>
      <c r="AI22" s="135">
        <v>0</v>
      </c>
      <c r="AJ22" s="396">
        <f>AI22+AI23</f>
        <v>3</v>
      </c>
      <c r="AK22" s="396">
        <f>AL22+AL23</f>
        <v>2</v>
      </c>
      <c r="AL22" s="133">
        <v>1</v>
      </c>
      <c r="AM22" s="134" t="s">
        <v>24</v>
      </c>
      <c r="AN22" s="135">
        <v>2</v>
      </c>
      <c r="AO22" s="396">
        <f>AN22+AN23</f>
        <v>4</v>
      </c>
      <c r="AP22" s="385"/>
      <c r="AQ22" s="385"/>
      <c r="AR22" s="385"/>
      <c r="AS22" s="388"/>
      <c r="AT22" s="391"/>
    </row>
    <row r="23" spans="1:46" ht="13.5" customHeight="1">
      <c r="A23" s="410"/>
      <c r="B23" s="397"/>
      <c r="C23" s="133">
        <v>3</v>
      </c>
      <c r="D23" s="134" t="s">
        <v>24</v>
      </c>
      <c r="E23" s="135">
        <v>1</v>
      </c>
      <c r="F23" s="397"/>
      <c r="G23" s="397"/>
      <c r="H23" s="133">
        <v>1</v>
      </c>
      <c r="I23" s="134" t="s">
        <v>24</v>
      </c>
      <c r="J23" s="135">
        <v>3</v>
      </c>
      <c r="K23" s="397"/>
      <c r="L23" s="397"/>
      <c r="M23" s="133">
        <v>2</v>
      </c>
      <c r="N23" s="134" t="s">
        <v>24</v>
      </c>
      <c r="O23" s="135">
        <v>0</v>
      </c>
      <c r="P23" s="397"/>
      <c r="Q23" s="401"/>
      <c r="R23" s="402"/>
      <c r="S23" s="402"/>
      <c r="T23" s="402"/>
      <c r="U23" s="403"/>
      <c r="V23" s="397"/>
      <c r="W23" s="133">
        <v>3</v>
      </c>
      <c r="X23" s="134" t="s">
        <v>24</v>
      </c>
      <c r="Y23" s="135">
        <v>0</v>
      </c>
      <c r="Z23" s="397"/>
      <c r="AA23" s="397"/>
      <c r="AB23" s="133">
        <v>1</v>
      </c>
      <c r="AC23" s="134" t="s">
        <v>24</v>
      </c>
      <c r="AD23" s="135">
        <v>1</v>
      </c>
      <c r="AE23" s="397"/>
      <c r="AF23" s="397"/>
      <c r="AG23" s="133">
        <v>0</v>
      </c>
      <c r="AH23" s="134" t="s">
        <v>24</v>
      </c>
      <c r="AI23" s="135">
        <v>3</v>
      </c>
      <c r="AJ23" s="397"/>
      <c r="AK23" s="397"/>
      <c r="AL23" s="133">
        <v>1</v>
      </c>
      <c r="AM23" s="134" t="s">
        <v>24</v>
      </c>
      <c r="AN23" s="135">
        <v>2</v>
      </c>
      <c r="AO23" s="397"/>
      <c r="AP23" s="385"/>
      <c r="AQ23" s="385"/>
      <c r="AR23" s="385"/>
      <c r="AS23" s="388"/>
      <c r="AT23" s="391"/>
    </row>
    <row r="24" spans="1:46" ht="13.5" customHeight="1">
      <c r="A24" s="410"/>
      <c r="B24" s="393"/>
      <c r="C24" s="394"/>
      <c r="D24" s="394"/>
      <c r="E24" s="394"/>
      <c r="F24" s="395"/>
      <c r="G24" s="393"/>
      <c r="H24" s="394"/>
      <c r="I24" s="394"/>
      <c r="J24" s="394"/>
      <c r="K24" s="395"/>
      <c r="L24" s="393"/>
      <c r="M24" s="394"/>
      <c r="N24" s="394"/>
      <c r="O24" s="394"/>
      <c r="P24" s="395"/>
      <c r="Q24" s="401"/>
      <c r="R24" s="402"/>
      <c r="S24" s="402"/>
      <c r="T24" s="402"/>
      <c r="U24" s="403"/>
      <c r="V24" s="393" t="s">
        <v>395</v>
      </c>
      <c r="W24" s="394"/>
      <c r="X24" s="394"/>
      <c r="Y24" s="394"/>
      <c r="Z24" s="395"/>
      <c r="AA24" s="393"/>
      <c r="AB24" s="394"/>
      <c r="AC24" s="394"/>
      <c r="AD24" s="394"/>
      <c r="AE24" s="395"/>
      <c r="AF24" s="393"/>
      <c r="AG24" s="394"/>
      <c r="AH24" s="394"/>
      <c r="AI24" s="394"/>
      <c r="AJ24" s="395"/>
      <c r="AK24" s="393" t="s">
        <v>396</v>
      </c>
      <c r="AL24" s="394"/>
      <c r="AM24" s="394"/>
      <c r="AN24" s="394"/>
      <c r="AO24" s="395"/>
      <c r="AP24" s="385"/>
      <c r="AQ24" s="385"/>
      <c r="AR24" s="385"/>
      <c r="AS24" s="388"/>
      <c r="AT24" s="391"/>
    </row>
    <row r="25" spans="1:46" ht="13.5" customHeight="1">
      <c r="A25" s="410"/>
      <c r="B25" s="396">
        <f>C25+C26</f>
        <v>0</v>
      </c>
      <c r="C25" s="133"/>
      <c r="D25" s="134" t="s">
        <v>24</v>
      </c>
      <c r="E25" s="135"/>
      <c r="F25" s="396">
        <f>E25+E26</f>
        <v>0</v>
      </c>
      <c r="G25" s="396">
        <f>H25+H26</f>
        <v>0</v>
      </c>
      <c r="H25" s="133"/>
      <c r="I25" s="134" t="s">
        <v>24</v>
      </c>
      <c r="J25" s="135"/>
      <c r="K25" s="396">
        <f>J25+J26</f>
        <v>0</v>
      </c>
      <c r="L25" s="396">
        <f>M25+M26</f>
        <v>0</v>
      </c>
      <c r="M25" s="133"/>
      <c r="N25" s="134" t="s">
        <v>24</v>
      </c>
      <c r="O25" s="135"/>
      <c r="P25" s="396">
        <f>O25+O26</f>
        <v>0</v>
      </c>
      <c r="Q25" s="401"/>
      <c r="R25" s="402"/>
      <c r="S25" s="402"/>
      <c r="T25" s="402"/>
      <c r="U25" s="403"/>
      <c r="V25" s="396">
        <f>W25+W26</f>
        <v>5</v>
      </c>
      <c r="W25" s="133">
        <v>4</v>
      </c>
      <c r="X25" s="134" t="s">
        <v>24</v>
      </c>
      <c r="Y25" s="135">
        <v>0</v>
      </c>
      <c r="Z25" s="396">
        <f>Y25+Y26</f>
        <v>0</v>
      </c>
      <c r="AA25" s="396">
        <f>AB25+AB26</f>
        <v>0</v>
      </c>
      <c r="AB25" s="133"/>
      <c r="AC25" s="134" t="s">
        <v>24</v>
      </c>
      <c r="AD25" s="135"/>
      <c r="AE25" s="396">
        <f>AD25+AD26</f>
        <v>0</v>
      </c>
      <c r="AF25" s="396">
        <f>AG25+AG26</f>
        <v>0</v>
      </c>
      <c r="AG25" s="133"/>
      <c r="AH25" s="134" t="s">
        <v>24</v>
      </c>
      <c r="AI25" s="135"/>
      <c r="AJ25" s="396">
        <f>AI25+AI26</f>
        <v>0</v>
      </c>
      <c r="AK25" s="396">
        <f>AL25+AL26</f>
        <v>0</v>
      </c>
      <c r="AL25" s="133">
        <v>0</v>
      </c>
      <c r="AM25" s="134" t="s">
        <v>24</v>
      </c>
      <c r="AN25" s="135">
        <v>1</v>
      </c>
      <c r="AO25" s="396">
        <f>AN25+AN26</f>
        <v>2</v>
      </c>
      <c r="AP25" s="385"/>
      <c r="AQ25" s="385"/>
      <c r="AR25" s="385"/>
      <c r="AS25" s="388"/>
      <c r="AT25" s="391"/>
    </row>
    <row r="26" spans="1:46" ht="13.5" customHeight="1">
      <c r="A26" s="411"/>
      <c r="B26" s="397"/>
      <c r="C26" s="133"/>
      <c r="D26" s="134" t="s">
        <v>24</v>
      </c>
      <c r="E26" s="135"/>
      <c r="F26" s="397"/>
      <c r="G26" s="397"/>
      <c r="H26" s="133"/>
      <c r="I26" s="134" t="s">
        <v>24</v>
      </c>
      <c r="J26" s="135"/>
      <c r="K26" s="397"/>
      <c r="L26" s="397"/>
      <c r="M26" s="133"/>
      <c r="N26" s="134" t="s">
        <v>24</v>
      </c>
      <c r="O26" s="135"/>
      <c r="P26" s="397"/>
      <c r="Q26" s="404"/>
      <c r="R26" s="405"/>
      <c r="S26" s="405"/>
      <c r="T26" s="405"/>
      <c r="U26" s="406"/>
      <c r="V26" s="397"/>
      <c r="W26" s="133">
        <v>1</v>
      </c>
      <c r="X26" s="134" t="s">
        <v>24</v>
      </c>
      <c r="Y26" s="135">
        <v>0</v>
      </c>
      <c r="Z26" s="397"/>
      <c r="AA26" s="397"/>
      <c r="AB26" s="133"/>
      <c r="AC26" s="134" t="s">
        <v>24</v>
      </c>
      <c r="AD26" s="135"/>
      <c r="AE26" s="397"/>
      <c r="AF26" s="397"/>
      <c r="AG26" s="133"/>
      <c r="AH26" s="134" t="s">
        <v>24</v>
      </c>
      <c r="AI26" s="135"/>
      <c r="AJ26" s="397"/>
      <c r="AK26" s="397"/>
      <c r="AL26" s="133">
        <v>0</v>
      </c>
      <c r="AM26" s="134" t="s">
        <v>24</v>
      </c>
      <c r="AN26" s="135">
        <v>1</v>
      </c>
      <c r="AO26" s="397"/>
      <c r="AP26" s="386"/>
      <c r="AQ26" s="386"/>
      <c r="AR26" s="386"/>
      <c r="AS26" s="389"/>
      <c r="AT26" s="392"/>
    </row>
    <row r="27" spans="1:46" ht="13.5" customHeight="1">
      <c r="A27" s="409" t="s">
        <v>130</v>
      </c>
      <c r="B27" s="393" t="s">
        <v>396</v>
      </c>
      <c r="C27" s="394"/>
      <c r="D27" s="394"/>
      <c r="E27" s="394"/>
      <c r="F27" s="395"/>
      <c r="G27" s="393" t="s">
        <v>396</v>
      </c>
      <c r="H27" s="394"/>
      <c r="I27" s="394"/>
      <c r="J27" s="394"/>
      <c r="K27" s="395"/>
      <c r="L27" s="393" t="s">
        <v>471</v>
      </c>
      <c r="M27" s="394"/>
      <c r="N27" s="394"/>
      <c r="O27" s="394"/>
      <c r="P27" s="395"/>
      <c r="Q27" s="393" t="s">
        <v>471</v>
      </c>
      <c r="R27" s="394"/>
      <c r="S27" s="394"/>
      <c r="T27" s="394"/>
      <c r="U27" s="395"/>
      <c r="V27" s="398"/>
      <c r="W27" s="399"/>
      <c r="X27" s="399"/>
      <c r="Y27" s="399"/>
      <c r="Z27" s="400"/>
      <c r="AA27" s="393" t="s">
        <v>396</v>
      </c>
      <c r="AB27" s="394"/>
      <c r="AC27" s="394"/>
      <c r="AD27" s="394"/>
      <c r="AE27" s="395"/>
      <c r="AF27" s="393" t="s">
        <v>396</v>
      </c>
      <c r="AG27" s="394"/>
      <c r="AH27" s="394"/>
      <c r="AI27" s="394"/>
      <c r="AJ27" s="395"/>
      <c r="AK27" s="393" t="s">
        <v>396</v>
      </c>
      <c r="AL27" s="394"/>
      <c r="AM27" s="394"/>
      <c r="AN27" s="394"/>
      <c r="AO27" s="395"/>
      <c r="AP27" s="384">
        <f>(COUNTIF(B30:U30,"○")*3+COUNTIF(B30:U30,"△")*1+COUNTIF(AA30:AO30,"○")*3+COUNTIF(AA30:AO30,"△")*1)+(COUNTIF(B27:U27,"○")*3+COUNTIF(B27:U27,"△")*1+COUNTIF(AA27:AO27,"○")*3+COUNTIF(AA27:AO27,"△")*1)</f>
        <v>0</v>
      </c>
      <c r="AQ27" s="384">
        <f>B28+G28+L28+Q28+AK28+B31+G31+L31+Q31+AK31+AA28+AA31+AF28+AF31</f>
        <v>3</v>
      </c>
      <c r="AR27" s="384">
        <f>F28+K28+P28+AE28+AO28+F31+K31+P31+AE31+AO31+U28+U31+AJ28+AJ31</f>
        <v>69</v>
      </c>
      <c r="AS27" s="387">
        <f>AQ27-AR27</f>
        <v>-66</v>
      </c>
      <c r="AT27" s="390">
        <f>RANK(AP27,$AP$3:$AP$50,0)</f>
        <v>8</v>
      </c>
    </row>
    <row r="28" spans="1:46" ht="13.5" customHeight="1">
      <c r="A28" s="410"/>
      <c r="B28" s="396">
        <f>C28+C29</f>
        <v>1</v>
      </c>
      <c r="C28" s="133">
        <v>0</v>
      </c>
      <c r="D28" s="134" t="s">
        <v>24</v>
      </c>
      <c r="E28" s="135">
        <v>4</v>
      </c>
      <c r="F28" s="396">
        <f>E28+E29</f>
        <v>7</v>
      </c>
      <c r="G28" s="396">
        <f>H28+H29</f>
        <v>0</v>
      </c>
      <c r="H28" s="133">
        <v>0</v>
      </c>
      <c r="I28" s="134" t="s">
        <v>24</v>
      </c>
      <c r="J28" s="135">
        <v>3</v>
      </c>
      <c r="K28" s="396">
        <f>J28+J29</f>
        <v>7</v>
      </c>
      <c r="L28" s="396">
        <f>M28+M29</f>
        <v>1</v>
      </c>
      <c r="M28" s="133">
        <v>0</v>
      </c>
      <c r="N28" s="134" t="s">
        <v>24</v>
      </c>
      <c r="O28" s="135">
        <v>4</v>
      </c>
      <c r="P28" s="396">
        <f>O28+O29</f>
        <v>9</v>
      </c>
      <c r="Q28" s="396">
        <f>R28+R29</f>
        <v>0</v>
      </c>
      <c r="R28" s="133">
        <v>0</v>
      </c>
      <c r="S28" s="134" t="s">
        <v>24</v>
      </c>
      <c r="T28" s="135">
        <v>5</v>
      </c>
      <c r="U28" s="396">
        <f>T28+T29</f>
        <v>8</v>
      </c>
      <c r="V28" s="401"/>
      <c r="W28" s="402"/>
      <c r="X28" s="402"/>
      <c r="Y28" s="402"/>
      <c r="Z28" s="403"/>
      <c r="AA28" s="396">
        <f>AB28+AB29</f>
        <v>0</v>
      </c>
      <c r="AB28" s="133">
        <v>0</v>
      </c>
      <c r="AC28" s="134" t="s">
        <v>24</v>
      </c>
      <c r="AD28" s="135">
        <v>1</v>
      </c>
      <c r="AE28" s="396">
        <f>AD28+AD29</f>
        <v>1</v>
      </c>
      <c r="AF28" s="396">
        <f>AG28+AG29</f>
        <v>1</v>
      </c>
      <c r="AG28" s="133">
        <v>1</v>
      </c>
      <c r="AH28" s="134" t="s">
        <v>24</v>
      </c>
      <c r="AI28" s="135">
        <v>10</v>
      </c>
      <c r="AJ28" s="396">
        <f>AI28+AI29</f>
        <v>17</v>
      </c>
      <c r="AK28" s="396">
        <f>AL28+AL29</f>
        <v>0</v>
      </c>
      <c r="AL28" s="133">
        <v>0</v>
      </c>
      <c r="AM28" s="134" t="s">
        <v>24</v>
      </c>
      <c r="AN28" s="135">
        <v>3</v>
      </c>
      <c r="AO28" s="396">
        <f>AN28+AN29</f>
        <v>9</v>
      </c>
      <c r="AP28" s="385"/>
      <c r="AQ28" s="385"/>
      <c r="AR28" s="385"/>
      <c r="AS28" s="388"/>
      <c r="AT28" s="391"/>
    </row>
    <row r="29" spans="1:46" ht="13.5" customHeight="1">
      <c r="A29" s="410"/>
      <c r="B29" s="397"/>
      <c r="C29" s="133">
        <v>1</v>
      </c>
      <c r="D29" s="134" t="s">
        <v>24</v>
      </c>
      <c r="E29" s="135">
        <v>3</v>
      </c>
      <c r="F29" s="397"/>
      <c r="G29" s="397"/>
      <c r="H29" s="133">
        <v>0</v>
      </c>
      <c r="I29" s="134" t="s">
        <v>24</v>
      </c>
      <c r="J29" s="135">
        <v>4</v>
      </c>
      <c r="K29" s="397"/>
      <c r="L29" s="397"/>
      <c r="M29" s="133">
        <v>1</v>
      </c>
      <c r="N29" s="134" t="s">
        <v>24</v>
      </c>
      <c r="O29" s="135">
        <v>5</v>
      </c>
      <c r="P29" s="397"/>
      <c r="Q29" s="397"/>
      <c r="R29" s="133">
        <v>0</v>
      </c>
      <c r="S29" s="134" t="s">
        <v>24</v>
      </c>
      <c r="T29" s="135">
        <v>3</v>
      </c>
      <c r="U29" s="397"/>
      <c r="V29" s="401"/>
      <c r="W29" s="402"/>
      <c r="X29" s="402"/>
      <c r="Y29" s="402"/>
      <c r="Z29" s="403"/>
      <c r="AA29" s="397"/>
      <c r="AB29" s="133">
        <v>0</v>
      </c>
      <c r="AC29" s="134" t="s">
        <v>24</v>
      </c>
      <c r="AD29" s="135">
        <v>0</v>
      </c>
      <c r="AE29" s="397"/>
      <c r="AF29" s="397"/>
      <c r="AG29" s="133">
        <v>0</v>
      </c>
      <c r="AH29" s="134" t="s">
        <v>24</v>
      </c>
      <c r="AI29" s="135">
        <v>7</v>
      </c>
      <c r="AJ29" s="397"/>
      <c r="AK29" s="397"/>
      <c r="AL29" s="133">
        <v>0</v>
      </c>
      <c r="AM29" s="134" t="s">
        <v>24</v>
      </c>
      <c r="AN29" s="135">
        <v>6</v>
      </c>
      <c r="AO29" s="397"/>
      <c r="AP29" s="385"/>
      <c r="AQ29" s="385"/>
      <c r="AR29" s="385"/>
      <c r="AS29" s="388"/>
      <c r="AT29" s="391"/>
    </row>
    <row r="30" spans="1:46" ht="13.5" customHeight="1">
      <c r="A30" s="410"/>
      <c r="B30" s="393" t="s">
        <v>396</v>
      </c>
      <c r="C30" s="394"/>
      <c r="D30" s="394"/>
      <c r="E30" s="394"/>
      <c r="F30" s="395"/>
      <c r="G30" s="393"/>
      <c r="H30" s="394"/>
      <c r="I30" s="394"/>
      <c r="J30" s="394"/>
      <c r="K30" s="395"/>
      <c r="L30" s="393"/>
      <c r="M30" s="394"/>
      <c r="N30" s="394"/>
      <c r="O30" s="394"/>
      <c r="P30" s="395"/>
      <c r="Q30" s="393" t="s">
        <v>396</v>
      </c>
      <c r="R30" s="394"/>
      <c r="S30" s="394"/>
      <c r="T30" s="394"/>
      <c r="U30" s="395"/>
      <c r="V30" s="401"/>
      <c r="W30" s="402"/>
      <c r="X30" s="402"/>
      <c r="Y30" s="402"/>
      <c r="Z30" s="403"/>
      <c r="AA30" s="393"/>
      <c r="AB30" s="394"/>
      <c r="AC30" s="394"/>
      <c r="AD30" s="394"/>
      <c r="AE30" s="395"/>
      <c r="AF30" s="393"/>
      <c r="AG30" s="394"/>
      <c r="AH30" s="394"/>
      <c r="AI30" s="394"/>
      <c r="AJ30" s="395"/>
      <c r="AK30" s="393"/>
      <c r="AL30" s="394"/>
      <c r="AM30" s="394"/>
      <c r="AN30" s="394"/>
      <c r="AO30" s="395"/>
      <c r="AP30" s="385"/>
      <c r="AQ30" s="385"/>
      <c r="AR30" s="385"/>
      <c r="AS30" s="388"/>
      <c r="AT30" s="391"/>
    </row>
    <row r="31" spans="1:46" ht="13.5" customHeight="1">
      <c r="A31" s="410"/>
      <c r="B31" s="396">
        <f>C31+C32</f>
        <v>0</v>
      </c>
      <c r="C31" s="133">
        <v>0</v>
      </c>
      <c r="D31" s="134" t="s">
        <v>24</v>
      </c>
      <c r="E31" s="135">
        <v>4</v>
      </c>
      <c r="F31" s="396">
        <f>E31+E32</f>
        <v>6</v>
      </c>
      <c r="G31" s="396">
        <f>H31+H32</f>
        <v>0</v>
      </c>
      <c r="H31" s="133"/>
      <c r="I31" s="134" t="s">
        <v>24</v>
      </c>
      <c r="J31" s="135"/>
      <c r="K31" s="396">
        <f>J31+J32</f>
        <v>0</v>
      </c>
      <c r="L31" s="396">
        <f>M31+M32</f>
        <v>0</v>
      </c>
      <c r="M31" s="133"/>
      <c r="N31" s="134" t="s">
        <v>24</v>
      </c>
      <c r="O31" s="135"/>
      <c r="P31" s="396">
        <f>O31+O32</f>
        <v>0</v>
      </c>
      <c r="Q31" s="396">
        <f>R31+R32</f>
        <v>0</v>
      </c>
      <c r="R31" s="133">
        <v>0</v>
      </c>
      <c r="S31" s="134" t="s">
        <v>24</v>
      </c>
      <c r="T31" s="135">
        <v>4</v>
      </c>
      <c r="U31" s="396">
        <f>T31+T32</f>
        <v>5</v>
      </c>
      <c r="V31" s="401"/>
      <c r="W31" s="402"/>
      <c r="X31" s="402"/>
      <c r="Y31" s="402"/>
      <c r="Z31" s="403"/>
      <c r="AA31" s="396">
        <f>AB31+AB32</f>
        <v>0</v>
      </c>
      <c r="AB31" s="133"/>
      <c r="AC31" s="134" t="s">
        <v>24</v>
      </c>
      <c r="AD31" s="135"/>
      <c r="AE31" s="396">
        <f>AD31+AD32</f>
        <v>0</v>
      </c>
      <c r="AF31" s="396">
        <f>AG31+AG32</f>
        <v>0</v>
      </c>
      <c r="AG31" s="133"/>
      <c r="AH31" s="134" t="s">
        <v>24</v>
      </c>
      <c r="AI31" s="135"/>
      <c r="AJ31" s="396">
        <f>AI31+AI32</f>
        <v>0</v>
      </c>
      <c r="AK31" s="396">
        <f>AL31+AL32</f>
        <v>0</v>
      </c>
      <c r="AL31" s="133"/>
      <c r="AM31" s="134" t="s">
        <v>24</v>
      </c>
      <c r="AN31" s="135"/>
      <c r="AO31" s="396">
        <f>AN31+AN32</f>
        <v>0</v>
      </c>
      <c r="AP31" s="385"/>
      <c r="AQ31" s="385"/>
      <c r="AR31" s="385"/>
      <c r="AS31" s="388"/>
      <c r="AT31" s="391"/>
    </row>
    <row r="32" spans="1:46" ht="13.5" customHeight="1">
      <c r="A32" s="411"/>
      <c r="B32" s="397"/>
      <c r="C32" s="133">
        <v>0</v>
      </c>
      <c r="D32" s="134" t="s">
        <v>24</v>
      </c>
      <c r="E32" s="135">
        <v>2</v>
      </c>
      <c r="F32" s="397"/>
      <c r="G32" s="397"/>
      <c r="H32" s="133"/>
      <c r="I32" s="134" t="s">
        <v>24</v>
      </c>
      <c r="J32" s="135"/>
      <c r="K32" s="397"/>
      <c r="L32" s="397"/>
      <c r="M32" s="133"/>
      <c r="N32" s="134" t="s">
        <v>24</v>
      </c>
      <c r="O32" s="135"/>
      <c r="P32" s="397"/>
      <c r="Q32" s="397"/>
      <c r="R32" s="133">
        <v>0</v>
      </c>
      <c r="S32" s="134" t="s">
        <v>24</v>
      </c>
      <c r="T32" s="135">
        <v>1</v>
      </c>
      <c r="U32" s="397"/>
      <c r="V32" s="404"/>
      <c r="W32" s="405"/>
      <c r="X32" s="405"/>
      <c r="Y32" s="405"/>
      <c r="Z32" s="406"/>
      <c r="AA32" s="397"/>
      <c r="AB32" s="133"/>
      <c r="AC32" s="134" t="s">
        <v>24</v>
      </c>
      <c r="AD32" s="135"/>
      <c r="AE32" s="397"/>
      <c r="AF32" s="397"/>
      <c r="AG32" s="133"/>
      <c r="AH32" s="134" t="s">
        <v>24</v>
      </c>
      <c r="AI32" s="135"/>
      <c r="AJ32" s="397"/>
      <c r="AK32" s="397"/>
      <c r="AL32" s="133"/>
      <c r="AM32" s="134" t="s">
        <v>24</v>
      </c>
      <c r="AN32" s="135"/>
      <c r="AO32" s="397"/>
      <c r="AP32" s="386"/>
      <c r="AQ32" s="386"/>
      <c r="AR32" s="386"/>
      <c r="AS32" s="389"/>
      <c r="AT32" s="392"/>
    </row>
    <row r="33" spans="1:46" ht="13.5" customHeight="1">
      <c r="A33" s="409" t="s">
        <v>129</v>
      </c>
      <c r="B33" s="393" t="s">
        <v>396</v>
      </c>
      <c r="C33" s="394"/>
      <c r="D33" s="394"/>
      <c r="E33" s="394"/>
      <c r="F33" s="395"/>
      <c r="G33" s="393" t="s">
        <v>434</v>
      </c>
      <c r="H33" s="394"/>
      <c r="I33" s="394"/>
      <c r="J33" s="394"/>
      <c r="K33" s="395"/>
      <c r="L33" s="393" t="s">
        <v>470</v>
      </c>
      <c r="M33" s="394"/>
      <c r="N33" s="394"/>
      <c r="O33" s="394"/>
      <c r="P33" s="395"/>
      <c r="Q33" s="393" t="s">
        <v>471</v>
      </c>
      <c r="R33" s="394"/>
      <c r="S33" s="394"/>
      <c r="T33" s="394"/>
      <c r="U33" s="395"/>
      <c r="V33" s="393" t="s">
        <v>395</v>
      </c>
      <c r="W33" s="394"/>
      <c r="X33" s="394"/>
      <c r="Y33" s="394"/>
      <c r="Z33" s="395"/>
      <c r="AA33" s="398"/>
      <c r="AB33" s="399"/>
      <c r="AC33" s="399"/>
      <c r="AD33" s="399"/>
      <c r="AE33" s="400"/>
      <c r="AF33" s="393" t="s">
        <v>440</v>
      </c>
      <c r="AG33" s="394"/>
      <c r="AH33" s="394"/>
      <c r="AI33" s="394"/>
      <c r="AJ33" s="395"/>
      <c r="AK33" s="393" t="s">
        <v>440</v>
      </c>
      <c r="AL33" s="394"/>
      <c r="AM33" s="394"/>
      <c r="AN33" s="394"/>
      <c r="AO33" s="395"/>
      <c r="AP33" s="384">
        <f>(COUNTIF(B36:Z36,"○")*3+COUNTIF(B36:Z36,"△")*1+COUNTIF(AF36:AO36,"○")*3+COUNTIF(AF36:AO36,"△")*1)+(COUNTIF(B33:Z33,"○")*3+COUNTIF(B33:Z33,"△")*1+COUNTIF(AF33:AO33,"○")*3+COUNTIF(AF33:AO33,"△")*1)</f>
        <v>14</v>
      </c>
      <c r="AQ33" s="384">
        <f>B34+G34+L34+V34+AK34+B37+G37+L37+V37+AK37+Q34+Q37+AF34+AF37</f>
        <v>22</v>
      </c>
      <c r="AR33" s="384">
        <f>F34+K34+P34+Z34+AO34+F37+K37+P37+Z37+AO37+U34+U37+AJ34+AJ37</f>
        <v>14</v>
      </c>
      <c r="AS33" s="387">
        <f>AQ33-AR33</f>
        <v>8</v>
      </c>
      <c r="AT33" s="390">
        <f>RANK(AP33,$AP$3:$AP$50,0)</f>
        <v>4</v>
      </c>
    </row>
    <row r="34" spans="1:46" ht="13.5" customHeight="1">
      <c r="A34" s="410"/>
      <c r="B34" s="396">
        <f>C34+C35</f>
        <v>1</v>
      </c>
      <c r="C34" s="133">
        <v>1</v>
      </c>
      <c r="D34" s="134" t="s">
        <v>24</v>
      </c>
      <c r="E34" s="135">
        <v>1</v>
      </c>
      <c r="F34" s="396">
        <f>E34+E35</f>
        <v>3</v>
      </c>
      <c r="G34" s="396">
        <f>H34+H35</f>
        <v>1</v>
      </c>
      <c r="H34" s="133">
        <v>0</v>
      </c>
      <c r="I34" s="134" t="s">
        <v>24</v>
      </c>
      <c r="J34" s="135">
        <v>1</v>
      </c>
      <c r="K34" s="396">
        <f>J34+J35</f>
        <v>2</v>
      </c>
      <c r="L34" s="396">
        <f>M34+M35</f>
        <v>7</v>
      </c>
      <c r="M34" s="133">
        <v>3</v>
      </c>
      <c r="N34" s="134" t="s">
        <v>24</v>
      </c>
      <c r="O34" s="135">
        <v>0</v>
      </c>
      <c r="P34" s="396">
        <f>O34+O35</f>
        <v>0</v>
      </c>
      <c r="Q34" s="396">
        <f>R34+R35</f>
        <v>1</v>
      </c>
      <c r="R34" s="133">
        <v>0</v>
      </c>
      <c r="S34" s="134" t="s">
        <v>24</v>
      </c>
      <c r="T34" s="135">
        <v>1</v>
      </c>
      <c r="U34" s="396">
        <f>T34+T35</f>
        <v>2</v>
      </c>
      <c r="V34" s="396">
        <f>W34+W35</f>
        <v>1</v>
      </c>
      <c r="W34" s="133">
        <v>1</v>
      </c>
      <c r="X34" s="134" t="s">
        <v>24</v>
      </c>
      <c r="Y34" s="135">
        <v>0</v>
      </c>
      <c r="Z34" s="396">
        <f>Y34+Y35</f>
        <v>0</v>
      </c>
      <c r="AA34" s="401"/>
      <c r="AB34" s="402"/>
      <c r="AC34" s="402"/>
      <c r="AD34" s="402"/>
      <c r="AE34" s="403"/>
      <c r="AF34" s="396">
        <f>AG34+AG35</f>
        <v>1</v>
      </c>
      <c r="AG34" s="133">
        <v>0</v>
      </c>
      <c r="AH34" s="134" t="s">
        <v>24</v>
      </c>
      <c r="AI34" s="135">
        <v>0</v>
      </c>
      <c r="AJ34" s="396">
        <f>AI34+AI35</f>
        <v>1</v>
      </c>
      <c r="AK34" s="396">
        <f>AL34+AL35</f>
        <v>1</v>
      </c>
      <c r="AL34" s="133">
        <v>0</v>
      </c>
      <c r="AM34" s="134" t="s">
        <v>24</v>
      </c>
      <c r="AN34" s="135">
        <v>1</v>
      </c>
      <c r="AO34" s="396">
        <f>AN34+AN35</f>
        <v>1</v>
      </c>
      <c r="AP34" s="385"/>
      <c r="AQ34" s="385"/>
      <c r="AR34" s="385"/>
      <c r="AS34" s="388"/>
      <c r="AT34" s="391"/>
    </row>
    <row r="35" spans="1:46" ht="13.5" customHeight="1">
      <c r="A35" s="410"/>
      <c r="B35" s="397"/>
      <c r="C35" s="133">
        <v>0</v>
      </c>
      <c r="D35" s="134" t="s">
        <v>24</v>
      </c>
      <c r="E35" s="135">
        <v>2</v>
      </c>
      <c r="F35" s="397"/>
      <c r="G35" s="397"/>
      <c r="H35" s="133">
        <v>1</v>
      </c>
      <c r="I35" s="134" t="s">
        <v>24</v>
      </c>
      <c r="J35" s="135">
        <v>1</v>
      </c>
      <c r="K35" s="397"/>
      <c r="L35" s="397"/>
      <c r="M35" s="133">
        <v>4</v>
      </c>
      <c r="N35" s="134" t="s">
        <v>24</v>
      </c>
      <c r="O35" s="135">
        <v>0</v>
      </c>
      <c r="P35" s="397"/>
      <c r="Q35" s="397"/>
      <c r="R35" s="133">
        <v>1</v>
      </c>
      <c r="S35" s="134" t="s">
        <v>24</v>
      </c>
      <c r="T35" s="135">
        <v>1</v>
      </c>
      <c r="U35" s="397"/>
      <c r="V35" s="397"/>
      <c r="W35" s="133">
        <v>0</v>
      </c>
      <c r="X35" s="134" t="s">
        <v>24</v>
      </c>
      <c r="Y35" s="135">
        <v>0</v>
      </c>
      <c r="Z35" s="397"/>
      <c r="AA35" s="401"/>
      <c r="AB35" s="402"/>
      <c r="AC35" s="402"/>
      <c r="AD35" s="402"/>
      <c r="AE35" s="403"/>
      <c r="AF35" s="397"/>
      <c r="AG35" s="133">
        <v>1</v>
      </c>
      <c r="AH35" s="134" t="s">
        <v>24</v>
      </c>
      <c r="AI35" s="135">
        <v>1</v>
      </c>
      <c r="AJ35" s="397"/>
      <c r="AK35" s="397"/>
      <c r="AL35" s="133">
        <v>1</v>
      </c>
      <c r="AM35" s="134" t="s">
        <v>24</v>
      </c>
      <c r="AN35" s="135">
        <v>0</v>
      </c>
      <c r="AO35" s="397"/>
      <c r="AP35" s="385"/>
      <c r="AQ35" s="385"/>
      <c r="AR35" s="385"/>
      <c r="AS35" s="388"/>
      <c r="AT35" s="391"/>
    </row>
    <row r="36" spans="1:46" ht="13.5" customHeight="1">
      <c r="A36" s="410"/>
      <c r="B36" s="393"/>
      <c r="C36" s="394"/>
      <c r="D36" s="394"/>
      <c r="E36" s="394"/>
      <c r="F36" s="395"/>
      <c r="G36" s="393" t="s">
        <v>395</v>
      </c>
      <c r="H36" s="394"/>
      <c r="I36" s="394"/>
      <c r="J36" s="394"/>
      <c r="K36" s="395"/>
      <c r="L36" s="393"/>
      <c r="M36" s="394"/>
      <c r="N36" s="394"/>
      <c r="O36" s="394"/>
      <c r="P36" s="395"/>
      <c r="Q36" s="393"/>
      <c r="R36" s="394"/>
      <c r="S36" s="394"/>
      <c r="T36" s="394"/>
      <c r="U36" s="395"/>
      <c r="V36" s="393"/>
      <c r="W36" s="394"/>
      <c r="X36" s="394"/>
      <c r="Y36" s="394"/>
      <c r="Z36" s="395"/>
      <c r="AA36" s="401"/>
      <c r="AB36" s="402"/>
      <c r="AC36" s="402"/>
      <c r="AD36" s="402"/>
      <c r="AE36" s="403"/>
      <c r="AF36" s="393" t="s">
        <v>395</v>
      </c>
      <c r="AG36" s="394"/>
      <c r="AH36" s="394"/>
      <c r="AI36" s="394"/>
      <c r="AJ36" s="395"/>
      <c r="AK36" s="393"/>
      <c r="AL36" s="394"/>
      <c r="AM36" s="394"/>
      <c r="AN36" s="394"/>
      <c r="AO36" s="395"/>
      <c r="AP36" s="385"/>
      <c r="AQ36" s="385"/>
      <c r="AR36" s="385"/>
      <c r="AS36" s="388"/>
      <c r="AT36" s="391"/>
    </row>
    <row r="37" spans="1:46" ht="13.5" customHeight="1">
      <c r="A37" s="410"/>
      <c r="B37" s="396">
        <f>C37+C38</f>
        <v>0</v>
      </c>
      <c r="C37" s="133"/>
      <c r="D37" s="134" t="s">
        <v>24</v>
      </c>
      <c r="E37" s="135"/>
      <c r="F37" s="396">
        <f>E37+E38</f>
        <v>0</v>
      </c>
      <c r="G37" s="396">
        <f>H37+H38</f>
        <v>4</v>
      </c>
      <c r="H37" s="133">
        <v>3</v>
      </c>
      <c r="I37" s="134" t="s">
        <v>24</v>
      </c>
      <c r="J37" s="135">
        <v>2</v>
      </c>
      <c r="K37" s="396">
        <f>J37+J38</f>
        <v>3</v>
      </c>
      <c r="L37" s="396">
        <f>M37+M38</f>
        <v>0</v>
      </c>
      <c r="M37" s="133"/>
      <c r="N37" s="134" t="s">
        <v>24</v>
      </c>
      <c r="O37" s="135"/>
      <c r="P37" s="396">
        <f>O37+O38</f>
        <v>0</v>
      </c>
      <c r="Q37" s="396">
        <f>R37+R38</f>
        <v>0</v>
      </c>
      <c r="R37" s="133"/>
      <c r="S37" s="134" t="s">
        <v>24</v>
      </c>
      <c r="T37" s="135"/>
      <c r="U37" s="396">
        <f>T37+T38</f>
        <v>0</v>
      </c>
      <c r="V37" s="396">
        <f>W37+W38</f>
        <v>0</v>
      </c>
      <c r="W37" s="133"/>
      <c r="X37" s="134" t="s">
        <v>24</v>
      </c>
      <c r="Y37" s="135"/>
      <c r="Z37" s="396">
        <f>Y37+Y38</f>
        <v>0</v>
      </c>
      <c r="AA37" s="401"/>
      <c r="AB37" s="402"/>
      <c r="AC37" s="402"/>
      <c r="AD37" s="402"/>
      <c r="AE37" s="403"/>
      <c r="AF37" s="396">
        <f>AG37+AG38</f>
        <v>5</v>
      </c>
      <c r="AG37" s="133">
        <v>2</v>
      </c>
      <c r="AH37" s="134" t="s">
        <v>24</v>
      </c>
      <c r="AI37" s="135">
        <v>1</v>
      </c>
      <c r="AJ37" s="396">
        <f>AI37+AI38</f>
        <v>2</v>
      </c>
      <c r="AK37" s="396">
        <f>AL37+AL38</f>
        <v>0</v>
      </c>
      <c r="AL37" s="133"/>
      <c r="AM37" s="134" t="s">
        <v>24</v>
      </c>
      <c r="AN37" s="135"/>
      <c r="AO37" s="396">
        <f>AN37+AN38</f>
        <v>0</v>
      </c>
      <c r="AP37" s="385"/>
      <c r="AQ37" s="385"/>
      <c r="AR37" s="385"/>
      <c r="AS37" s="388"/>
      <c r="AT37" s="391"/>
    </row>
    <row r="38" spans="1:46" ht="13.5" customHeight="1">
      <c r="A38" s="411"/>
      <c r="B38" s="397"/>
      <c r="C38" s="133"/>
      <c r="D38" s="134" t="s">
        <v>24</v>
      </c>
      <c r="E38" s="135"/>
      <c r="F38" s="397"/>
      <c r="G38" s="397"/>
      <c r="H38" s="133">
        <v>1</v>
      </c>
      <c r="I38" s="134" t="s">
        <v>24</v>
      </c>
      <c r="J38" s="135">
        <v>1</v>
      </c>
      <c r="K38" s="397"/>
      <c r="L38" s="397"/>
      <c r="M38" s="133"/>
      <c r="N38" s="134" t="s">
        <v>24</v>
      </c>
      <c r="O38" s="135"/>
      <c r="P38" s="397"/>
      <c r="Q38" s="397"/>
      <c r="R38" s="133"/>
      <c r="S38" s="134" t="s">
        <v>24</v>
      </c>
      <c r="T38" s="135"/>
      <c r="U38" s="397"/>
      <c r="V38" s="397"/>
      <c r="W38" s="133"/>
      <c r="X38" s="134" t="s">
        <v>24</v>
      </c>
      <c r="Y38" s="135"/>
      <c r="Z38" s="397"/>
      <c r="AA38" s="404"/>
      <c r="AB38" s="405"/>
      <c r="AC38" s="405"/>
      <c r="AD38" s="405"/>
      <c r="AE38" s="406"/>
      <c r="AF38" s="397"/>
      <c r="AG38" s="133">
        <v>3</v>
      </c>
      <c r="AH38" s="134" t="s">
        <v>24</v>
      </c>
      <c r="AI38" s="135">
        <v>1</v>
      </c>
      <c r="AJ38" s="397"/>
      <c r="AK38" s="397"/>
      <c r="AL38" s="133"/>
      <c r="AM38" s="134" t="s">
        <v>24</v>
      </c>
      <c r="AN38" s="135"/>
      <c r="AO38" s="397"/>
      <c r="AP38" s="386"/>
      <c r="AQ38" s="386"/>
      <c r="AR38" s="386"/>
      <c r="AS38" s="389"/>
      <c r="AT38" s="392"/>
    </row>
    <row r="39" spans="1:46" ht="13.5" customHeight="1">
      <c r="A39" s="409" t="s">
        <v>138</v>
      </c>
      <c r="B39" s="393" t="s">
        <v>396</v>
      </c>
      <c r="C39" s="394"/>
      <c r="D39" s="394"/>
      <c r="E39" s="394"/>
      <c r="F39" s="395"/>
      <c r="G39" s="393"/>
      <c r="H39" s="394"/>
      <c r="I39" s="394"/>
      <c r="J39" s="394"/>
      <c r="K39" s="395"/>
      <c r="L39" s="393" t="s">
        <v>435</v>
      </c>
      <c r="M39" s="394"/>
      <c r="N39" s="394"/>
      <c r="O39" s="394"/>
      <c r="P39" s="395"/>
      <c r="Q39" s="393" t="s">
        <v>395</v>
      </c>
      <c r="R39" s="394"/>
      <c r="S39" s="394"/>
      <c r="T39" s="394"/>
      <c r="U39" s="395"/>
      <c r="V39" s="393" t="s">
        <v>395</v>
      </c>
      <c r="W39" s="394"/>
      <c r="X39" s="394"/>
      <c r="Y39" s="394"/>
      <c r="Z39" s="395"/>
      <c r="AA39" s="393" t="s">
        <v>440</v>
      </c>
      <c r="AB39" s="394"/>
      <c r="AC39" s="394"/>
      <c r="AD39" s="394"/>
      <c r="AE39" s="395"/>
      <c r="AF39" s="398"/>
      <c r="AG39" s="399"/>
      <c r="AH39" s="399"/>
      <c r="AI39" s="399"/>
      <c r="AJ39" s="400"/>
      <c r="AK39" s="393" t="s">
        <v>396</v>
      </c>
      <c r="AL39" s="394"/>
      <c r="AM39" s="394"/>
      <c r="AN39" s="394"/>
      <c r="AO39" s="395"/>
      <c r="AP39" s="384">
        <f>(COUNTIF(B42:AE42,"○")*3+COUNTIF(B42:AE42,"△")*1+COUNTIF(AK42:AO42,"○")*3+COUNTIF(AK42:AO42,"△")*1)+(COUNTIF(B39:AE39,"○")*3+COUNTIF(B39:AE39,"△")*1+COUNTIF(AK39:AO39,"○")*3+COUNTIF(AK39:AO39,"△")*1)</f>
        <v>13</v>
      </c>
      <c r="AQ39" s="384">
        <f>B40+G40+L40+Q40+AK40+B43+G43+L43+Q43+AK43+V40+V43+AA40+AA43</f>
        <v>30</v>
      </c>
      <c r="AR39" s="384">
        <f>F40+K40+P40+U40+AO40+F43+K43+P43+U43+AO43+Z40+Z43+AE40+AE43</f>
        <v>15</v>
      </c>
      <c r="AS39" s="387">
        <f>AQ39-AR39</f>
        <v>15</v>
      </c>
      <c r="AT39" s="390">
        <f>RANK(AP39,$AP$3:$AP$50,0)</f>
        <v>5</v>
      </c>
    </row>
    <row r="40" spans="1:46" ht="13.5" customHeight="1">
      <c r="A40" s="410"/>
      <c r="B40" s="396">
        <f>C40+C41</f>
        <v>0</v>
      </c>
      <c r="C40" s="133">
        <v>0</v>
      </c>
      <c r="D40" s="134" t="s">
        <v>24</v>
      </c>
      <c r="E40" s="135">
        <v>3</v>
      </c>
      <c r="F40" s="396">
        <f>E40+E41</f>
        <v>5</v>
      </c>
      <c r="G40" s="396">
        <f>H40+H41</f>
        <v>0</v>
      </c>
      <c r="H40" s="133"/>
      <c r="I40" s="134" t="s">
        <v>24</v>
      </c>
      <c r="J40" s="135"/>
      <c r="K40" s="396">
        <f>J40+J41</f>
        <v>0</v>
      </c>
      <c r="L40" s="396">
        <f>M40+M41</f>
        <v>1</v>
      </c>
      <c r="M40" s="133">
        <v>0</v>
      </c>
      <c r="N40" s="134" t="s">
        <v>24</v>
      </c>
      <c r="O40" s="135">
        <v>0</v>
      </c>
      <c r="P40" s="396">
        <f>O40+O41</f>
        <v>0</v>
      </c>
      <c r="Q40" s="396">
        <f>R40+R41</f>
        <v>3</v>
      </c>
      <c r="R40" s="133">
        <v>0</v>
      </c>
      <c r="S40" s="134" t="s">
        <v>24</v>
      </c>
      <c r="T40" s="135">
        <v>1</v>
      </c>
      <c r="U40" s="396">
        <f>T40+T41</f>
        <v>1</v>
      </c>
      <c r="V40" s="396">
        <f>W40+W41</f>
        <v>17</v>
      </c>
      <c r="W40" s="133">
        <v>10</v>
      </c>
      <c r="X40" s="134" t="s">
        <v>24</v>
      </c>
      <c r="Y40" s="135">
        <v>1</v>
      </c>
      <c r="Z40" s="396">
        <f>Y40+Y41</f>
        <v>1</v>
      </c>
      <c r="AA40" s="396">
        <f>AB40+AB41</f>
        <v>1</v>
      </c>
      <c r="AB40" s="133">
        <v>0</v>
      </c>
      <c r="AC40" s="134" t="s">
        <v>24</v>
      </c>
      <c r="AD40" s="135">
        <v>0</v>
      </c>
      <c r="AE40" s="396">
        <f>AD40+AD41</f>
        <v>1</v>
      </c>
      <c r="AF40" s="401"/>
      <c r="AG40" s="402"/>
      <c r="AH40" s="402"/>
      <c r="AI40" s="402"/>
      <c r="AJ40" s="403"/>
      <c r="AK40" s="396">
        <f>AL40+AL41</f>
        <v>0</v>
      </c>
      <c r="AL40" s="5">
        <v>0</v>
      </c>
      <c r="AM40" s="6" t="s">
        <v>24</v>
      </c>
      <c r="AN40" s="7">
        <v>1</v>
      </c>
      <c r="AO40" s="396">
        <f>AN40+AN41</f>
        <v>2</v>
      </c>
      <c r="AP40" s="385"/>
      <c r="AQ40" s="385"/>
      <c r="AR40" s="385"/>
      <c r="AS40" s="388"/>
      <c r="AT40" s="391"/>
    </row>
    <row r="41" spans="1:46" ht="13.5" customHeight="1">
      <c r="A41" s="410"/>
      <c r="B41" s="397"/>
      <c r="C41" s="133">
        <v>0</v>
      </c>
      <c r="D41" s="134" t="s">
        <v>24</v>
      </c>
      <c r="E41" s="135">
        <v>2</v>
      </c>
      <c r="F41" s="397"/>
      <c r="G41" s="397"/>
      <c r="H41" s="133"/>
      <c r="I41" s="134" t="s">
        <v>24</v>
      </c>
      <c r="J41" s="135"/>
      <c r="K41" s="397"/>
      <c r="L41" s="397"/>
      <c r="M41" s="133">
        <v>1</v>
      </c>
      <c r="N41" s="134" t="s">
        <v>24</v>
      </c>
      <c r="O41" s="135">
        <v>0</v>
      </c>
      <c r="P41" s="397"/>
      <c r="Q41" s="397"/>
      <c r="R41" s="133">
        <v>3</v>
      </c>
      <c r="S41" s="134" t="s">
        <v>24</v>
      </c>
      <c r="T41" s="135">
        <v>0</v>
      </c>
      <c r="U41" s="397"/>
      <c r="V41" s="397"/>
      <c r="W41" s="133">
        <v>7</v>
      </c>
      <c r="X41" s="134" t="s">
        <v>24</v>
      </c>
      <c r="Y41" s="135">
        <v>0</v>
      </c>
      <c r="Z41" s="397"/>
      <c r="AA41" s="397"/>
      <c r="AB41" s="133">
        <v>1</v>
      </c>
      <c r="AC41" s="134" t="s">
        <v>24</v>
      </c>
      <c r="AD41" s="135">
        <v>1</v>
      </c>
      <c r="AE41" s="397"/>
      <c r="AF41" s="401"/>
      <c r="AG41" s="402"/>
      <c r="AH41" s="402"/>
      <c r="AI41" s="402"/>
      <c r="AJ41" s="403"/>
      <c r="AK41" s="397"/>
      <c r="AL41" s="5">
        <v>0</v>
      </c>
      <c r="AM41" s="6" t="s">
        <v>24</v>
      </c>
      <c r="AN41" s="7">
        <v>1</v>
      </c>
      <c r="AO41" s="397"/>
      <c r="AP41" s="385"/>
      <c r="AQ41" s="385"/>
      <c r="AR41" s="385"/>
      <c r="AS41" s="388"/>
      <c r="AT41" s="391"/>
    </row>
    <row r="42" spans="1:46" ht="13.5" customHeight="1">
      <c r="A42" s="410"/>
      <c r="B42" s="393"/>
      <c r="C42" s="394"/>
      <c r="D42" s="394"/>
      <c r="E42" s="394"/>
      <c r="F42" s="395"/>
      <c r="G42" s="393"/>
      <c r="H42" s="394"/>
      <c r="I42" s="394"/>
      <c r="J42" s="394"/>
      <c r="K42" s="395"/>
      <c r="L42" s="393" t="s">
        <v>395</v>
      </c>
      <c r="M42" s="394"/>
      <c r="N42" s="394"/>
      <c r="O42" s="394"/>
      <c r="P42" s="395"/>
      <c r="Q42" s="393"/>
      <c r="R42" s="394"/>
      <c r="S42" s="394"/>
      <c r="T42" s="394"/>
      <c r="U42" s="395"/>
      <c r="V42" s="393"/>
      <c r="W42" s="394"/>
      <c r="X42" s="394"/>
      <c r="Y42" s="394"/>
      <c r="Z42" s="395"/>
      <c r="AA42" s="393" t="s">
        <v>396</v>
      </c>
      <c r="AB42" s="394"/>
      <c r="AC42" s="394"/>
      <c r="AD42" s="394"/>
      <c r="AE42" s="395"/>
      <c r="AF42" s="401"/>
      <c r="AG42" s="402"/>
      <c r="AH42" s="402"/>
      <c r="AI42" s="402"/>
      <c r="AJ42" s="403"/>
      <c r="AK42" s="393"/>
      <c r="AL42" s="394"/>
      <c r="AM42" s="394"/>
      <c r="AN42" s="394"/>
      <c r="AO42" s="395"/>
      <c r="AP42" s="385"/>
      <c r="AQ42" s="385"/>
      <c r="AR42" s="385"/>
      <c r="AS42" s="388"/>
      <c r="AT42" s="391"/>
    </row>
    <row r="43" spans="1:46" ht="13.5" customHeight="1">
      <c r="A43" s="410"/>
      <c r="B43" s="396">
        <f>C43+C44</f>
        <v>0</v>
      </c>
      <c r="C43" s="133"/>
      <c r="D43" s="134" t="s">
        <v>24</v>
      </c>
      <c r="E43" s="135"/>
      <c r="F43" s="396">
        <f>E43+E44</f>
        <v>0</v>
      </c>
      <c r="G43" s="396">
        <f>H43+H44</f>
        <v>0</v>
      </c>
      <c r="H43" s="133"/>
      <c r="I43" s="134" t="s">
        <v>24</v>
      </c>
      <c r="J43" s="135"/>
      <c r="K43" s="396">
        <f>J43+J44</f>
        <v>0</v>
      </c>
      <c r="L43" s="396">
        <f>M43+M44</f>
        <v>6</v>
      </c>
      <c r="M43" s="133">
        <v>3</v>
      </c>
      <c r="N43" s="134" t="s">
        <v>24</v>
      </c>
      <c r="O43" s="135">
        <v>0</v>
      </c>
      <c r="P43" s="396">
        <f>O43+O44</f>
        <v>0</v>
      </c>
      <c r="Q43" s="396">
        <f>R43+R44</f>
        <v>0</v>
      </c>
      <c r="R43" s="133"/>
      <c r="S43" s="134" t="s">
        <v>24</v>
      </c>
      <c r="T43" s="135"/>
      <c r="U43" s="396">
        <f>T43+T44</f>
        <v>0</v>
      </c>
      <c r="V43" s="396">
        <f>W43+W44</f>
        <v>0</v>
      </c>
      <c r="W43" s="133"/>
      <c r="X43" s="134" t="s">
        <v>24</v>
      </c>
      <c r="Y43" s="135"/>
      <c r="Z43" s="396">
        <f>Y43+Y44</f>
        <v>0</v>
      </c>
      <c r="AA43" s="396">
        <f>AB43+AB44</f>
        <v>2</v>
      </c>
      <c r="AB43" s="133">
        <v>1</v>
      </c>
      <c r="AC43" s="134" t="s">
        <v>24</v>
      </c>
      <c r="AD43" s="135">
        <v>2</v>
      </c>
      <c r="AE43" s="396">
        <f>AD43+AD44</f>
        <v>5</v>
      </c>
      <c r="AF43" s="401"/>
      <c r="AG43" s="402"/>
      <c r="AH43" s="402"/>
      <c r="AI43" s="402"/>
      <c r="AJ43" s="403"/>
      <c r="AK43" s="407">
        <f>AL43+AL44</f>
        <v>0</v>
      </c>
      <c r="AL43" s="5"/>
      <c r="AM43" s="6" t="s">
        <v>24</v>
      </c>
      <c r="AN43" s="7"/>
      <c r="AO43" s="396">
        <f>AN43+AN44</f>
        <v>0</v>
      </c>
      <c r="AP43" s="385"/>
      <c r="AQ43" s="385"/>
      <c r="AR43" s="385"/>
      <c r="AS43" s="388"/>
      <c r="AT43" s="391"/>
    </row>
    <row r="44" spans="1:46" ht="13.5" customHeight="1">
      <c r="A44" s="411"/>
      <c r="B44" s="397"/>
      <c r="C44" s="133"/>
      <c r="D44" s="134" t="s">
        <v>24</v>
      </c>
      <c r="E44" s="135"/>
      <c r="F44" s="397"/>
      <c r="G44" s="397"/>
      <c r="H44" s="133"/>
      <c r="I44" s="134" t="s">
        <v>24</v>
      </c>
      <c r="J44" s="135"/>
      <c r="K44" s="397"/>
      <c r="L44" s="397"/>
      <c r="M44" s="133">
        <v>3</v>
      </c>
      <c r="N44" s="134" t="s">
        <v>24</v>
      </c>
      <c r="O44" s="135">
        <v>0</v>
      </c>
      <c r="P44" s="397"/>
      <c r="Q44" s="397"/>
      <c r="R44" s="133"/>
      <c r="S44" s="134" t="s">
        <v>24</v>
      </c>
      <c r="T44" s="135"/>
      <c r="U44" s="397"/>
      <c r="V44" s="397"/>
      <c r="W44" s="133"/>
      <c r="X44" s="134" t="s">
        <v>24</v>
      </c>
      <c r="Y44" s="135"/>
      <c r="Z44" s="397"/>
      <c r="AA44" s="397"/>
      <c r="AB44" s="133">
        <v>1</v>
      </c>
      <c r="AC44" s="134" t="s">
        <v>24</v>
      </c>
      <c r="AD44" s="135">
        <v>3</v>
      </c>
      <c r="AE44" s="397"/>
      <c r="AF44" s="404"/>
      <c r="AG44" s="405"/>
      <c r="AH44" s="405"/>
      <c r="AI44" s="405"/>
      <c r="AJ44" s="406"/>
      <c r="AK44" s="408"/>
      <c r="AL44" s="5"/>
      <c r="AM44" s="6" t="s">
        <v>24</v>
      </c>
      <c r="AN44" s="7"/>
      <c r="AO44" s="397"/>
      <c r="AP44" s="386"/>
      <c r="AQ44" s="386"/>
      <c r="AR44" s="386"/>
      <c r="AS44" s="389"/>
      <c r="AT44" s="392"/>
    </row>
    <row r="45" spans="1:46" ht="13.5" customHeight="1">
      <c r="A45" s="409" t="s">
        <v>139</v>
      </c>
      <c r="B45" s="393" t="s">
        <v>472</v>
      </c>
      <c r="C45" s="394"/>
      <c r="D45" s="394"/>
      <c r="E45" s="394"/>
      <c r="F45" s="395"/>
      <c r="G45" s="393" t="s">
        <v>396</v>
      </c>
      <c r="H45" s="394"/>
      <c r="I45" s="394"/>
      <c r="J45" s="394"/>
      <c r="K45" s="395"/>
      <c r="L45" s="393" t="s">
        <v>395</v>
      </c>
      <c r="M45" s="394"/>
      <c r="N45" s="394"/>
      <c r="O45" s="394"/>
      <c r="P45" s="395"/>
      <c r="Q45" s="393" t="s">
        <v>435</v>
      </c>
      <c r="R45" s="394"/>
      <c r="S45" s="394"/>
      <c r="T45" s="394"/>
      <c r="U45" s="395"/>
      <c r="V45" s="393" t="s">
        <v>395</v>
      </c>
      <c r="W45" s="394"/>
      <c r="X45" s="394"/>
      <c r="Y45" s="394"/>
      <c r="Z45" s="395"/>
      <c r="AA45" s="393" t="s">
        <v>440</v>
      </c>
      <c r="AB45" s="394"/>
      <c r="AC45" s="394"/>
      <c r="AD45" s="394"/>
      <c r="AE45" s="395"/>
      <c r="AF45" s="393" t="s">
        <v>395</v>
      </c>
      <c r="AG45" s="394"/>
      <c r="AH45" s="394"/>
      <c r="AI45" s="394"/>
      <c r="AJ45" s="395"/>
      <c r="AK45" s="398"/>
      <c r="AL45" s="399"/>
      <c r="AM45" s="399"/>
      <c r="AN45" s="399"/>
      <c r="AO45" s="400"/>
      <c r="AP45" s="384">
        <f>COUNTIF(B48:AJ48,"○")*3+COUNTIF(B48:AJ48,"△")*1+COUNTIF(B45:AJ45,"○")*3+COUNTIF(B45:AJ45,"△")*1</f>
        <v>17</v>
      </c>
      <c r="AQ45" s="384">
        <f>B46+G46+L46+Q46+V46+B49+G49+L49+Q49+V49+AA46+AA49+AF46+AF49</f>
        <v>27</v>
      </c>
      <c r="AR45" s="384">
        <f>F46+K46+P46+U46+Z46+F49+K49+P49+U49+Z49+AE46+AE49+AJ46+AJ49</f>
        <v>11</v>
      </c>
      <c r="AS45" s="387">
        <f>AQ45-AR45</f>
        <v>16</v>
      </c>
      <c r="AT45" s="390">
        <f>RANK(AP45,$AP$3:$AP$50,0)</f>
        <v>2</v>
      </c>
    </row>
    <row r="46" spans="1:46" ht="13.5" customHeight="1">
      <c r="A46" s="410"/>
      <c r="B46" s="396">
        <f>C46+C47</f>
        <v>2</v>
      </c>
      <c r="C46" s="133">
        <v>2</v>
      </c>
      <c r="D46" s="134" t="s">
        <v>24</v>
      </c>
      <c r="E46" s="135">
        <v>1</v>
      </c>
      <c r="F46" s="396">
        <f>E46+E47</f>
        <v>2</v>
      </c>
      <c r="G46" s="396">
        <f>H46+H47</f>
        <v>3</v>
      </c>
      <c r="H46" s="133">
        <v>1</v>
      </c>
      <c r="I46" s="134" t="s">
        <v>24</v>
      </c>
      <c r="J46" s="135">
        <v>4</v>
      </c>
      <c r="K46" s="396">
        <f>J46+J47</f>
        <v>6</v>
      </c>
      <c r="L46" s="396">
        <f>M46+M47</f>
        <v>4</v>
      </c>
      <c r="M46" s="133">
        <v>1</v>
      </c>
      <c r="N46" s="134" t="s">
        <v>24</v>
      </c>
      <c r="O46" s="135">
        <v>0</v>
      </c>
      <c r="P46" s="396">
        <f>O46+O47</f>
        <v>0</v>
      </c>
      <c r="Q46" s="396">
        <f>R46+R47</f>
        <v>4</v>
      </c>
      <c r="R46" s="133">
        <v>2</v>
      </c>
      <c r="S46" s="134" t="s">
        <v>24</v>
      </c>
      <c r="T46" s="135">
        <v>1</v>
      </c>
      <c r="U46" s="396">
        <f>T46+T47</f>
        <v>2</v>
      </c>
      <c r="V46" s="396">
        <f>W46+W47</f>
        <v>9</v>
      </c>
      <c r="W46" s="133">
        <v>3</v>
      </c>
      <c r="X46" s="134" t="s">
        <v>24</v>
      </c>
      <c r="Y46" s="135">
        <v>0</v>
      </c>
      <c r="Z46" s="396">
        <f>Y46+Y47</f>
        <v>0</v>
      </c>
      <c r="AA46" s="396">
        <f>AB46+AB47</f>
        <v>1</v>
      </c>
      <c r="AB46" s="133">
        <v>1</v>
      </c>
      <c r="AC46" s="134" t="s">
        <v>24</v>
      </c>
      <c r="AD46" s="135">
        <v>0</v>
      </c>
      <c r="AE46" s="396">
        <f>AD46+AD47</f>
        <v>1</v>
      </c>
      <c r="AF46" s="396">
        <f>AG46+AG47</f>
        <v>2</v>
      </c>
      <c r="AG46" s="133">
        <v>1</v>
      </c>
      <c r="AH46" s="134" t="s">
        <v>24</v>
      </c>
      <c r="AI46" s="135">
        <v>0</v>
      </c>
      <c r="AJ46" s="396">
        <f>AI46+AI47</f>
        <v>0</v>
      </c>
      <c r="AK46" s="401"/>
      <c r="AL46" s="402"/>
      <c r="AM46" s="402"/>
      <c r="AN46" s="402"/>
      <c r="AO46" s="403"/>
      <c r="AP46" s="385"/>
      <c r="AQ46" s="385"/>
      <c r="AR46" s="385"/>
      <c r="AS46" s="388"/>
      <c r="AT46" s="391"/>
    </row>
    <row r="47" spans="1:46" ht="13.5" customHeight="1">
      <c r="A47" s="410"/>
      <c r="B47" s="397"/>
      <c r="C47" s="133">
        <v>0</v>
      </c>
      <c r="D47" s="134" t="s">
        <v>24</v>
      </c>
      <c r="E47" s="135">
        <v>1</v>
      </c>
      <c r="F47" s="397"/>
      <c r="G47" s="397"/>
      <c r="H47" s="133">
        <v>2</v>
      </c>
      <c r="I47" s="134" t="s">
        <v>24</v>
      </c>
      <c r="J47" s="135">
        <v>2</v>
      </c>
      <c r="K47" s="397"/>
      <c r="L47" s="397"/>
      <c r="M47" s="133">
        <v>3</v>
      </c>
      <c r="N47" s="134" t="s">
        <v>24</v>
      </c>
      <c r="O47" s="135">
        <v>0</v>
      </c>
      <c r="P47" s="397"/>
      <c r="Q47" s="397"/>
      <c r="R47" s="133">
        <v>2</v>
      </c>
      <c r="S47" s="134" t="s">
        <v>24</v>
      </c>
      <c r="T47" s="135">
        <v>1</v>
      </c>
      <c r="U47" s="397"/>
      <c r="V47" s="397"/>
      <c r="W47" s="133">
        <v>6</v>
      </c>
      <c r="X47" s="134" t="s">
        <v>24</v>
      </c>
      <c r="Y47" s="135">
        <v>0</v>
      </c>
      <c r="Z47" s="397"/>
      <c r="AA47" s="397"/>
      <c r="AB47" s="133">
        <v>0</v>
      </c>
      <c r="AC47" s="134" t="s">
        <v>24</v>
      </c>
      <c r="AD47" s="135">
        <v>1</v>
      </c>
      <c r="AE47" s="397"/>
      <c r="AF47" s="397"/>
      <c r="AG47" s="133">
        <v>1</v>
      </c>
      <c r="AH47" s="134" t="s">
        <v>24</v>
      </c>
      <c r="AI47" s="135">
        <v>0</v>
      </c>
      <c r="AJ47" s="397"/>
      <c r="AK47" s="401"/>
      <c r="AL47" s="402"/>
      <c r="AM47" s="402"/>
      <c r="AN47" s="402"/>
      <c r="AO47" s="403"/>
      <c r="AP47" s="385"/>
      <c r="AQ47" s="385"/>
      <c r="AR47" s="385"/>
      <c r="AS47" s="388"/>
      <c r="AT47" s="391"/>
    </row>
    <row r="48" spans="1:46" ht="13.5" customHeight="1">
      <c r="A48" s="410"/>
      <c r="B48" s="393"/>
      <c r="C48" s="394"/>
      <c r="D48" s="394"/>
      <c r="E48" s="394"/>
      <c r="F48" s="395"/>
      <c r="G48" s="393"/>
      <c r="H48" s="394"/>
      <c r="I48" s="394"/>
      <c r="J48" s="394"/>
      <c r="K48" s="395"/>
      <c r="L48" s="393"/>
      <c r="M48" s="394"/>
      <c r="N48" s="394"/>
      <c r="O48" s="394"/>
      <c r="P48" s="395"/>
      <c r="Q48" s="393" t="s">
        <v>395</v>
      </c>
      <c r="R48" s="394"/>
      <c r="S48" s="394"/>
      <c r="T48" s="394"/>
      <c r="U48" s="395"/>
      <c r="V48" s="393"/>
      <c r="W48" s="394"/>
      <c r="X48" s="394"/>
      <c r="Y48" s="394"/>
      <c r="Z48" s="395"/>
      <c r="AA48" s="393"/>
      <c r="AB48" s="394"/>
      <c r="AC48" s="394"/>
      <c r="AD48" s="394"/>
      <c r="AE48" s="395"/>
      <c r="AF48" s="393"/>
      <c r="AG48" s="394"/>
      <c r="AH48" s="394"/>
      <c r="AI48" s="394"/>
      <c r="AJ48" s="395"/>
      <c r="AK48" s="401"/>
      <c r="AL48" s="402"/>
      <c r="AM48" s="402"/>
      <c r="AN48" s="402"/>
      <c r="AO48" s="403"/>
      <c r="AP48" s="385"/>
      <c r="AQ48" s="385"/>
      <c r="AR48" s="385"/>
      <c r="AS48" s="388"/>
      <c r="AT48" s="391"/>
    </row>
    <row r="49" spans="1:46" ht="13.5" customHeight="1">
      <c r="A49" s="410"/>
      <c r="B49" s="396">
        <f>C49+C50</f>
        <v>0</v>
      </c>
      <c r="C49" s="133"/>
      <c r="D49" s="134" t="s">
        <v>24</v>
      </c>
      <c r="E49" s="135"/>
      <c r="F49" s="396">
        <f>E49+E50</f>
        <v>0</v>
      </c>
      <c r="G49" s="396">
        <f>H49+H50</f>
        <v>0</v>
      </c>
      <c r="H49" s="133"/>
      <c r="I49" s="134" t="s">
        <v>24</v>
      </c>
      <c r="J49" s="135"/>
      <c r="K49" s="396">
        <f>J49+J50</f>
        <v>0</v>
      </c>
      <c r="L49" s="396">
        <f>M49+M50</f>
        <v>0</v>
      </c>
      <c r="M49" s="133"/>
      <c r="N49" s="134" t="s">
        <v>24</v>
      </c>
      <c r="O49" s="135"/>
      <c r="P49" s="396">
        <f>O49+O50</f>
        <v>0</v>
      </c>
      <c r="Q49" s="396">
        <f>R49+R50</f>
        <v>2</v>
      </c>
      <c r="R49" s="133">
        <v>1</v>
      </c>
      <c r="S49" s="134" t="s">
        <v>24</v>
      </c>
      <c r="T49" s="135">
        <v>0</v>
      </c>
      <c r="U49" s="396">
        <f>T49+T50</f>
        <v>0</v>
      </c>
      <c r="V49" s="396">
        <f>W49+W50</f>
        <v>0</v>
      </c>
      <c r="W49" s="133"/>
      <c r="X49" s="134" t="s">
        <v>24</v>
      </c>
      <c r="Y49" s="135"/>
      <c r="Z49" s="396">
        <f>Y49+Y50</f>
        <v>0</v>
      </c>
      <c r="AA49" s="396">
        <f>AB49+AB50</f>
        <v>0</v>
      </c>
      <c r="AB49" s="133"/>
      <c r="AC49" s="134" t="s">
        <v>24</v>
      </c>
      <c r="AD49" s="135"/>
      <c r="AE49" s="396">
        <f>AD49+AD50</f>
        <v>0</v>
      </c>
      <c r="AF49" s="396">
        <f>AG49+AG50</f>
        <v>0</v>
      </c>
      <c r="AG49" s="133"/>
      <c r="AH49" s="134" t="s">
        <v>24</v>
      </c>
      <c r="AI49" s="135"/>
      <c r="AJ49" s="396">
        <f>AI49+AI50</f>
        <v>0</v>
      </c>
      <c r="AK49" s="401"/>
      <c r="AL49" s="402"/>
      <c r="AM49" s="402"/>
      <c r="AN49" s="402"/>
      <c r="AO49" s="403"/>
      <c r="AP49" s="385"/>
      <c r="AQ49" s="385"/>
      <c r="AR49" s="385"/>
      <c r="AS49" s="388"/>
      <c r="AT49" s="391"/>
    </row>
    <row r="50" spans="1:46" ht="13.5" customHeight="1">
      <c r="A50" s="411"/>
      <c r="B50" s="397"/>
      <c r="C50" s="133"/>
      <c r="D50" s="134" t="s">
        <v>24</v>
      </c>
      <c r="E50" s="135"/>
      <c r="F50" s="397"/>
      <c r="G50" s="397"/>
      <c r="H50" s="133"/>
      <c r="I50" s="134" t="s">
        <v>24</v>
      </c>
      <c r="J50" s="135"/>
      <c r="K50" s="397"/>
      <c r="L50" s="397"/>
      <c r="M50" s="133"/>
      <c r="N50" s="134" t="s">
        <v>24</v>
      </c>
      <c r="O50" s="135"/>
      <c r="P50" s="397"/>
      <c r="Q50" s="397"/>
      <c r="R50" s="133">
        <v>1</v>
      </c>
      <c r="S50" s="134" t="s">
        <v>24</v>
      </c>
      <c r="T50" s="135">
        <v>0</v>
      </c>
      <c r="U50" s="397"/>
      <c r="V50" s="397"/>
      <c r="W50" s="133"/>
      <c r="X50" s="134" t="s">
        <v>24</v>
      </c>
      <c r="Y50" s="135"/>
      <c r="Z50" s="397"/>
      <c r="AA50" s="397"/>
      <c r="AB50" s="133"/>
      <c r="AC50" s="134" t="s">
        <v>24</v>
      </c>
      <c r="AD50" s="135"/>
      <c r="AE50" s="397"/>
      <c r="AF50" s="397"/>
      <c r="AG50" s="133"/>
      <c r="AH50" s="134" t="s">
        <v>24</v>
      </c>
      <c r="AI50" s="135"/>
      <c r="AJ50" s="397"/>
      <c r="AK50" s="404"/>
      <c r="AL50" s="405"/>
      <c r="AM50" s="405"/>
      <c r="AN50" s="405"/>
      <c r="AO50" s="406"/>
      <c r="AP50" s="386"/>
      <c r="AQ50" s="386"/>
      <c r="AR50" s="386"/>
      <c r="AS50" s="389"/>
      <c r="AT50" s="392"/>
    </row>
  </sheetData>
  <dataConsolidate/>
  <mergeCells count="406">
    <mergeCell ref="A45:A50"/>
    <mergeCell ref="B48:F48"/>
    <mergeCell ref="G48:K48"/>
    <mergeCell ref="L48:P48"/>
    <mergeCell ref="Q48:U48"/>
    <mergeCell ref="V48:Z48"/>
    <mergeCell ref="B49:B50"/>
    <mergeCell ref="F49:F50"/>
    <mergeCell ref="Z49:Z50"/>
    <mergeCell ref="V49:V50"/>
    <mergeCell ref="Q46:Q47"/>
    <mergeCell ref="U46:U47"/>
    <mergeCell ref="B45:F45"/>
    <mergeCell ref="V24:Z24"/>
    <mergeCell ref="AK24:AO24"/>
    <mergeCell ref="V19:V20"/>
    <mergeCell ref="Z19:Z20"/>
    <mergeCell ref="AO16:AO17"/>
    <mergeCell ref="A21:A26"/>
    <mergeCell ref="B24:F24"/>
    <mergeCell ref="G24:K24"/>
    <mergeCell ref="L24:P24"/>
    <mergeCell ref="B25:B26"/>
    <mergeCell ref="K25:K26"/>
    <mergeCell ref="L25:L26"/>
    <mergeCell ref="P25:P26"/>
    <mergeCell ref="V25:V26"/>
    <mergeCell ref="Z25:Z26"/>
    <mergeCell ref="AK25:AK26"/>
    <mergeCell ref="AO25:AO26"/>
    <mergeCell ref="AE25:AE26"/>
    <mergeCell ref="AA24:AE24"/>
    <mergeCell ref="AA25:AA26"/>
    <mergeCell ref="AA16:AA17"/>
    <mergeCell ref="AE16:AE17"/>
    <mergeCell ref="AK16:AK17"/>
    <mergeCell ref="Q16:Q17"/>
    <mergeCell ref="Z13:Z14"/>
    <mergeCell ref="AK13:AK14"/>
    <mergeCell ref="AO13:AO14"/>
    <mergeCell ref="V12:Z12"/>
    <mergeCell ref="AK12:AO12"/>
    <mergeCell ref="AK9:AO9"/>
    <mergeCell ref="AK10:AK11"/>
    <mergeCell ref="A15:A20"/>
    <mergeCell ref="B18:F18"/>
    <mergeCell ref="G18:K18"/>
    <mergeCell ref="B19:B20"/>
    <mergeCell ref="F19:F20"/>
    <mergeCell ref="G19:G20"/>
    <mergeCell ref="Q18:U18"/>
    <mergeCell ref="V18:Z18"/>
    <mergeCell ref="Q19:Q20"/>
    <mergeCell ref="U19:U20"/>
    <mergeCell ref="AK15:AO15"/>
    <mergeCell ref="Q15:U15"/>
    <mergeCell ref="AA18:AE18"/>
    <mergeCell ref="AA19:AA20"/>
    <mergeCell ref="K19:K20"/>
    <mergeCell ref="B16:B17"/>
    <mergeCell ref="B13:B14"/>
    <mergeCell ref="Z10:Z11"/>
    <mergeCell ref="AA9:AE9"/>
    <mergeCell ref="AA10:AA11"/>
    <mergeCell ref="AE10:AE11"/>
    <mergeCell ref="Q7:Q8"/>
    <mergeCell ref="Q9:U9"/>
    <mergeCell ref="V9:Z9"/>
    <mergeCell ref="V1:Z2"/>
    <mergeCell ref="AA1:AE2"/>
    <mergeCell ref="AP1:AP2"/>
    <mergeCell ref="AK3:AO3"/>
    <mergeCell ref="AK4:AK5"/>
    <mergeCell ref="AK6:AO6"/>
    <mergeCell ref="AK7:AK8"/>
    <mergeCell ref="AO7:AO8"/>
    <mergeCell ref="AO4:AO5"/>
    <mergeCell ref="AP3:AP8"/>
    <mergeCell ref="U7:U8"/>
    <mergeCell ref="V6:Z6"/>
    <mergeCell ref="V7:V8"/>
    <mergeCell ref="Z7:Z8"/>
    <mergeCell ref="Q6:U6"/>
    <mergeCell ref="AA3:AE3"/>
    <mergeCell ref="AA4:AA5"/>
    <mergeCell ref="AE4:AE5"/>
    <mergeCell ref="AA6:AE6"/>
    <mergeCell ref="AA7:AA8"/>
    <mergeCell ref="AE7:AE8"/>
    <mergeCell ref="AK1:AO2"/>
    <mergeCell ref="AF1:AJ2"/>
    <mergeCell ref="AF3:AJ3"/>
    <mergeCell ref="AF4:AF5"/>
    <mergeCell ref="AJ4:AJ5"/>
    <mergeCell ref="F13:F14"/>
    <mergeCell ref="B9:F9"/>
    <mergeCell ref="B12:F12"/>
    <mergeCell ref="L9:P9"/>
    <mergeCell ref="B3:F8"/>
    <mergeCell ref="B10:B11"/>
    <mergeCell ref="V10:V11"/>
    <mergeCell ref="Q4:Q5"/>
    <mergeCell ref="V13:V14"/>
    <mergeCell ref="U13:U14"/>
    <mergeCell ref="B1:F2"/>
    <mergeCell ref="G6:K6"/>
    <mergeCell ref="G7:G8"/>
    <mergeCell ref="K7:K8"/>
    <mergeCell ref="L6:P6"/>
    <mergeCell ref="L7:L8"/>
    <mergeCell ref="P7:P8"/>
    <mergeCell ref="V3:Z3"/>
    <mergeCell ref="G1:K2"/>
    <mergeCell ref="L1:P2"/>
    <mergeCell ref="G3:K3"/>
    <mergeCell ref="L3:P3"/>
    <mergeCell ref="Q3:U3"/>
    <mergeCell ref="Q1:U2"/>
    <mergeCell ref="U4:U5"/>
    <mergeCell ref="V4:V5"/>
    <mergeCell ref="G4:G5"/>
    <mergeCell ref="K4:K5"/>
    <mergeCell ref="L4:L5"/>
    <mergeCell ref="P4:P5"/>
    <mergeCell ref="Z4:Z5"/>
    <mergeCell ref="A1:A2"/>
    <mergeCell ref="B46:B47"/>
    <mergeCell ref="P46:P47"/>
    <mergeCell ref="F46:F47"/>
    <mergeCell ref="G46:G47"/>
    <mergeCell ref="K46:K47"/>
    <mergeCell ref="L46:L47"/>
    <mergeCell ref="B40:B41"/>
    <mergeCell ref="F40:F41"/>
    <mergeCell ref="G40:G41"/>
    <mergeCell ref="A3:A8"/>
    <mergeCell ref="A9:A14"/>
    <mergeCell ref="F10:F11"/>
    <mergeCell ref="F25:F26"/>
    <mergeCell ref="G25:G26"/>
    <mergeCell ref="F16:F17"/>
    <mergeCell ref="B15:F15"/>
    <mergeCell ref="G15:K15"/>
    <mergeCell ref="L43:L44"/>
    <mergeCell ref="P43:P44"/>
    <mergeCell ref="A39:A44"/>
    <mergeCell ref="B42:F42"/>
    <mergeCell ref="G42:K42"/>
    <mergeCell ref="L42:P42"/>
    <mergeCell ref="V15:Z15"/>
    <mergeCell ref="V16:V17"/>
    <mergeCell ref="L10:L11"/>
    <mergeCell ref="Q12:U12"/>
    <mergeCell ref="Q13:Q14"/>
    <mergeCell ref="Q10:Q11"/>
    <mergeCell ref="P10:P11"/>
    <mergeCell ref="G49:G50"/>
    <mergeCell ref="K49:K50"/>
    <mergeCell ref="L49:L50"/>
    <mergeCell ref="P49:P50"/>
    <mergeCell ref="Q49:Q50"/>
    <mergeCell ref="U49:U50"/>
    <mergeCell ref="G45:K45"/>
    <mergeCell ref="L45:P45"/>
    <mergeCell ref="K40:K41"/>
    <mergeCell ref="L40:L41"/>
    <mergeCell ref="P40:P41"/>
    <mergeCell ref="Z46:Z47"/>
    <mergeCell ref="V46:V47"/>
    <mergeCell ref="U40:U41"/>
    <mergeCell ref="U43:U44"/>
    <mergeCell ref="Q21:U26"/>
    <mergeCell ref="U10:U11"/>
    <mergeCell ref="L28:L29"/>
    <mergeCell ref="P28:P29"/>
    <mergeCell ref="Q28:Q29"/>
    <mergeCell ref="U28:U29"/>
    <mergeCell ref="L39:P39"/>
    <mergeCell ref="G9:K14"/>
    <mergeCell ref="L15:P20"/>
    <mergeCell ref="G16:G17"/>
    <mergeCell ref="K16:K17"/>
    <mergeCell ref="L12:P12"/>
    <mergeCell ref="L13:L14"/>
    <mergeCell ref="P13:P14"/>
    <mergeCell ref="G34:G35"/>
    <mergeCell ref="K34:K35"/>
    <mergeCell ref="P37:P38"/>
    <mergeCell ref="U16:U17"/>
    <mergeCell ref="P34:P35"/>
    <mergeCell ref="L36:P36"/>
    <mergeCell ref="B39:F39"/>
    <mergeCell ref="G39:K39"/>
    <mergeCell ref="V21:Z21"/>
    <mergeCell ref="L21:P21"/>
    <mergeCell ref="B21:F21"/>
    <mergeCell ref="G21:K21"/>
    <mergeCell ref="B22:B23"/>
    <mergeCell ref="F22:F23"/>
    <mergeCell ref="G22:G23"/>
    <mergeCell ref="K22:K23"/>
    <mergeCell ref="L22:L23"/>
    <mergeCell ref="P22:P23"/>
    <mergeCell ref="V22:V23"/>
    <mergeCell ref="Z22:Z23"/>
    <mergeCell ref="V27:Z32"/>
    <mergeCell ref="Q36:U36"/>
    <mergeCell ref="L31:L32"/>
    <mergeCell ref="P31:P32"/>
    <mergeCell ref="Q31:Q32"/>
    <mergeCell ref="U31:U32"/>
    <mergeCell ref="L27:P27"/>
    <mergeCell ref="Q27:U27"/>
    <mergeCell ref="L30:P30"/>
    <mergeCell ref="Q30:U30"/>
    <mergeCell ref="Z16:Z17"/>
    <mergeCell ref="L37:L38"/>
    <mergeCell ref="AT1:AT2"/>
    <mergeCell ref="AT3:AT8"/>
    <mergeCell ref="AT9:AT14"/>
    <mergeCell ref="AT15:AT20"/>
    <mergeCell ref="AT21:AT26"/>
    <mergeCell ref="AQ1:AQ2"/>
    <mergeCell ref="AR1:AR2"/>
    <mergeCell ref="AS1:AS2"/>
    <mergeCell ref="AS15:AS20"/>
    <mergeCell ref="AQ3:AQ8"/>
    <mergeCell ref="AR3:AR8"/>
    <mergeCell ref="AS3:AS8"/>
    <mergeCell ref="AR15:AR20"/>
    <mergeCell ref="AQ9:AQ14"/>
    <mergeCell ref="AQ15:AQ20"/>
    <mergeCell ref="AR21:AR26"/>
    <mergeCell ref="AQ21:AQ26"/>
    <mergeCell ref="AS21:AS26"/>
    <mergeCell ref="AR9:AR14"/>
    <mergeCell ref="AS9:AS14"/>
    <mergeCell ref="AP9:AP14"/>
    <mergeCell ref="AP15:AP20"/>
    <mergeCell ref="AF37:AF38"/>
    <mergeCell ref="AJ37:AJ38"/>
    <mergeCell ref="AF28:AF29"/>
    <mergeCell ref="AJ28:AJ29"/>
    <mergeCell ref="AP21:AP26"/>
    <mergeCell ref="AE19:AE20"/>
    <mergeCell ref="AA21:AE21"/>
    <mergeCell ref="AA22:AA23"/>
    <mergeCell ref="AE22:AE23"/>
    <mergeCell ref="AF19:AF20"/>
    <mergeCell ref="AJ19:AJ20"/>
    <mergeCell ref="AF24:AJ24"/>
    <mergeCell ref="AF25:AF26"/>
    <mergeCell ref="AJ25:AJ26"/>
    <mergeCell ref="AA28:AA29"/>
    <mergeCell ref="AE28:AE29"/>
    <mergeCell ref="AK22:AK23"/>
    <mergeCell ref="AO22:AO23"/>
    <mergeCell ref="AK18:AO18"/>
    <mergeCell ref="AK19:AK20"/>
    <mergeCell ref="AO19:AO20"/>
    <mergeCell ref="AK21:AO21"/>
    <mergeCell ref="AF21:AJ21"/>
    <mergeCell ref="AF22:AF23"/>
    <mergeCell ref="AJ22:AJ23"/>
    <mergeCell ref="AF18:AJ18"/>
    <mergeCell ref="AF9:AJ9"/>
    <mergeCell ref="AF10:AF11"/>
    <mergeCell ref="AJ10:AJ11"/>
    <mergeCell ref="AF12:AJ12"/>
    <mergeCell ref="AF13:AF14"/>
    <mergeCell ref="AJ13:AJ14"/>
    <mergeCell ref="AF15:AJ15"/>
    <mergeCell ref="AF16:AF17"/>
    <mergeCell ref="AF6:AJ6"/>
    <mergeCell ref="AF7:AF8"/>
    <mergeCell ref="AJ7:AJ8"/>
    <mergeCell ref="AJ16:AJ17"/>
    <mergeCell ref="AO10:AO11"/>
    <mergeCell ref="Q42:U42"/>
    <mergeCell ref="Q43:Q44"/>
    <mergeCell ref="Q45:U45"/>
    <mergeCell ref="V33:Z33"/>
    <mergeCell ref="Q33:U33"/>
    <mergeCell ref="Q34:Q35"/>
    <mergeCell ref="U34:U35"/>
    <mergeCell ref="AK36:AO36"/>
    <mergeCell ref="AK37:AK38"/>
    <mergeCell ref="AO37:AO38"/>
    <mergeCell ref="AK34:AK35"/>
    <mergeCell ref="AO34:AO35"/>
    <mergeCell ref="AE40:AE41"/>
    <mergeCell ref="AA33:AE38"/>
    <mergeCell ref="AA45:AE45"/>
    <mergeCell ref="Q40:Q41"/>
    <mergeCell ref="AA12:AE12"/>
    <mergeCell ref="AA13:AA14"/>
    <mergeCell ref="AE13:AE14"/>
    <mergeCell ref="AA15:AE15"/>
    <mergeCell ref="AK31:AK32"/>
    <mergeCell ref="AK27:AO27"/>
    <mergeCell ref="AA39:AE39"/>
    <mergeCell ref="B43:B44"/>
    <mergeCell ref="F43:F44"/>
    <mergeCell ref="G43:G44"/>
    <mergeCell ref="K43:K44"/>
    <mergeCell ref="AK45:AO50"/>
    <mergeCell ref="AK33:AO33"/>
    <mergeCell ref="Q37:Q38"/>
    <mergeCell ref="U37:U38"/>
    <mergeCell ref="Q39:U39"/>
    <mergeCell ref="L33:P33"/>
    <mergeCell ref="B34:B35"/>
    <mergeCell ref="F34:F35"/>
    <mergeCell ref="AF33:AJ33"/>
    <mergeCell ref="AF34:AF35"/>
    <mergeCell ref="AJ34:AJ35"/>
    <mergeCell ref="AF36:AJ36"/>
    <mergeCell ref="V34:V35"/>
    <mergeCell ref="Z34:Z35"/>
    <mergeCell ref="V36:Z36"/>
    <mergeCell ref="L34:L35"/>
    <mergeCell ref="A27:A32"/>
    <mergeCell ref="A33:A38"/>
    <mergeCell ref="B27:F27"/>
    <mergeCell ref="G27:K27"/>
    <mergeCell ref="B31:B32"/>
    <mergeCell ref="F31:F32"/>
    <mergeCell ref="G31:G32"/>
    <mergeCell ref="K31:K32"/>
    <mergeCell ref="B36:F36"/>
    <mergeCell ref="G36:K36"/>
    <mergeCell ref="B37:B38"/>
    <mergeCell ref="F37:F38"/>
    <mergeCell ref="G37:G38"/>
    <mergeCell ref="K37:K38"/>
    <mergeCell ref="B30:F30"/>
    <mergeCell ref="G30:K30"/>
    <mergeCell ref="B28:B29"/>
    <mergeCell ref="F28:F29"/>
    <mergeCell ref="G28:G29"/>
    <mergeCell ref="K28:K29"/>
    <mergeCell ref="B33:F33"/>
    <mergeCell ref="G33:K33"/>
    <mergeCell ref="AA46:AA47"/>
    <mergeCell ref="AE46:AE47"/>
    <mergeCell ref="V45:Z45"/>
    <mergeCell ref="V37:V38"/>
    <mergeCell ref="Z37:Z38"/>
    <mergeCell ref="V39:Z39"/>
    <mergeCell ref="V40:V41"/>
    <mergeCell ref="Z40:Z41"/>
    <mergeCell ref="V42:Z42"/>
    <mergeCell ref="AA42:AE42"/>
    <mergeCell ref="AA43:AA44"/>
    <mergeCell ref="AE43:AE44"/>
    <mergeCell ref="AA40:AA41"/>
    <mergeCell ref="V43:V44"/>
    <mergeCell ref="Z43:Z44"/>
    <mergeCell ref="AP39:AP44"/>
    <mergeCell ref="AF46:AF47"/>
    <mergeCell ref="AJ46:AJ47"/>
    <mergeCell ref="AF48:AJ48"/>
    <mergeCell ref="AF39:AJ44"/>
    <mergeCell ref="AO31:AO32"/>
    <mergeCell ref="AA30:AE30"/>
    <mergeCell ref="AA27:AE27"/>
    <mergeCell ref="AP45:AP50"/>
    <mergeCell ref="AF45:AJ45"/>
    <mergeCell ref="AK28:AK29"/>
    <mergeCell ref="AO28:AO29"/>
    <mergeCell ref="AF27:AJ27"/>
    <mergeCell ref="AF30:AJ30"/>
    <mergeCell ref="AA31:AA32"/>
    <mergeCell ref="AE31:AE32"/>
    <mergeCell ref="AF31:AF32"/>
    <mergeCell ref="AJ31:AJ32"/>
    <mergeCell ref="AO43:AO44"/>
    <mergeCell ref="AK43:AK44"/>
    <mergeCell ref="AK42:AO42"/>
    <mergeCell ref="AO40:AO41"/>
    <mergeCell ref="AK40:AK41"/>
    <mergeCell ref="AK39:AO39"/>
    <mergeCell ref="AQ27:AQ32"/>
    <mergeCell ref="AR27:AR32"/>
    <mergeCell ref="AS27:AS32"/>
    <mergeCell ref="AT27:AT32"/>
    <mergeCell ref="AQ33:AQ38"/>
    <mergeCell ref="AR33:AR38"/>
    <mergeCell ref="AS33:AS38"/>
    <mergeCell ref="AT33:AT38"/>
    <mergeCell ref="AA48:AE48"/>
    <mergeCell ref="AQ39:AQ44"/>
    <mergeCell ref="AR39:AR44"/>
    <mergeCell ref="AS39:AS44"/>
    <mergeCell ref="AT39:AT44"/>
    <mergeCell ref="AT45:AT50"/>
    <mergeCell ref="AQ45:AQ50"/>
    <mergeCell ref="AR45:AR50"/>
    <mergeCell ref="AS45:AS50"/>
    <mergeCell ref="AF49:AF50"/>
    <mergeCell ref="AJ49:AJ50"/>
    <mergeCell ref="AA49:AA50"/>
    <mergeCell ref="AE49:AE50"/>
    <mergeCell ref="AP27:AP32"/>
    <mergeCell ref="AP33:AP38"/>
    <mergeCell ref="AK30:AO30"/>
  </mergeCells>
  <phoneticPr fontId="3"/>
  <conditionalFormatting sqref="B3 B9:F14 AL43:AN44 AO4 AL40:AN41 AO43 AK42:AK43 AO40 AK39:AK40 AK6 AK3:AK4 AL4:AN5 G9 Q15:AJ15 V21:AE21 AA30:AK30 AK33 B24:P24 B18:K18 AA27:AJ27 B21:Q21 AF39 B15:L15 AK21 B39:Z39 B33:AA33 L9:AK9 B27:V27 B45:AK45 L12:AK12 B36:Z36 B42:Z42 Q18:AK18 B48:AJ48 G3:AJ6 V24:AJ24 B30:U30 AF36:AK36">
    <cfRule type="cellIs" dxfId="103" priority="91" stopIfTrue="1" operator="equal">
      <formula>"○"</formula>
    </cfRule>
    <cfRule type="cellIs" dxfId="102" priority="92" stopIfTrue="1" operator="equal">
      <formula>"△"</formula>
    </cfRule>
    <cfRule type="cellIs" dxfId="101" priority="93" stopIfTrue="1" operator="equal">
      <formula>"×"</formula>
    </cfRule>
  </conditionalFormatting>
  <conditionalFormatting sqref="AO7 AK7 G7:AJ8 AL7:AN8">
    <cfRule type="cellIs" dxfId="100" priority="88" stopIfTrue="1" operator="equal">
      <formula>"○"</formula>
    </cfRule>
    <cfRule type="cellIs" dxfId="99" priority="89" stopIfTrue="1" operator="equal">
      <formula>"△"</formula>
    </cfRule>
    <cfRule type="cellIs" dxfId="98" priority="90" stopIfTrue="1" operator="equal">
      <formula>"×"</formula>
    </cfRule>
  </conditionalFormatting>
  <conditionalFormatting sqref="AJ46 AF46 B46:AE47 AG46:AI47">
    <cfRule type="cellIs" dxfId="97" priority="85" stopIfTrue="1" operator="equal">
      <formula>"○"</formula>
    </cfRule>
    <cfRule type="cellIs" dxfId="96" priority="86" stopIfTrue="1" operator="equal">
      <formula>"△"</formula>
    </cfRule>
    <cfRule type="cellIs" dxfId="95" priority="87" stopIfTrue="1" operator="equal">
      <formula>"×"</formula>
    </cfRule>
  </conditionalFormatting>
  <conditionalFormatting sqref="AJ49 AF49 B49:AE50 AG49:AI50">
    <cfRule type="cellIs" dxfId="94" priority="82" stopIfTrue="1" operator="equal">
      <formula>"○"</formula>
    </cfRule>
    <cfRule type="cellIs" dxfId="93" priority="83" stopIfTrue="1" operator="equal">
      <formula>"△"</formula>
    </cfRule>
    <cfRule type="cellIs" dxfId="92" priority="84" stopIfTrue="1" operator="equal">
      <formula>"×"</formula>
    </cfRule>
  </conditionalFormatting>
  <conditionalFormatting sqref="AO10 AK10 L10:AJ11 AL10:AN11">
    <cfRule type="cellIs" dxfId="91" priority="79" stopIfTrue="1" operator="equal">
      <formula>"○"</formula>
    </cfRule>
    <cfRule type="cellIs" dxfId="90" priority="80" stopIfTrue="1" operator="equal">
      <formula>"△"</formula>
    </cfRule>
    <cfRule type="cellIs" dxfId="89" priority="81" stopIfTrue="1" operator="equal">
      <formula>"×"</formula>
    </cfRule>
  </conditionalFormatting>
  <conditionalFormatting sqref="AO37 AK37 AF37:AJ38 AL37:AN38">
    <cfRule type="cellIs" dxfId="88" priority="22" stopIfTrue="1" operator="equal">
      <formula>"○"</formula>
    </cfRule>
    <cfRule type="cellIs" dxfId="87" priority="23" stopIfTrue="1" operator="equal">
      <formula>"△"</formula>
    </cfRule>
    <cfRule type="cellIs" dxfId="86" priority="24" stopIfTrue="1" operator="equal">
      <formula>"×"</formula>
    </cfRule>
  </conditionalFormatting>
  <conditionalFormatting sqref="AO13 AK13 L13:AJ14 AL13:AN14">
    <cfRule type="cellIs" dxfId="85" priority="76" stopIfTrue="1" operator="equal">
      <formula>"○"</formula>
    </cfRule>
    <cfRule type="cellIs" dxfId="84" priority="77" stopIfTrue="1" operator="equal">
      <formula>"△"</formula>
    </cfRule>
    <cfRule type="cellIs" dxfId="83" priority="78" stopIfTrue="1" operator="equal">
      <formula>"×"</formula>
    </cfRule>
  </conditionalFormatting>
  <conditionalFormatting sqref="AE40 AA40 B40:Z41 AB40:AD41">
    <cfRule type="cellIs" dxfId="82" priority="73" stopIfTrue="1" operator="equal">
      <formula>"○"</formula>
    </cfRule>
    <cfRule type="cellIs" dxfId="81" priority="74" stopIfTrue="1" operator="equal">
      <formula>"△"</formula>
    </cfRule>
    <cfRule type="cellIs" dxfId="80" priority="75" stopIfTrue="1" operator="equal">
      <formula>"×"</formula>
    </cfRule>
  </conditionalFormatting>
  <conditionalFormatting sqref="AE43 AA43 B43:Z44 AB43:AD44">
    <cfRule type="cellIs" dxfId="79" priority="70" stopIfTrue="1" operator="equal">
      <formula>"○"</formula>
    </cfRule>
    <cfRule type="cellIs" dxfId="78" priority="71" stopIfTrue="1" operator="equal">
      <formula>"△"</formula>
    </cfRule>
    <cfRule type="cellIs" dxfId="77" priority="72" stopIfTrue="1" operator="equal">
      <formula>"×"</formula>
    </cfRule>
  </conditionalFormatting>
  <conditionalFormatting sqref="AO16 AK16 Q16:AJ17 AL16:AN17">
    <cfRule type="cellIs" dxfId="76" priority="67" stopIfTrue="1" operator="equal">
      <formula>"○"</formula>
    </cfRule>
    <cfRule type="cellIs" dxfId="75" priority="68" stopIfTrue="1" operator="equal">
      <formula>"△"</formula>
    </cfRule>
    <cfRule type="cellIs" dxfId="74" priority="69" stopIfTrue="1" operator="equal">
      <formula>"×"</formula>
    </cfRule>
  </conditionalFormatting>
  <conditionalFormatting sqref="AO19 AK19 Q19:AJ20 AL19:AN20">
    <cfRule type="cellIs" dxfId="73" priority="64" stopIfTrue="1" operator="equal">
      <formula>"○"</formula>
    </cfRule>
    <cfRule type="cellIs" dxfId="72" priority="65" stopIfTrue="1" operator="equal">
      <formula>"△"</formula>
    </cfRule>
    <cfRule type="cellIs" dxfId="71" priority="66" stopIfTrue="1" operator="equal">
      <formula>"×"</formula>
    </cfRule>
  </conditionalFormatting>
  <conditionalFormatting sqref="Z37 V37 B37:U38 W37:Y38">
    <cfRule type="cellIs" dxfId="70" priority="61" stopIfTrue="1" operator="equal">
      <formula>"○"</formula>
    </cfRule>
    <cfRule type="cellIs" dxfId="69" priority="62" stopIfTrue="1" operator="equal">
      <formula>"△"</formula>
    </cfRule>
    <cfRule type="cellIs" dxfId="68" priority="63" stopIfTrue="1" operator="equal">
      <formula>"×"</formula>
    </cfRule>
  </conditionalFormatting>
  <conditionalFormatting sqref="Z34 V34 B34:U35 W34:Y35">
    <cfRule type="cellIs" dxfId="67" priority="58" stopIfTrue="1" operator="equal">
      <formula>"○"</formula>
    </cfRule>
    <cfRule type="cellIs" dxfId="66" priority="59" stopIfTrue="1" operator="equal">
      <formula>"△"</formula>
    </cfRule>
    <cfRule type="cellIs" dxfId="65" priority="60" stopIfTrue="1" operator="equal">
      <formula>"×"</formula>
    </cfRule>
  </conditionalFormatting>
  <conditionalFormatting sqref="AO22 AK22 V22:AJ23 AL22:AN23">
    <cfRule type="cellIs" dxfId="64" priority="55" stopIfTrue="1" operator="equal">
      <formula>"○"</formula>
    </cfRule>
    <cfRule type="cellIs" dxfId="63" priority="56" stopIfTrue="1" operator="equal">
      <formula>"△"</formula>
    </cfRule>
    <cfRule type="cellIs" dxfId="62" priority="57" stopIfTrue="1" operator="equal">
      <formula>"×"</formula>
    </cfRule>
  </conditionalFormatting>
  <conditionalFormatting sqref="AO25 AK25 V25:AJ26 AL25:AN26">
    <cfRule type="cellIs" dxfId="61" priority="52" stopIfTrue="1" operator="equal">
      <formula>"○"</formula>
    </cfRule>
    <cfRule type="cellIs" dxfId="60" priority="53" stopIfTrue="1" operator="equal">
      <formula>"△"</formula>
    </cfRule>
    <cfRule type="cellIs" dxfId="59" priority="54" stopIfTrue="1" operator="equal">
      <formula>"×"</formula>
    </cfRule>
  </conditionalFormatting>
  <conditionalFormatting sqref="U28 Q28 B28:P29 R28:T29">
    <cfRule type="cellIs" dxfId="58" priority="49" stopIfTrue="1" operator="equal">
      <formula>"○"</formula>
    </cfRule>
    <cfRule type="cellIs" dxfId="57" priority="50" stopIfTrue="1" operator="equal">
      <formula>"△"</formula>
    </cfRule>
    <cfRule type="cellIs" dxfId="56" priority="51" stopIfTrue="1" operator="equal">
      <formula>"×"</formula>
    </cfRule>
  </conditionalFormatting>
  <conditionalFormatting sqref="U31 Q31 B31:P32 R31:T32">
    <cfRule type="cellIs" dxfId="55" priority="46" stopIfTrue="1" operator="equal">
      <formula>"○"</formula>
    </cfRule>
    <cfRule type="cellIs" dxfId="54" priority="47" stopIfTrue="1" operator="equal">
      <formula>"△"</formula>
    </cfRule>
    <cfRule type="cellIs" dxfId="53" priority="48" stopIfTrue="1" operator="equal">
      <formula>"×"</formula>
    </cfRule>
  </conditionalFormatting>
  <conditionalFormatting sqref="AO28 AK28 AA28:AJ29 AL28:AN29">
    <cfRule type="cellIs" dxfId="52" priority="43" stopIfTrue="1" operator="equal">
      <formula>"○"</formula>
    </cfRule>
    <cfRule type="cellIs" dxfId="51" priority="44" stopIfTrue="1" operator="equal">
      <formula>"△"</formula>
    </cfRule>
    <cfRule type="cellIs" dxfId="50" priority="45" stopIfTrue="1" operator="equal">
      <formula>"×"</formula>
    </cfRule>
  </conditionalFormatting>
  <conditionalFormatting sqref="AO31 AK31 AA31:AJ32 AL31:AN32">
    <cfRule type="cellIs" dxfId="49" priority="40" stopIfTrue="1" operator="equal">
      <formula>"○"</formula>
    </cfRule>
    <cfRule type="cellIs" dxfId="48" priority="41" stopIfTrue="1" operator="equal">
      <formula>"△"</formula>
    </cfRule>
    <cfRule type="cellIs" dxfId="47" priority="42" stopIfTrue="1" operator="equal">
      <formula>"×"</formula>
    </cfRule>
  </conditionalFormatting>
  <conditionalFormatting sqref="P22 L22 B22:K23 M22:O23">
    <cfRule type="cellIs" dxfId="46" priority="37" stopIfTrue="1" operator="equal">
      <formula>"○"</formula>
    </cfRule>
    <cfRule type="cellIs" dxfId="45" priority="38" stopIfTrue="1" operator="equal">
      <formula>"△"</formula>
    </cfRule>
    <cfRule type="cellIs" dxfId="44" priority="39" stopIfTrue="1" operator="equal">
      <formula>"×"</formula>
    </cfRule>
  </conditionalFormatting>
  <conditionalFormatting sqref="P25 L25 B25:K26 M25:O26">
    <cfRule type="cellIs" dxfId="43" priority="34" stopIfTrue="1" operator="equal">
      <formula>"○"</formula>
    </cfRule>
    <cfRule type="cellIs" dxfId="42" priority="35" stopIfTrue="1" operator="equal">
      <formula>"△"</formula>
    </cfRule>
    <cfRule type="cellIs" dxfId="41" priority="36" stopIfTrue="1" operator="equal">
      <formula>"×"</formula>
    </cfRule>
  </conditionalFormatting>
  <conditionalFormatting sqref="K16 G16 B16:F17 H16:J17">
    <cfRule type="cellIs" dxfId="40" priority="31" stopIfTrue="1" operator="equal">
      <formula>"○"</formula>
    </cfRule>
    <cfRule type="cellIs" dxfId="39" priority="32" stopIfTrue="1" operator="equal">
      <formula>"△"</formula>
    </cfRule>
    <cfRule type="cellIs" dxfId="38" priority="33" stopIfTrue="1" operator="equal">
      <formula>"×"</formula>
    </cfRule>
  </conditionalFormatting>
  <conditionalFormatting sqref="K19 G19 B19:F20 H19:J20">
    <cfRule type="cellIs" dxfId="37" priority="28" stopIfTrue="1" operator="equal">
      <formula>"○"</formula>
    </cfRule>
    <cfRule type="cellIs" dxfId="36" priority="29" stopIfTrue="1" operator="equal">
      <formula>"△"</formula>
    </cfRule>
    <cfRule type="cellIs" dxfId="35" priority="30" stopIfTrue="1" operator="equal">
      <formula>"×"</formula>
    </cfRule>
  </conditionalFormatting>
  <conditionalFormatting sqref="AO34 AK34 AF34:AJ35 AL34:AN35">
    <cfRule type="cellIs" dxfId="34" priority="25" stopIfTrue="1" operator="equal">
      <formula>"○"</formula>
    </cfRule>
    <cfRule type="cellIs" dxfId="33" priority="26" stopIfTrue="1" operator="equal">
      <formula>"△"</formula>
    </cfRule>
    <cfRule type="cellIs" dxfId="32" priority="27" stopIfTrue="1" operator="equal">
      <formula>"×"</formula>
    </cfRule>
  </conditionalFormatting>
  <conditionalFormatting sqref="AF33">
    <cfRule type="cellIs" dxfId="31" priority="19" stopIfTrue="1" operator="equal">
      <formula>"○"</formula>
    </cfRule>
    <cfRule type="cellIs" dxfId="30" priority="20" stopIfTrue="1" operator="equal">
      <formula>"△"</formula>
    </cfRule>
    <cfRule type="cellIs" dxfId="29" priority="21" stopIfTrue="1" operator="equal">
      <formula>"×"</formula>
    </cfRule>
  </conditionalFormatting>
  <conditionalFormatting sqref="AA39">
    <cfRule type="cellIs" dxfId="28" priority="16" stopIfTrue="1" operator="equal">
      <formula>"○"</formula>
    </cfRule>
    <cfRule type="cellIs" dxfId="27" priority="17" stopIfTrue="1" operator="equal">
      <formula>"△"</formula>
    </cfRule>
    <cfRule type="cellIs" dxfId="26" priority="18" stopIfTrue="1" operator="equal">
      <formula>"×"</formula>
    </cfRule>
  </conditionalFormatting>
  <conditionalFormatting sqref="AK27:AO27">
    <cfRule type="cellIs" dxfId="25" priority="13" stopIfTrue="1" operator="equal">
      <formula>"○"</formula>
    </cfRule>
    <cfRule type="cellIs" dxfId="24" priority="14" stopIfTrue="1" operator="equal">
      <formula>"△"</formula>
    </cfRule>
    <cfRule type="cellIs" dxfId="23" priority="15" stopIfTrue="1" operator="equal">
      <formula>"×"</formula>
    </cfRule>
  </conditionalFormatting>
  <conditionalFormatting sqref="AF21">
    <cfRule type="cellIs" dxfId="22" priority="10" stopIfTrue="1" operator="equal">
      <formula>"○"</formula>
    </cfRule>
    <cfRule type="cellIs" dxfId="21" priority="11" stopIfTrue="1" operator="equal">
      <formula>"△"</formula>
    </cfRule>
    <cfRule type="cellIs" dxfId="20" priority="12" stopIfTrue="1" operator="equal">
      <formula>"×"</formula>
    </cfRule>
  </conditionalFormatting>
  <conditionalFormatting sqref="AK15:AO15">
    <cfRule type="cellIs" dxfId="19" priority="7" stopIfTrue="1" operator="equal">
      <formula>"○"</formula>
    </cfRule>
    <cfRule type="cellIs" dxfId="18" priority="8" stopIfTrue="1" operator="equal">
      <formula>"△"</formula>
    </cfRule>
    <cfRule type="cellIs" dxfId="17" priority="9" stopIfTrue="1" operator="equal">
      <formula>"×"</formula>
    </cfRule>
  </conditionalFormatting>
  <conditionalFormatting sqref="AK24">
    <cfRule type="cellIs" dxfId="16" priority="4" stopIfTrue="1" operator="equal">
      <formula>"○"</formula>
    </cfRule>
    <cfRule type="cellIs" dxfId="15" priority="5" stopIfTrue="1" operator="equal">
      <formula>"△"</formula>
    </cfRule>
    <cfRule type="cellIs" dxfId="14" priority="6" stopIfTrue="1" operator="equal">
      <formula>"×"</formula>
    </cfRule>
  </conditionalFormatting>
  <conditionalFormatting sqref="AA42">
    <cfRule type="cellIs" dxfId="13" priority="1" stopIfTrue="1" operator="equal">
      <formula>"○"</formula>
    </cfRule>
    <cfRule type="cellIs" dxfId="12" priority="2" stopIfTrue="1" operator="equal">
      <formula>"△"</formula>
    </cfRule>
    <cfRule type="cellIs" dxfId="11" priority="3" stopIfTrue="1" operator="equal">
      <formula>"×"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8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7"/>
  <sheetViews>
    <sheetView topLeftCell="A22" workbookViewId="0">
      <selection activeCell="H83" sqref="H83"/>
    </sheetView>
  </sheetViews>
  <sheetFormatPr defaultRowHeight="13.5"/>
  <cols>
    <col min="1" max="1" width="4.25" customWidth="1"/>
    <col min="2" max="2" width="4.875" customWidth="1"/>
    <col min="3" max="3" width="12.875" customWidth="1"/>
    <col min="4" max="4" width="15.625" customWidth="1"/>
    <col min="5" max="5" width="9.5" customWidth="1"/>
    <col min="6" max="20" width="5.25" customWidth="1"/>
  </cols>
  <sheetData>
    <row r="1" spans="1:20" ht="25.5" customHeight="1">
      <c r="B1" s="156" t="s">
        <v>140</v>
      </c>
    </row>
    <row r="2" spans="1:20">
      <c r="A2" s="157"/>
      <c r="B2" s="158" t="s">
        <v>10</v>
      </c>
      <c r="C2" s="158" t="s">
        <v>112</v>
      </c>
      <c r="D2" s="158" t="s">
        <v>113</v>
      </c>
      <c r="E2" s="158" t="s">
        <v>114</v>
      </c>
      <c r="F2" s="158" t="s">
        <v>115</v>
      </c>
      <c r="G2" s="158" t="s">
        <v>116</v>
      </c>
      <c r="H2" s="158" t="s">
        <v>117</v>
      </c>
      <c r="I2" s="158" t="s">
        <v>118</v>
      </c>
      <c r="J2" s="158" t="s">
        <v>119</v>
      </c>
      <c r="K2" s="158" t="s">
        <v>120</v>
      </c>
      <c r="L2" s="158" t="s">
        <v>121</v>
      </c>
      <c r="M2" s="158" t="s">
        <v>122</v>
      </c>
      <c r="N2" s="341" t="s">
        <v>585</v>
      </c>
      <c r="O2" s="158" t="s">
        <v>123</v>
      </c>
      <c r="P2" s="158" t="s">
        <v>124</v>
      </c>
      <c r="Q2" s="158" t="s">
        <v>125</v>
      </c>
      <c r="R2" s="158" t="s">
        <v>126</v>
      </c>
      <c r="S2" s="158" t="s">
        <v>127</v>
      </c>
      <c r="T2" s="158" t="s">
        <v>128</v>
      </c>
    </row>
    <row r="3" spans="1:20">
      <c r="A3" s="158">
        <v>1</v>
      </c>
      <c r="B3" s="158"/>
      <c r="C3" s="158" t="s">
        <v>405</v>
      </c>
      <c r="D3" s="158" t="s">
        <v>409</v>
      </c>
      <c r="E3" s="158">
        <f t="shared" ref="E3:E43" si="0">SUM(F3,G3,H3,I3,J3,K3,L3,M3,O3,P3,Q3,R3,S3,T3,N3)</f>
        <v>1</v>
      </c>
      <c r="F3" s="158">
        <v>1</v>
      </c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1:20">
      <c r="A4" s="158">
        <v>2</v>
      </c>
      <c r="B4" s="158">
        <v>2</v>
      </c>
      <c r="C4" s="158" t="s">
        <v>406</v>
      </c>
      <c r="D4" s="158" t="s">
        <v>409</v>
      </c>
      <c r="E4" s="158">
        <f t="shared" si="0"/>
        <v>8</v>
      </c>
      <c r="F4" s="158">
        <v>1</v>
      </c>
      <c r="G4" s="158">
        <v>2</v>
      </c>
      <c r="H4" s="158">
        <v>1</v>
      </c>
      <c r="I4" s="158"/>
      <c r="J4" s="158">
        <v>1</v>
      </c>
      <c r="K4" s="158"/>
      <c r="L4" s="158">
        <v>1</v>
      </c>
      <c r="M4" s="158">
        <v>2</v>
      </c>
      <c r="N4" s="158"/>
      <c r="O4" s="158"/>
      <c r="P4" s="158"/>
      <c r="Q4" s="158"/>
      <c r="R4" s="158"/>
      <c r="S4" s="158"/>
      <c r="T4" s="158"/>
    </row>
    <row r="5" spans="1:20">
      <c r="A5" s="158">
        <v>3</v>
      </c>
      <c r="B5" s="158"/>
      <c r="C5" s="158" t="s">
        <v>407</v>
      </c>
      <c r="D5" s="158" t="s">
        <v>409</v>
      </c>
      <c r="E5" s="158">
        <f t="shared" si="0"/>
        <v>2</v>
      </c>
      <c r="F5" s="158">
        <v>1</v>
      </c>
      <c r="G5" s="158">
        <v>1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</row>
    <row r="6" spans="1:20">
      <c r="A6" s="158">
        <v>4</v>
      </c>
      <c r="B6" s="158"/>
      <c r="C6" s="158" t="s">
        <v>408</v>
      </c>
      <c r="D6" s="158" t="s">
        <v>409</v>
      </c>
      <c r="E6" s="158">
        <f t="shared" si="0"/>
        <v>2</v>
      </c>
      <c r="F6" s="158">
        <v>1</v>
      </c>
      <c r="G6" s="158"/>
      <c r="H6" s="158">
        <v>1</v>
      </c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</row>
    <row r="7" spans="1:20">
      <c r="A7" s="158">
        <v>5</v>
      </c>
      <c r="B7" s="158">
        <v>2</v>
      </c>
      <c r="C7" s="158" t="s">
        <v>423</v>
      </c>
      <c r="D7" s="158" t="s">
        <v>135</v>
      </c>
      <c r="E7" s="158">
        <f t="shared" si="0"/>
        <v>8</v>
      </c>
      <c r="F7" s="158"/>
      <c r="G7" s="158">
        <v>1</v>
      </c>
      <c r="H7" s="158">
        <v>2</v>
      </c>
      <c r="I7" s="158">
        <v>1</v>
      </c>
      <c r="J7" s="158"/>
      <c r="K7" s="158">
        <v>1</v>
      </c>
      <c r="L7" s="158">
        <v>1</v>
      </c>
      <c r="M7" s="158">
        <v>2</v>
      </c>
      <c r="N7" s="158"/>
      <c r="O7" s="158"/>
      <c r="P7" s="158"/>
      <c r="Q7" s="158"/>
      <c r="R7" s="158"/>
      <c r="S7" s="158"/>
      <c r="T7" s="158"/>
    </row>
    <row r="8" spans="1:20">
      <c r="A8" s="158">
        <v>6</v>
      </c>
      <c r="B8" s="158"/>
      <c r="C8" s="158" t="s">
        <v>424</v>
      </c>
      <c r="D8" s="158" t="s">
        <v>135</v>
      </c>
      <c r="E8" s="158">
        <f t="shared" si="0"/>
        <v>1</v>
      </c>
      <c r="F8" s="158"/>
      <c r="G8" s="158">
        <v>1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</row>
    <row r="9" spans="1:20">
      <c r="A9" s="158">
        <v>7</v>
      </c>
      <c r="B9" s="158"/>
      <c r="C9" s="158" t="s">
        <v>425</v>
      </c>
      <c r="D9" s="158" t="s">
        <v>135</v>
      </c>
      <c r="E9" s="158">
        <f t="shared" si="0"/>
        <v>2</v>
      </c>
      <c r="F9" s="158"/>
      <c r="G9" s="158">
        <v>2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</row>
    <row r="10" spans="1:20">
      <c r="A10" s="158">
        <v>8</v>
      </c>
      <c r="B10" s="158"/>
      <c r="C10" s="158" t="s">
        <v>475</v>
      </c>
      <c r="D10" s="158" t="s">
        <v>135</v>
      </c>
      <c r="E10" s="158">
        <f t="shared" si="0"/>
        <v>2</v>
      </c>
      <c r="F10" s="158"/>
      <c r="G10" s="158"/>
      <c r="H10" s="158"/>
      <c r="I10" s="158">
        <v>1</v>
      </c>
      <c r="J10" s="158">
        <v>1</v>
      </c>
      <c r="K10" s="158"/>
      <c r="L10" s="158"/>
      <c r="M10" s="158"/>
      <c r="N10" s="158"/>
      <c r="O10" s="158"/>
      <c r="P10" s="158"/>
      <c r="Q10" s="158"/>
      <c r="R10" s="158"/>
      <c r="S10" s="158"/>
      <c r="T10" s="158"/>
    </row>
    <row r="11" spans="1:20">
      <c r="A11" s="158">
        <v>9</v>
      </c>
      <c r="B11" s="158"/>
      <c r="C11" s="158" t="s">
        <v>483</v>
      </c>
      <c r="D11" s="158" t="s">
        <v>135</v>
      </c>
      <c r="E11" s="158">
        <f t="shared" si="0"/>
        <v>4</v>
      </c>
      <c r="F11" s="158"/>
      <c r="G11" s="158"/>
      <c r="H11" s="158"/>
      <c r="I11" s="158"/>
      <c r="J11" s="158">
        <v>1</v>
      </c>
      <c r="K11" s="158">
        <v>2</v>
      </c>
      <c r="L11" s="158">
        <v>1</v>
      </c>
      <c r="M11" s="158"/>
      <c r="N11" s="158"/>
      <c r="O11" s="158"/>
      <c r="P11" s="158"/>
      <c r="Q11" s="158"/>
      <c r="R11" s="158"/>
      <c r="S11" s="158"/>
      <c r="T11" s="158"/>
    </row>
    <row r="12" spans="1:20">
      <c r="A12" s="158">
        <v>10</v>
      </c>
      <c r="B12" s="158"/>
      <c r="C12" s="158" t="s">
        <v>484</v>
      </c>
      <c r="D12" s="158" t="s">
        <v>135</v>
      </c>
      <c r="E12" s="158">
        <f t="shared" si="0"/>
        <v>2</v>
      </c>
      <c r="F12" s="158"/>
      <c r="G12" s="158"/>
      <c r="H12" s="158"/>
      <c r="I12" s="158"/>
      <c r="J12" s="158">
        <v>2</v>
      </c>
      <c r="K12" s="158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1:20">
      <c r="A13" s="158">
        <v>11</v>
      </c>
      <c r="B13" s="158"/>
      <c r="C13" s="158" t="s">
        <v>550</v>
      </c>
      <c r="D13" s="158" t="s">
        <v>135</v>
      </c>
      <c r="E13" s="158">
        <f t="shared" si="0"/>
        <v>2</v>
      </c>
      <c r="F13" s="158"/>
      <c r="G13" s="158"/>
      <c r="H13" s="158"/>
      <c r="I13" s="158"/>
      <c r="J13" s="158"/>
      <c r="K13" s="158">
        <v>1</v>
      </c>
      <c r="L13" s="158"/>
      <c r="M13" s="158">
        <v>1</v>
      </c>
      <c r="N13" s="158"/>
      <c r="O13" s="158"/>
      <c r="P13" s="158"/>
      <c r="Q13" s="158"/>
      <c r="R13" s="158"/>
      <c r="S13" s="158"/>
      <c r="T13" s="158"/>
    </row>
    <row r="14" spans="1:20">
      <c r="A14" s="158">
        <v>12</v>
      </c>
      <c r="B14" s="158"/>
      <c r="C14" s="158" t="s">
        <v>402</v>
      </c>
      <c r="D14" s="158" t="s">
        <v>403</v>
      </c>
      <c r="E14" s="158">
        <f t="shared" si="0"/>
        <v>6</v>
      </c>
      <c r="F14" s="158">
        <v>1</v>
      </c>
      <c r="G14" s="158">
        <v>1</v>
      </c>
      <c r="H14" s="158"/>
      <c r="I14" s="158"/>
      <c r="J14" s="158">
        <v>1</v>
      </c>
      <c r="K14" s="158">
        <v>2</v>
      </c>
      <c r="L14" s="158">
        <v>1</v>
      </c>
      <c r="M14" s="158"/>
      <c r="N14" s="158"/>
      <c r="O14" s="158"/>
      <c r="P14" s="158"/>
      <c r="Q14" s="158"/>
      <c r="R14" s="158"/>
      <c r="S14" s="158"/>
      <c r="T14" s="158"/>
    </row>
    <row r="15" spans="1:20">
      <c r="A15" s="158">
        <v>13</v>
      </c>
      <c r="B15" s="158"/>
      <c r="C15" s="158" t="s">
        <v>404</v>
      </c>
      <c r="D15" s="158" t="s">
        <v>403</v>
      </c>
      <c r="E15" s="158">
        <f t="shared" si="0"/>
        <v>2</v>
      </c>
      <c r="F15" s="158">
        <v>1</v>
      </c>
      <c r="G15" s="158"/>
      <c r="H15" s="158">
        <v>1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</row>
    <row r="16" spans="1:20">
      <c r="A16" s="158">
        <v>14</v>
      </c>
      <c r="B16" s="158"/>
      <c r="C16" s="158" t="s">
        <v>428</v>
      </c>
      <c r="D16" s="158" t="s">
        <v>403</v>
      </c>
      <c r="E16" s="158">
        <f t="shared" si="0"/>
        <v>1</v>
      </c>
      <c r="F16" s="158"/>
      <c r="G16" s="158">
        <v>1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</row>
    <row r="17" spans="1:20">
      <c r="A17" s="158">
        <v>15</v>
      </c>
      <c r="B17" s="158"/>
      <c r="C17" s="158" t="s">
        <v>429</v>
      </c>
      <c r="D17" s="158" t="s">
        <v>403</v>
      </c>
      <c r="E17" s="158">
        <f t="shared" si="0"/>
        <v>3</v>
      </c>
      <c r="F17" s="158"/>
      <c r="G17" s="158">
        <v>1</v>
      </c>
      <c r="H17" s="158"/>
      <c r="I17" s="158"/>
      <c r="J17" s="158"/>
      <c r="K17" s="158">
        <v>1</v>
      </c>
      <c r="L17" s="158">
        <v>1</v>
      </c>
      <c r="M17" s="158"/>
      <c r="N17" s="158"/>
      <c r="O17" s="158"/>
      <c r="P17" s="158"/>
      <c r="Q17" s="158"/>
      <c r="R17" s="158"/>
      <c r="S17" s="158"/>
      <c r="T17" s="158"/>
    </row>
    <row r="18" spans="1:20">
      <c r="A18" s="158">
        <v>16</v>
      </c>
      <c r="B18" s="158"/>
      <c r="C18" s="158" t="s">
        <v>430</v>
      </c>
      <c r="D18" s="158" t="s">
        <v>403</v>
      </c>
      <c r="E18" s="158">
        <f t="shared" si="0"/>
        <v>5</v>
      </c>
      <c r="F18" s="158"/>
      <c r="G18" s="158">
        <v>1</v>
      </c>
      <c r="H18" s="158"/>
      <c r="I18" s="158"/>
      <c r="J18" s="158">
        <v>2</v>
      </c>
      <c r="K18" s="158"/>
      <c r="L18" s="158"/>
      <c r="M18" s="158">
        <v>2</v>
      </c>
      <c r="N18" s="158"/>
      <c r="O18" s="158"/>
      <c r="P18" s="158"/>
      <c r="Q18" s="158"/>
      <c r="R18" s="158"/>
      <c r="S18" s="158"/>
      <c r="T18" s="158"/>
    </row>
    <row r="19" spans="1:20">
      <c r="A19" s="158">
        <v>17</v>
      </c>
      <c r="B19" s="158"/>
      <c r="C19" s="158" t="s">
        <v>476</v>
      </c>
      <c r="D19" s="158" t="s">
        <v>403</v>
      </c>
      <c r="E19" s="158">
        <f t="shared" si="0"/>
        <v>4</v>
      </c>
      <c r="F19" s="158"/>
      <c r="G19" s="158"/>
      <c r="H19" s="158"/>
      <c r="I19" s="158">
        <v>1</v>
      </c>
      <c r="J19" s="158"/>
      <c r="K19" s="158">
        <v>1</v>
      </c>
      <c r="L19" s="158">
        <v>2</v>
      </c>
      <c r="M19" s="158"/>
      <c r="N19" s="158"/>
      <c r="O19" s="158"/>
      <c r="P19" s="158"/>
      <c r="Q19" s="158"/>
      <c r="R19" s="158"/>
      <c r="S19" s="158"/>
      <c r="T19" s="158"/>
    </row>
    <row r="20" spans="1:20">
      <c r="A20" s="158">
        <v>18</v>
      </c>
      <c r="B20" s="158"/>
      <c r="C20" s="158" t="s">
        <v>477</v>
      </c>
      <c r="D20" s="158" t="s">
        <v>403</v>
      </c>
      <c r="E20" s="158">
        <f t="shared" si="0"/>
        <v>1</v>
      </c>
      <c r="F20" s="158"/>
      <c r="G20" s="158"/>
      <c r="H20" s="158"/>
      <c r="I20" s="158">
        <v>1</v>
      </c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1:20">
      <c r="A21" s="158">
        <v>19</v>
      </c>
      <c r="B21" s="158"/>
      <c r="C21" s="158" t="s">
        <v>554</v>
      </c>
      <c r="D21" s="158" t="s">
        <v>403</v>
      </c>
      <c r="E21" s="158">
        <f t="shared" si="0"/>
        <v>1</v>
      </c>
      <c r="F21" s="158"/>
      <c r="G21" s="158"/>
      <c r="H21" s="158"/>
      <c r="I21" s="158"/>
      <c r="J21" s="158"/>
      <c r="K21" s="158">
        <v>1</v>
      </c>
      <c r="L21" s="158"/>
      <c r="M21" s="158"/>
      <c r="N21" s="158"/>
      <c r="O21" s="158"/>
      <c r="P21" s="158"/>
      <c r="Q21" s="158"/>
      <c r="R21" s="158"/>
      <c r="S21" s="158"/>
      <c r="T21" s="158"/>
    </row>
    <row r="22" spans="1:20">
      <c r="A22" s="158">
        <v>20</v>
      </c>
      <c r="B22" s="158"/>
      <c r="C22" s="158" t="s">
        <v>555</v>
      </c>
      <c r="D22" s="158" t="s">
        <v>403</v>
      </c>
      <c r="E22" s="158">
        <f t="shared" si="0"/>
        <v>1</v>
      </c>
      <c r="F22" s="158"/>
      <c r="G22" s="158"/>
      <c r="H22" s="158"/>
      <c r="I22" s="158"/>
      <c r="J22" s="158"/>
      <c r="K22" s="158">
        <v>1</v>
      </c>
      <c r="L22" s="158"/>
      <c r="M22" s="158"/>
      <c r="N22" s="158"/>
      <c r="O22" s="158"/>
      <c r="P22" s="158"/>
      <c r="Q22" s="158"/>
      <c r="R22" s="158"/>
      <c r="S22" s="158"/>
      <c r="T22" s="158"/>
    </row>
    <row r="23" spans="1:20">
      <c r="A23" s="158">
        <v>21</v>
      </c>
      <c r="B23" s="158"/>
      <c r="C23" s="158" t="s">
        <v>556</v>
      </c>
      <c r="D23" s="158" t="s">
        <v>403</v>
      </c>
      <c r="E23" s="158">
        <f t="shared" si="0"/>
        <v>3</v>
      </c>
      <c r="F23" s="158"/>
      <c r="G23" s="158"/>
      <c r="H23" s="158"/>
      <c r="I23" s="158"/>
      <c r="J23" s="158"/>
      <c r="K23" s="158">
        <v>3</v>
      </c>
      <c r="L23" s="158"/>
      <c r="M23" s="158"/>
      <c r="N23" s="158"/>
      <c r="O23" s="158"/>
      <c r="P23" s="158"/>
      <c r="Q23" s="158"/>
      <c r="R23" s="158"/>
      <c r="S23" s="158"/>
      <c r="T23" s="158"/>
    </row>
    <row r="24" spans="1:20">
      <c r="A24" s="158">
        <v>22</v>
      </c>
      <c r="B24" s="158"/>
      <c r="C24" s="158" t="s">
        <v>410</v>
      </c>
      <c r="D24" s="158" t="s">
        <v>411</v>
      </c>
      <c r="E24" s="158">
        <f t="shared" si="0"/>
        <v>3</v>
      </c>
      <c r="F24" s="158">
        <v>1</v>
      </c>
      <c r="G24" s="158"/>
      <c r="H24" s="158"/>
      <c r="I24" s="158"/>
      <c r="J24" s="158">
        <v>1</v>
      </c>
      <c r="K24" s="158"/>
      <c r="L24" s="158">
        <v>1</v>
      </c>
      <c r="M24" s="158"/>
      <c r="N24" s="158"/>
      <c r="O24" s="158"/>
      <c r="P24" s="158"/>
      <c r="Q24" s="158"/>
      <c r="R24" s="158"/>
      <c r="S24" s="158"/>
      <c r="T24" s="158"/>
    </row>
    <row r="25" spans="1:20">
      <c r="A25" s="158">
        <v>23</v>
      </c>
      <c r="B25" s="158"/>
      <c r="C25" s="158" t="s">
        <v>421</v>
      </c>
      <c r="D25" s="158" t="s">
        <v>420</v>
      </c>
      <c r="E25" s="158">
        <f t="shared" si="0"/>
        <v>6</v>
      </c>
      <c r="F25" s="158"/>
      <c r="G25" s="158">
        <v>1</v>
      </c>
      <c r="H25" s="158"/>
      <c r="I25" s="158"/>
      <c r="J25" s="158">
        <v>1</v>
      </c>
      <c r="K25" s="158"/>
      <c r="L25" s="158">
        <v>2</v>
      </c>
      <c r="M25" s="158">
        <v>2</v>
      </c>
      <c r="N25" s="158"/>
      <c r="O25" s="158"/>
      <c r="P25" s="158"/>
      <c r="Q25" s="158"/>
      <c r="R25" s="158"/>
      <c r="S25" s="158"/>
      <c r="T25" s="158"/>
    </row>
    <row r="26" spans="1:20">
      <c r="A26" s="158">
        <v>24</v>
      </c>
      <c r="B26" s="158"/>
      <c r="C26" s="158" t="s">
        <v>444</v>
      </c>
      <c r="D26" s="158" t="s">
        <v>447</v>
      </c>
      <c r="E26" s="158">
        <f t="shared" si="0"/>
        <v>1</v>
      </c>
      <c r="F26" s="158"/>
      <c r="G26" s="158"/>
      <c r="H26" s="158">
        <v>1</v>
      </c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</row>
    <row r="27" spans="1:20">
      <c r="A27" s="158">
        <v>25</v>
      </c>
      <c r="B27" s="158"/>
      <c r="C27" s="158" t="s">
        <v>445</v>
      </c>
      <c r="D27" s="158" t="s">
        <v>447</v>
      </c>
      <c r="E27" s="158">
        <f t="shared" si="0"/>
        <v>2</v>
      </c>
      <c r="F27" s="158"/>
      <c r="G27" s="158"/>
      <c r="H27" s="158">
        <v>1</v>
      </c>
      <c r="I27" s="158"/>
      <c r="J27" s="158"/>
      <c r="K27" s="158"/>
      <c r="L27" s="158">
        <v>1</v>
      </c>
      <c r="M27" s="158"/>
      <c r="N27" s="158"/>
      <c r="O27" s="158"/>
      <c r="P27" s="158"/>
      <c r="Q27" s="158"/>
      <c r="R27" s="158"/>
      <c r="S27" s="158"/>
      <c r="T27" s="158"/>
    </row>
    <row r="28" spans="1:20">
      <c r="A28" s="158">
        <v>26</v>
      </c>
      <c r="B28" s="158"/>
      <c r="C28" s="158" t="s">
        <v>446</v>
      </c>
      <c r="D28" s="158" t="s">
        <v>447</v>
      </c>
      <c r="E28" s="158">
        <f t="shared" si="0"/>
        <v>3</v>
      </c>
      <c r="F28" s="158"/>
      <c r="G28" s="158"/>
      <c r="H28" s="158">
        <v>1</v>
      </c>
      <c r="I28" s="158"/>
      <c r="J28" s="158">
        <v>1</v>
      </c>
      <c r="K28" s="158"/>
      <c r="L28" s="158"/>
      <c r="M28" s="158">
        <v>1</v>
      </c>
      <c r="N28" s="158"/>
      <c r="O28" s="158"/>
      <c r="P28" s="158"/>
      <c r="Q28" s="158"/>
      <c r="R28" s="158"/>
      <c r="S28" s="158"/>
      <c r="T28" s="158"/>
    </row>
    <row r="29" spans="1:20">
      <c r="A29" s="158">
        <v>27</v>
      </c>
      <c r="B29" s="158"/>
      <c r="C29" s="158" t="s">
        <v>485</v>
      </c>
      <c r="D29" s="158" t="s">
        <v>487</v>
      </c>
      <c r="E29" s="158">
        <f t="shared" si="0"/>
        <v>2</v>
      </c>
      <c r="F29" s="158"/>
      <c r="G29" s="158"/>
      <c r="H29" s="158"/>
      <c r="I29" s="158"/>
      <c r="J29" s="158">
        <v>1</v>
      </c>
      <c r="K29" s="158"/>
      <c r="L29" s="158">
        <v>1</v>
      </c>
      <c r="M29" s="158"/>
      <c r="N29" s="158"/>
      <c r="O29" s="158"/>
      <c r="P29" s="158"/>
      <c r="Q29" s="158"/>
      <c r="R29" s="158"/>
      <c r="S29" s="158"/>
      <c r="T29" s="158"/>
    </row>
    <row r="30" spans="1:20">
      <c r="A30" s="158">
        <v>28</v>
      </c>
      <c r="B30" s="158">
        <v>3</v>
      </c>
      <c r="C30" s="158" t="s">
        <v>486</v>
      </c>
      <c r="D30" s="158" t="s">
        <v>136</v>
      </c>
      <c r="E30" s="158">
        <f t="shared" si="0"/>
        <v>7</v>
      </c>
      <c r="F30" s="158"/>
      <c r="G30" s="339">
        <v>1</v>
      </c>
      <c r="H30" s="158"/>
      <c r="I30" s="158"/>
      <c r="J30" s="158">
        <v>2</v>
      </c>
      <c r="K30" s="158">
        <v>3</v>
      </c>
      <c r="L30" s="158">
        <v>1</v>
      </c>
      <c r="M30" s="158"/>
      <c r="N30" s="158"/>
      <c r="O30" s="158"/>
      <c r="P30" s="158"/>
      <c r="Q30" s="158"/>
      <c r="R30" s="158"/>
      <c r="S30" s="158"/>
      <c r="T30" s="158"/>
    </row>
    <row r="31" spans="1:20">
      <c r="A31" s="158">
        <v>29</v>
      </c>
      <c r="B31" s="158"/>
      <c r="C31" s="158" t="s">
        <v>557</v>
      </c>
      <c r="D31" s="158" t="s">
        <v>559</v>
      </c>
      <c r="E31" s="158">
        <f t="shared" si="0"/>
        <v>2</v>
      </c>
      <c r="F31" s="158"/>
      <c r="G31" s="158"/>
      <c r="H31" s="158"/>
      <c r="I31" s="158"/>
      <c r="J31" s="158"/>
      <c r="K31" s="158">
        <v>1</v>
      </c>
      <c r="L31" s="158">
        <v>1</v>
      </c>
      <c r="M31" s="158"/>
      <c r="N31" s="158"/>
      <c r="O31" s="158"/>
      <c r="P31" s="158"/>
      <c r="Q31" s="158"/>
      <c r="R31" s="158"/>
      <c r="S31" s="158"/>
      <c r="T31" s="158"/>
    </row>
    <row r="32" spans="1:20">
      <c r="A32" s="158">
        <v>30</v>
      </c>
      <c r="B32" s="158"/>
      <c r="C32" s="158" t="s">
        <v>558</v>
      </c>
      <c r="D32" s="158" t="s">
        <v>136</v>
      </c>
      <c r="E32" s="158">
        <f t="shared" si="0"/>
        <v>1</v>
      </c>
      <c r="F32" s="158"/>
      <c r="G32" s="158"/>
      <c r="H32" s="158"/>
      <c r="I32" s="158"/>
      <c r="J32" s="158"/>
      <c r="K32" s="158">
        <v>1</v>
      </c>
      <c r="L32" s="158"/>
      <c r="M32" s="158"/>
      <c r="N32" s="158"/>
      <c r="O32" s="158"/>
      <c r="P32" s="158"/>
      <c r="Q32" s="158"/>
      <c r="R32" s="158"/>
      <c r="S32" s="158"/>
      <c r="T32" s="158"/>
    </row>
    <row r="33" spans="1:20">
      <c r="A33" s="158">
        <v>31</v>
      </c>
      <c r="B33" s="158"/>
      <c r="C33" s="158" t="s">
        <v>432</v>
      </c>
      <c r="D33" s="158" t="s">
        <v>433</v>
      </c>
      <c r="E33" s="158">
        <f t="shared" si="0"/>
        <v>1</v>
      </c>
      <c r="F33" s="158"/>
      <c r="G33" s="158">
        <v>1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</row>
    <row r="34" spans="1:20">
      <c r="A34" s="158">
        <v>32</v>
      </c>
      <c r="B34" s="158">
        <v>2</v>
      </c>
      <c r="C34" s="158" t="s">
        <v>451</v>
      </c>
      <c r="D34" s="158" t="s">
        <v>138</v>
      </c>
      <c r="E34" s="158">
        <f t="shared" si="0"/>
        <v>8</v>
      </c>
      <c r="F34" s="158"/>
      <c r="G34" s="158"/>
      <c r="H34" s="158">
        <v>6</v>
      </c>
      <c r="I34" s="158"/>
      <c r="J34" s="158"/>
      <c r="K34" s="158"/>
      <c r="L34" s="158"/>
      <c r="M34" s="158">
        <v>2</v>
      </c>
      <c r="N34" s="158"/>
      <c r="O34" s="158"/>
      <c r="P34" s="158"/>
      <c r="Q34" s="158"/>
      <c r="R34" s="158"/>
      <c r="S34" s="158"/>
      <c r="T34" s="158"/>
    </row>
    <row r="35" spans="1:20">
      <c r="A35" s="158">
        <v>33</v>
      </c>
      <c r="B35" s="158"/>
      <c r="C35" s="158" t="s">
        <v>452</v>
      </c>
      <c r="D35" s="158" t="s">
        <v>138</v>
      </c>
      <c r="E35" s="158">
        <f t="shared" si="0"/>
        <v>2</v>
      </c>
      <c r="F35" s="158"/>
      <c r="G35" s="158"/>
      <c r="H35" s="158">
        <v>2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</row>
    <row r="36" spans="1:20">
      <c r="A36" s="158">
        <v>34</v>
      </c>
      <c r="B36" s="158"/>
      <c r="C36" s="158" t="s">
        <v>453</v>
      </c>
      <c r="D36" s="158" t="s">
        <v>138</v>
      </c>
      <c r="E36" s="158">
        <f t="shared" si="0"/>
        <v>2</v>
      </c>
      <c r="F36" s="158"/>
      <c r="G36" s="158"/>
      <c r="H36" s="158">
        <v>1</v>
      </c>
      <c r="I36" s="158"/>
      <c r="J36" s="158"/>
      <c r="K36" s="158"/>
      <c r="L36" s="158"/>
      <c r="M36" s="158"/>
      <c r="N36" s="158">
        <v>1</v>
      </c>
      <c r="O36" s="158"/>
      <c r="P36" s="158"/>
      <c r="Q36" s="158"/>
      <c r="R36" s="158"/>
      <c r="S36" s="158"/>
      <c r="T36" s="158"/>
    </row>
    <row r="37" spans="1:20">
      <c r="A37" s="158">
        <v>35</v>
      </c>
      <c r="B37" s="158">
        <v>2</v>
      </c>
      <c r="C37" s="158" t="s">
        <v>454</v>
      </c>
      <c r="D37" s="158" t="s">
        <v>138</v>
      </c>
      <c r="E37" s="158">
        <f t="shared" si="0"/>
        <v>8</v>
      </c>
      <c r="F37" s="158"/>
      <c r="G37" s="158"/>
      <c r="H37" s="158">
        <v>5</v>
      </c>
      <c r="I37" s="158"/>
      <c r="J37" s="158"/>
      <c r="K37" s="158">
        <v>1</v>
      </c>
      <c r="L37" s="158"/>
      <c r="M37" s="158">
        <v>2</v>
      </c>
      <c r="N37" s="158"/>
      <c r="O37" s="158"/>
      <c r="P37" s="158"/>
      <c r="Q37" s="158"/>
      <c r="R37" s="158"/>
      <c r="S37" s="158"/>
      <c r="T37" s="158"/>
    </row>
    <row r="38" spans="1:20">
      <c r="A38" s="158">
        <v>36</v>
      </c>
      <c r="B38" s="158"/>
      <c r="C38" s="158" t="s">
        <v>455</v>
      </c>
      <c r="D38" s="158" t="s">
        <v>138</v>
      </c>
      <c r="E38" s="158">
        <f t="shared" si="0"/>
        <v>2</v>
      </c>
      <c r="F38" s="158"/>
      <c r="G38" s="158"/>
      <c r="H38" s="158">
        <v>2</v>
      </c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</row>
    <row r="39" spans="1:20">
      <c r="A39" s="158">
        <v>37</v>
      </c>
      <c r="B39" s="158"/>
      <c r="C39" s="158" t="s">
        <v>565</v>
      </c>
      <c r="D39" s="158" t="s">
        <v>138</v>
      </c>
      <c r="E39" s="158">
        <f t="shared" si="0"/>
        <v>2</v>
      </c>
      <c r="F39" s="158"/>
      <c r="G39" s="158"/>
      <c r="H39" s="158"/>
      <c r="I39" s="158"/>
      <c r="J39" s="158"/>
      <c r="K39" s="158"/>
      <c r="L39" s="158">
        <v>2</v>
      </c>
      <c r="M39" s="158"/>
      <c r="N39" s="158"/>
      <c r="O39" s="158"/>
      <c r="P39" s="158"/>
      <c r="Q39" s="158"/>
      <c r="R39" s="158"/>
      <c r="S39" s="158"/>
      <c r="T39" s="158"/>
    </row>
    <row r="40" spans="1:20">
      <c r="A40" s="158">
        <v>38</v>
      </c>
      <c r="B40" s="158"/>
      <c r="C40" s="158" t="s">
        <v>566</v>
      </c>
      <c r="D40" s="158" t="s">
        <v>138</v>
      </c>
      <c r="E40" s="158">
        <f t="shared" si="0"/>
        <v>1</v>
      </c>
      <c r="F40" s="158"/>
      <c r="G40" s="158"/>
      <c r="H40" s="158"/>
      <c r="I40" s="158"/>
      <c r="J40" s="158"/>
      <c r="K40" s="158"/>
      <c r="L40" s="158">
        <v>1</v>
      </c>
      <c r="M40" s="158"/>
      <c r="N40" s="158"/>
      <c r="O40" s="158"/>
      <c r="P40" s="158"/>
      <c r="Q40" s="158"/>
      <c r="R40" s="158"/>
      <c r="S40" s="158"/>
      <c r="T40" s="158"/>
    </row>
    <row r="41" spans="1:20">
      <c r="A41" s="158">
        <v>39</v>
      </c>
      <c r="B41" s="158"/>
      <c r="C41" s="158" t="s">
        <v>569</v>
      </c>
      <c r="D41" s="158" t="s">
        <v>138</v>
      </c>
      <c r="E41" s="158">
        <f t="shared" si="0"/>
        <v>1</v>
      </c>
      <c r="F41" s="158"/>
      <c r="G41" s="158"/>
      <c r="H41" s="158"/>
      <c r="I41" s="158"/>
      <c r="J41" s="158"/>
      <c r="K41" s="158"/>
      <c r="L41" s="158"/>
      <c r="M41" s="158">
        <v>1</v>
      </c>
      <c r="N41" s="158"/>
      <c r="O41" s="158"/>
      <c r="P41" s="158"/>
      <c r="Q41" s="158"/>
      <c r="R41" s="158"/>
      <c r="S41" s="158"/>
      <c r="T41" s="158"/>
    </row>
    <row r="42" spans="1:20">
      <c r="A42" s="158">
        <v>40</v>
      </c>
      <c r="B42" s="158"/>
      <c r="C42" s="158" t="s">
        <v>570</v>
      </c>
      <c r="D42" s="158" t="s">
        <v>138</v>
      </c>
      <c r="E42" s="158">
        <f t="shared" si="0"/>
        <v>1</v>
      </c>
      <c r="F42" s="158"/>
      <c r="G42" s="158"/>
      <c r="H42" s="158"/>
      <c r="I42" s="158"/>
      <c r="J42" s="158"/>
      <c r="K42" s="158"/>
      <c r="L42" s="158"/>
      <c r="M42" s="158">
        <v>1</v>
      </c>
      <c r="N42" s="158"/>
      <c r="O42" s="158"/>
      <c r="P42" s="158"/>
      <c r="Q42" s="158"/>
      <c r="R42" s="158"/>
      <c r="S42" s="158"/>
      <c r="T42" s="158"/>
    </row>
    <row r="43" spans="1:20">
      <c r="A43" s="158">
        <v>41</v>
      </c>
      <c r="B43" s="158"/>
      <c r="C43" s="158" t="s">
        <v>586</v>
      </c>
      <c r="D43" s="158" t="s">
        <v>138</v>
      </c>
      <c r="E43" s="158">
        <f t="shared" si="0"/>
        <v>1</v>
      </c>
      <c r="F43" s="158"/>
      <c r="G43" s="158"/>
      <c r="H43" s="158"/>
      <c r="I43" s="158"/>
      <c r="J43" s="158"/>
      <c r="K43" s="158"/>
      <c r="L43" s="158"/>
      <c r="M43" s="158"/>
      <c r="N43" s="158">
        <v>1</v>
      </c>
      <c r="O43" s="158"/>
      <c r="P43" s="158"/>
      <c r="Q43" s="158"/>
      <c r="R43" s="158"/>
      <c r="S43" s="158"/>
      <c r="T43" s="158"/>
    </row>
    <row r="44" spans="1:20">
      <c r="A44" s="158">
        <v>42</v>
      </c>
      <c r="B44" s="158">
        <v>3</v>
      </c>
      <c r="C44" s="158" t="s">
        <v>400</v>
      </c>
      <c r="D44" s="158" t="s">
        <v>401</v>
      </c>
      <c r="E44" s="158">
        <f>SUM(F44,G44,H44,I44,J44,K44,L44,M44,O44,P44,Q44,R44,S44,T44,N44)</f>
        <v>7</v>
      </c>
      <c r="F44" s="158">
        <v>1</v>
      </c>
      <c r="G44" s="158"/>
      <c r="H44" s="158"/>
      <c r="I44" s="158"/>
      <c r="J44" s="158">
        <v>1</v>
      </c>
      <c r="K44" s="158">
        <v>1</v>
      </c>
      <c r="L44" s="158"/>
      <c r="M44" s="158"/>
      <c r="N44" s="158">
        <v>4</v>
      </c>
      <c r="O44" s="158"/>
      <c r="P44" s="158"/>
      <c r="Q44" s="158"/>
      <c r="R44" s="158"/>
      <c r="S44" s="158"/>
      <c r="T44" s="158"/>
    </row>
    <row r="45" spans="1:20">
      <c r="A45" s="158">
        <v>43</v>
      </c>
      <c r="B45" s="158"/>
      <c r="C45" s="158" t="s">
        <v>422</v>
      </c>
      <c r="D45" s="158" t="s">
        <v>129</v>
      </c>
      <c r="E45" s="158">
        <f t="shared" ref="E45:E87" si="1">SUM(F45,G45,H45,I45,J45,K45,L45,M45,O45,P45,Q45,R45,S45,T45,N45)</f>
        <v>4</v>
      </c>
      <c r="F45" s="158"/>
      <c r="G45" s="158">
        <v>1</v>
      </c>
      <c r="H45" s="158">
        <v>1</v>
      </c>
      <c r="I45" s="158">
        <v>1</v>
      </c>
      <c r="J45" s="158">
        <v>1</v>
      </c>
      <c r="K45" s="158"/>
      <c r="L45" s="158"/>
      <c r="M45" s="158"/>
      <c r="N45" s="158"/>
      <c r="O45" s="158"/>
      <c r="P45" s="158"/>
      <c r="Q45" s="158"/>
      <c r="R45" s="158"/>
      <c r="S45" s="158"/>
      <c r="T45" s="158"/>
    </row>
    <row r="46" spans="1:20">
      <c r="A46" s="158">
        <v>44</v>
      </c>
      <c r="B46" s="158"/>
      <c r="C46" s="158" t="s">
        <v>478</v>
      </c>
      <c r="D46" s="158" t="s">
        <v>129</v>
      </c>
      <c r="E46" s="158">
        <f t="shared" si="1"/>
        <v>1</v>
      </c>
      <c r="F46" s="158"/>
      <c r="G46" s="158"/>
      <c r="H46" s="158"/>
      <c r="I46" s="158">
        <v>1</v>
      </c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</row>
    <row r="47" spans="1:20">
      <c r="A47" s="158">
        <v>45</v>
      </c>
      <c r="B47" s="158"/>
      <c r="C47" s="158" t="s">
        <v>479</v>
      </c>
      <c r="D47" s="158" t="s">
        <v>129</v>
      </c>
      <c r="E47" s="158">
        <f t="shared" si="1"/>
        <v>2</v>
      </c>
      <c r="F47" s="158"/>
      <c r="G47" s="158"/>
      <c r="H47" s="158"/>
      <c r="I47" s="158">
        <v>2</v>
      </c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</row>
    <row r="48" spans="1:20">
      <c r="A48" s="158">
        <v>46</v>
      </c>
      <c r="B48" s="158"/>
      <c r="C48" s="158" t="s">
        <v>480</v>
      </c>
      <c r="D48" s="158" t="s">
        <v>129</v>
      </c>
      <c r="E48" s="158">
        <f t="shared" si="1"/>
        <v>3</v>
      </c>
      <c r="F48" s="158"/>
      <c r="G48" s="158"/>
      <c r="H48" s="158"/>
      <c r="I48" s="158">
        <v>1</v>
      </c>
      <c r="J48" s="158"/>
      <c r="K48" s="158"/>
      <c r="L48" s="158"/>
      <c r="M48" s="158">
        <v>2</v>
      </c>
      <c r="N48" s="158"/>
      <c r="O48" s="158"/>
      <c r="P48" s="158"/>
      <c r="Q48" s="158"/>
      <c r="R48" s="158"/>
      <c r="S48" s="158"/>
      <c r="T48" s="158"/>
    </row>
    <row r="49" spans="1:20">
      <c r="A49" s="158">
        <v>47</v>
      </c>
      <c r="B49" s="158"/>
      <c r="C49" s="158" t="s">
        <v>481</v>
      </c>
      <c r="D49" s="158" t="s">
        <v>129</v>
      </c>
      <c r="E49" s="158">
        <f t="shared" si="1"/>
        <v>1</v>
      </c>
      <c r="F49" s="158"/>
      <c r="G49" s="158"/>
      <c r="H49" s="158"/>
      <c r="I49" s="158">
        <v>1</v>
      </c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</row>
    <row r="50" spans="1:20">
      <c r="A50" s="158">
        <v>48</v>
      </c>
      <c r="B50" s="158"/>
      <c r="C50" s="158" t="s">
        <v>482</v>
      </c>
      <c r="D50" s="158" t="s">
        <v>129</v>
      </c>
      <c r="E50" s="158">
        <f t="shared" si="1"/>
        <v>1</v>
      </c>
      <c r="F50" s="158"/>
      <c r="G50" s="158"/>
      <c r="H50" s="158"/>
      <c r="I50" s="158">
        <v>1</v>
      </c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</row>
    <row r="51" spans="1:20">
      <c r="A51" s="158">
        <v>49</v>
      </c>
      <c r="B51" s="158"/>
      <c r="C51" s="158" t="s">
        <v>567</v>
      </c>
      <c r="D51" s="158" t="s">
        <v>129</v>
      </c>
      <c r="E51" s="158">
        <f t="shared" si="1"/>
        <v>1</v>
      </c>
      <c r="F51" s="158"/>
      <c r="G51" s="158"/>
      <c r="H51" s="158"/>
      <c r="I51" s="158"/>
      <c r="J51" s="158"/>
      <c r="K51" s="158"/>
      <c r="L51" s="158">
        <v>1</v>
      </c>
      <c r="M51" s="158"/>
      <c r="N51" s="158"/>
      <c r="O51" s="158"/>
      <c r="P51" s="158"/>
      <c r="Q51" s="158"/>
      <c r="R51" s="158"/>
      <c r="S51" s="158"/>
      <c r="T51" s="158"/>
    </row>
    <row r="52" spans="1:20">
      <c r="A52" s="158">
        <v>50</v>
      </c>
      <c r="B52" s="158"/>
      <c r="C52" s="158" t="s">
        <v>568</v>
      </c>
      <c r="D52" s="158" t="s">
        <v>129</v>
      </c>
      <c r="E52" s="158">
        <f t="shared" si="1"/>
        <v>3</v>
      </c>
      <c r="F52" s="158"/>
      <c r="G52" s="158"/>
      <c r="H52" s="158"/>
      <c r="I52" s="158"/>
      <c r="J52" s="158"/>
      <c r="K52" s="158"/>
      <c r="L52" s="158"/>
      <c r="M52" s="158">
        <v>2</v>
      </c>
      <c r="N52" s="158">
        <v>1</v>
      </c>
      <c r="O52" s="158"/>
      <c r="P52" s="158"/>
      <c r="Q52" s="158"/>
      <c r="R52" s="158"/>
      <c r="S52" s="158"/>
      <c r="T52" s="158"/>
    </row>
    <row r="53" spans="1:20">
      <c r="A53" s="158">
        <v>51</v>
      </c>
      <c r="B53" s="158">
        <v>1</v>
      </c>
      <c r="C53" s="158" t="s">
        <v>397</v>
      </c>
      <c r="D53" s="158" t="s">
        <v>398</v>
      </c>
      <c r="E53" s="158">
        <f t="shared" si="1"/>
        <v>12</v>
      </c>
      <c r="F53" s="158">
        <v>2</v>
      </c>
      <c r="G53" s="158">
        <v>1</v>
      </c>
      <c r="H53" s="158"/>
      <c r="I53" s="158">
        <v>3</v>
      </c>
      <c r="J53" s="158">
        <v>1</v>
      </c>
      <c r="K53" s="158">
        <v>1</v>
      </c>
      <c r="L53" s="158">
        <v>1</v>
      </c>
      <c r="M53" s="158"/>
      <c r="N53" s="158">
        <v>3</v>
      </c>
      <c r="O53" s="158"/>
      <c r="P53" s="158"/>
      <c r="Q53" s="158"/>
      <c r="R53" s="158"/>
      <c r="S53" s="158"/>
      <c r="T53" s="158"/>
    </row>
    <row r="54" spans="1:20">
      <c r="A54" s="158">
        <v>52</v>
      </c>
      <c r="B54" s="158"/>
      <c r="C54" s="158" t="s">
        <v>399</v>
      </c>
      <c r="D54" s="158" t="s">
        <v>398</v>
      </c>
      <c r="E54" s="158">
        <f t="shared" si="1"/>
        <v>1</v>
      </c>
      <c r="F54" s="158">
        <v>1</v>
      </c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</row>
    <row r="55" spans="1:20">
      <c r="A55" s="158">
        <v>53</v>
      </c>
      <c r="B55" s="158"/>
      <c r="C55" s="158" t="s">
        <v>431</v>
      </c>
      <c r="D55" s="158" t="s">
        <v>137</v>
      </c>
      <c r="E55" s="158">
        <f t="shared" si="1"/>
        <v>5</v>
      </c>
      <c r="F55" s="158"/>
      <c r="G55" s="158">
        <v>1</v>
      </c>
      <c r="H55" s="158"/>
      <c r="I55" s="158">
        <v>2</v>
      </c>
      <c r="J55" s="158"/>
      <c r="K55" s="158"/>
      <c r="L55" s="158"/>
      <c r="M55" s="158"/>
      <c r="N55" s="158">
        <v>2</v>
      </c>
      <c r="O55" s="158"/>
      <c r="P55" s="158"/>
      <c r="Q55" s="158"/>
      <c r="R55" s="158"/>
      <c r="S55" s="158"/>
      <c r="T55" s="158"/>
    </row>
    <row r="56" spans="1:20">
      <c r="A56" s="158">
        <v>54</v>
      </c>
      <c r="B56" s="158"/>
      <c r="C56" s="158" t="s">
        <v>443</v>
      </c>
      <c r="D56" s="158" t="s">
        <v>137</v>
      </c>
      <c r="E56" s="158">
        <f t="shared" si="1"/>
        <v>2</v>
      </c>
      <c r="F56" s="158"/>
      <c r="G56" s="158"/>
      <c r="H56" s="158">
        <v>2</v>
      </c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</row>
    <row r="57" spans="1:20">
      <c r="A57" s="158">
        <v>55</v>
      </c>
      <c r="B57" s="158"/>
      <c r="C57" s="158" t="s">
        <v>551</v>
      </c>
      <c r="D57" s="158" t="s">
        <v>553</v>
      </c>
      <c r="E57" s="158">
        <f t="shared" si="1"/>
        <v>1</v>
      </c>
      <c r="F57" s="158"/>
      <c r="G57" s="158"/>
      <c r="H57" s="158"/>
      <c r="I57" s="158"/>
      <c r="J57" s="158"/>
      <c r="K57" s="158">
        <v>1</v>
      </c>
      <c r="L57" s="158"/>
      <c r="M57" s="158"/>
      <c r="N57" s="158"/>
      <c r="O57" s="158"/>
      <c r="P57" s="158"/>
      <c r="Q57" s="158"/>
      <c r="R57" s="158"/>
      <c r="S57" s="158"/>
      <c r="T57" s="158"/>
    </row>
    <row r="58" spans="1:20">
      <c r="A58" s="158">
        <v>56</v>
      </c>
      <c r="B58" s="158"/>
      <c r="C58" s="158" t="s">
        <v>552</v>
      </c>
      <c r="D58" s="158" t="s">
        <v>553</v>
      </c>
      <c r="E58" s="158">
        <f t="shared" si="1"/>
        <v>1</v>
      </c>
      <c r="F58" s="158"/>
      <c r="G58" s="158"/>
      <c r="H58" s="158"/>
      <c r="I58" s="158"/>
      <c r="J58" s="158"/>
      <c r="K58" s="158">
        <v>1</v>
      </c>
      <c r="L58" s="158"/>
      <c r="M58" s="158"/>
      <c r="N58" s="158"/>
      <c r="O58" s="158"/>
      <c r="P58" s="158"/>
      <c r="Q58" s="158"/>
      <c r="R58" s="158"/>
      <c r="S58" s="158"/>
      <c r="T58" s="158"/>
    </row>
    <row r="59" spans="1:20">
      <c r="A59" s="158">
        <v>57</v>
      </c>
      <c r="B59" s="158"/>
      <c r="C59" s="158" t="s">
        <v>473</v>
      </c>
      <c r="D59" s="158" t="s">
        <v>137</v>
      </c>
      <c r="E59" s="158">
        <f t="shared" si="1"/>
        <v>3</v>
      </c>
      <c r="F59" s="158"/>
      <c r="G59" s="158"/>
      <c r="H59" s="158"/>
      <c r="I59" s="158">
        <v>2</v>
      </c>
      <c r="J59" s="158"/>
      <c r="K59" s="158">
        <v>1</v>
      </c>
      <c r="L59" s="158"/>
      <c r="M59" s="158"/>
      <c r="N59" s="158"/>
      <c r="O59" s="158"/>
      <c r="P59" s="158"/>
      <c r="Q59" s="158"/>
      <c r="R59" s="158"/>
      <c r="S59" s="158"/>
      <c r="T59" s="158"/>
    </row>
    <row r="60" spans="1:20">
      <c r="A60" s="158">
        <v>58</v>
      </c>
      <c r="B60" s="158"/>
      <c r="C60" s="158" t="s">
        <v>474</v>
      </c>
      <c r="D60" s="158" t="s">
        <v>137</v>
      </c>
      <c r="E60" s="158">
        <f t="shared" si="1"/>
        <v>1</v>
      </c>
      <c r="F60" s="158"/>
      <c r="G60" s="158"/>
      <c r="H60" s="158"/>
      <c r="I60" s="158">
        <v>1</v>
      </c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</row>
    <row r="61" spans="1:20">
      <c r="A61" s="158">
        <v>59</v>
      </c>
      <c r="B61" s="158"/>
      <c r="C61" s="158" t="s">
        <v>448</v>
      </c>
      <c r="D61" s="158" t="s">
        <v>450</v>
      </c>
      <c r="E61" s="158">
        <f t="shared" si="1"/>
        <v>1</v>
      </c>
      <c r="F61" s="158"/>
      <c r="G61" s="158"/>
      <c r="H61" s="158">
        <v>1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</row>
    <row r="62" spans="1:20">
      <c r="A62" s="158">
        <v>60</v>
      </c>
      <c r="B62" s="158"/>
      <c r="C62" s="158" t="s">
        <v>449</v>
      </c>
      <c r="D62" s="158" t="s">
        <v>450</v>
      </c>
      <c r="E62" s="158">
        <f t="shared" si="1"/>
        <v>1</v>
      </c>
      <c r="F62" s="158"/>
      <c r="G62" s="158"/>
      <c r="H62" s="158">
        <v>1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</row>
    <row r="63" spans="1:20">
      <c r="A63" s="158">
        <v>61</v>
      </c>
      <c r="B63" s="158"/>
      <c r="C63" s="158" t="s">
        <v>488</v>
      </c>
      <c r="D63" s="158" t="s">
        <v>131</v>
      </c>
      <c r="E63" s="158">
        <f t="shared" si="1"/>
        <v>1</v>
      </c>
      <c r="F63" s="158"/>
      <c r="G63" s="158"/>
      <c r="H63" s="158"/>
      <c r="I63" s="158"/>
      <c r="J63" s="158">
        <v>1</v>
      </c>
      <c r="K63" s="158"/>
      <c r="L63" s="158"/>
      <c r="M63" s="158"/>
      <c r="N63" s="158"/>
      <c r="O63" s="158"/>
      <c r="P63" s="158"/>
      <c r="Q63" s="158"/>
      <c r="R63" s="158"/>
      <c r="S63" s="158"/>
      <c r="T63" s="158"/>
    </row>
    <row r="64" spans="1:20">
      <c r="A64" s="158">
        <v>62</v>
      </c>
      <c r="B64" s="158"/>
      <c r="C64" s="158" t="s">
        <v>489</v>
      </c>
      <c r="D64" s="158" t="s">
        <v>131</v>
      </c>
      <c r="E64" s="158">
        <f t="shared" si="1"/>
        <v>3</v>
      </c>
      <c r="F64" s="158"/>
      <c r="G64" s="158"/>
      <c r="H64" s="158"/>
      <c r="I64" s="158"/>
      <c r="J64" s="158">
        <v>3</v>
      </c>
      <c r="K64" s="158"/>
      <c r="L64" s="158"/>
      <c r="M64" s="158"/>
      <c r="N64" s="158"/>
      <c r="O64" s="158"/>
      <c r="P64" s="158"/>
      <c r="Q64" s="158"/>
      <c r="R64" s="158"/>
      <c r="S64" s="158"/>
      <c r="T64" s="158"/>
    </row>
    <row r="65" spans="1:20">
      <c r="A65" s="158">
        <v>63</v>
      </c>
      <c r="B65" s="158"/>
      <c r="C65" s="158" t="s">
        <v>490</v>
      </c>
      <c r="D65" s="158" t="s">
        <v>131</v>
      </c>
      <c r="E65" s="158">
        <f t="shared" si="1"/>
        <v>2</v>
      </c>
      <c r="F65" s="158"/>
      <c r="G65" s="158"/>
      <c r="H65" s="158"/>
      <c r="I65" s="158"/>
      <c r="J65" s="158">
        <v>2</v>
      </c>
      <c r="K65" s="158"/>
      <c r="L65" s="158"/>
      <c r="M65" s="158"/>
      <c r="N65" s="158"/>
      <c r="O65" s="158"/>
      <c r="P65" s="158"/>
      <c r="Q65" s="158"/>
      <c r="R65" s="158"/>
      <c r="S65" s="158"/>
      <c r="T65" s="158"/>
    </row>
    <row r="66" spans="1:20">
      <c r="A66" s="158">
        <v>64</v>
      </c>
      <c r="B66" s="158"/>
      <c r="C66" s="158" t="s">
        <v>491</v>
      </c>
      <c r="D66" s="158" t="s">
        <v>131</v>
      </c>
      <c r="E66" s="158">
        <f t="shared" si="1"/>
        <v>2</v>
      </c>
      <c r="F66" s="158"/>
      <c r="G66" s="158"/>
      <c r="H66" s="158"/>
      <c r="I66" s="158"/>
      <c r="J66" s="158">
        <v>2</v>
      </c>
      <c r="K66" s="158"/>
      <c r="L66" s="158"/>
      <c r="M66" s="158"/>
      <c r="N66" s="158"/>
      <c r="O66" s="158"/>
      <c r="P66" s="158"/>
      <c r="Q66" s="158"/>
      <c r="R66" s="158"/>
      <c r="S66" s="158"/>
      <c r="T66" s="158"/>
    </row>
    <row r="67" spans="1:20">
      <c r="A67" s="158">
        <v>65</v>
      </c>
      <c r="B67" s="158"/>
      <c r="C67" s="158" t="s">
        <v>492</v>
      </c>
      <c r="D67" s="158" t="s">
        <v>131</v>
      </c>
      <c r="E67" s="158">
        <f t="shared" si="1"/>
        <v>1</v>
      </c>
      <c r="F67" s="158"/>
      <c r="G67" s="158"/>
      <c r="H67" s="158"/>
      <c r="I67" s="158"/>
      <c r="J67" s="158">
        <v>1</v>
      </c>
      <c r="K67" s="158"/>
      <c r="L67" s="158"/>
      <c r="M67" s="158"/>
      <c r="N67" s="158"/>
      <c r="O67" s="158"/>
      <c r="P67" s="158"/>
      <c r="Q67" s="158"/>
      <c r="R67" s="158"/>
      <c r="S67" s="158"/>
      <c r="T67" s="158"/>
    </row>
    <row r="68" spans="1:20">
      <c r="A68" s="158">
        <v>66</v>
      </c>
      <c r="B68" s="158"/>
      <c r="C68" s="158" t="s">
        <v>493</v>
      </c>
      <c r="D68" s="158" t="s">
        <v>130</v>
      </c>
      <c r="E68" s="158">
        <f t="shared" si="1"/>
        <v>1</v>
      </c>
      <c r="F68" s="158"/>
      <c r="G68" s="158"/>
      <c r="H68" s="158"/>
      <c r="I68" s="158"/>
      <c r="J68" s="158">
        <v>1</v>
      </c>
      <c r="K68" s="158"/>
      <c r="L68" s="158"/>
      <c r="M68" s="158"/>
      <c r="N68" s="158"/>
      <c r="O68" s="158"/>
      <c r="P68" s="158"/>
      <c r="Q68" s="158"/>
      <c r="R68" s="158"/>
      <c r="S68" s="158"/>
      <c r="T68" s="158"/>
    </row>
    <row r="69" spans="1:20">
      <c r="A69" s="158">
        <v>67</v>
      </c>
      <c r="B69" s="158"/>
      <c r="C69" s="158" t="s">
        <v>426</v>
      </c>
      <c r="D69" s="158" t="s">
        <v>427</v>
      </c>
      <c r="E69" s="158">
        <f t="shared" si="1"/>
        <v>1</v>
      </c>
      <c r="F69" s="158"/>
      <c r="G69" s="158">
        <v>1</v>
      </c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</row>
    <row r="70" spans="1:20">
      <c r="A70" s="158">
        <v>68</v>
      </c>
      <c r="B70" s="158"/>
      <c r="C70" s="158"/>
      <c r="D70" s="158"/>
      <c r="E70" s="158">
        <f t="shared" si="1"/>
        <v>0</v>
      </c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</row>
    <row r="71" spans="1:20">
      <c r="A71" s="158">
        <v>69</v>
      </c>
      <c r="B71" s="158"/>
      <c r="C71" s="158"/>
      <c r="D71" s="158"/>
      <c r="E71" s="158">
        <f t="shared" si="1"/>
        <v>0</v>
      </c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</row>
    <row r="72" spans="1:20">
      <c r="A72" s="158">
        <v>70</v>
      </c>
      <c r="B72" s="158"/>
      <c r="C72" s="158"/>
      <c r="D72" s="158"/>
      <c r="E72" s="158">
        <f t="shared" si="1"/>
        <v>0</v>
      </c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</row>
    <row r="73" spans="1:20">
      <c r="A73" s="158">
        <v>71</v>
      </c>
      <c r="B73" s="158"/>
      <c r="C73" s="158"/>
      <c r="D73" s="158"/>
      <c r="E73" s="158">
        <f t="shared" si="1"/>
        <v>0</v>
      </c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</row>
    <row r="74" spans="1:20">
      <c r="A74" s="158">
        <v>72</v>
      </c>
      <c r="B74" s="158"/>
      <c r="C74" s="158"/>
      <c r="D74" s="158"/>
      <c r="E74" s="158">
        <f t="shared" si="1"/>
        <v>0</v>
      </c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</row>
    <row r="75" spans="1:20">
      <c r="A75" s="158">
        <v>73</v>
      </c>
      <c r="B75" s="158"/>
      <c r="C75" s="158"/>
      <c r="D75" s="158"/>
      <c r="E75" s="158">
        <f t="shared" si="1"/>
        <v>0</v>
      </c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</row>
    <row r="76" spans="1:20">
      <c r="A76" s="158">
        <v>74</v>
      </c>
      <c r="B76" s="158"/>
      <c r="C76" s="158"/>
      <c r="D76" s="158"/>
      <c r="E76" s="158">
        <f t="shared" si="1"/>
        <v>0</v>
      </c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</row>
    <row r="77" spans="1:20">
      <c r="A77" s="158">
        <v>75</v>
      </c>
      <c r="B77" s="158"/>
      <c r="C77" s="158"/>
      <c r="D77" s="158"/>
      <c r="E77" s="158">
        <f t="shared" si="1"/>
        <v>0</v>
      </c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</row>
    <row r="78" spans="1:20">
      <c r="A78" s="158">
        <v>76</v>
      </c>
      <c r="B78" s="158"/>
      <c r="C78" s="158"/>
      <c r="D78" s="158"/>
      <c r="E78" s="158">
        <f t="shared" si="1"/>
        <v>0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</row>
    <row r="79" spans="1:20">
      <c r="A79" s="158">
        <v>77</v>
      </c>
      <c r="B79" s="158"/>
      <c r="C79" s="158"/>
      <c r="D79" s="158"/>
      <c r="E79" s="158">
        <f t="shared" si="1"/>
        <v>0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</row>
    <row r="80" spans="1:20">
      <c r="A80" s="158">
        <v>78</v>
      </c>
      <c r="B80" s="158"/>
      <c r="C80" s="158"/>
      <c r="D80" s="158"/>
      <c r="E80" s="158">
        <f t="shared" si="1"/>
        <v>0</v>
      </c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</row>
    <row r="81" spans="1:20">
      <c r="A81" s="158">
        <v>79</v>
      </c>
      <c r="B81" s="158"/>
      <c r="C81" s="158"/>
      <c r="D81" s="158"/>
      <c r="E81" s="158">
        <f t="shared" si="1"/>
        <v>0</v>
      </c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1:20">
      <c r="A82" s="158">
        <v>80</v>
      </c>
      <c r="B82" s="158"/>
      <c r="C82" s="158"/>
      <c r="D82" s="158"/>
      <c r="E82" s="158">
        <f t="shared" si="1"/>
        <v>0</v>
      </c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1:20">
      <c r="A83" s="158">
        <v>81</v>
      </c>
      <c r="B83" s="158"/>
      <c r="C83" s="158"/>
      <c r="D83" s="158"/>
      <c r="E83" s="158">
        <f t="shared" si="1"/>
        <v>0</v>
      </c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</row>
    <row r="84" spans="1:20">
      <c r="A84" s="158">
        <v>82</v>
      </c>
      <c r="B84" s="158"/>
      <c r="C84" s="158"/>
      <c r="D84" s="158"/>
      <c r="E84" s="158">
        <f t="shared" si="1"/>
        <v>0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</row>
    <row r="85" spans="1:20">
      <c r="A85" s="158">
        <v>83</v>
      </c>
      <c r="B85" s="158"/>
      <c r="C85" s="158"/>
      <c r="D85" s="158"/>
      <c r="E85" s="158">
        <f t="shared" si="1"/>
        <v>0</v>
      </c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</row>
    <row r="86" spans="1:20">
      <c r="A86" s="158">
        <v>84</v>
      </c>
      <c r="B86" s="158"/>
      <c r="C86" s="158"/>
      <c r="D86" s="158"/>
      <c r="E86" s="158">
        <f t="shared" si="1"/>
        <v>0</v>
      </c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</row>
    <row r="87" spans="1:20">
      <c r="A87" s="158">
        <v>85</v>
      </c>
      <c r="B87" s="158"/>
      <c r="C87" s="158"/>
      <c r="D87" s="158"/>
      <c r="E87" s="158">
        <f t="shared" si="1"/>
        <v>0</v>
      </c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</row>
  </sheetData>
  <phoneticPr fontId="3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5"/>
  <sheetViews>
    <sheetView zoomScale="85" zoomScaleNormal="85" workbookViewId="0">
      <selection activeCell="L19" sqref="L19"/>
    </sheetView>
  </sheetViews>
  <sheetFormatPr defaultRowHeight="13.5"/>
  <cols>
    <col min="1" max="1" width="3.625" customWidth="1"/>
    <col min="2" max="2" width="5.625" style="30" customWidth="1"/>
    <col min="3" max="3" width="10.625" customWidth="1"/>
    <col min="4" max="4" width="4.625" customWidth="1"/>
    <col min="5" max="5" width="5.5" bestFit="1" customWidth="1"/>
    <col min="6" max="6" width="5.625" style="30" customWidth="1"/>
    <col min="7" max="7" width="10.625" customWidth="1"/>
    <col min="8" max="8" width="4.625" customWidth="1"/>
    <col min="9" max="9" width="3.625" customWidth="1"/>
    <col min="10" max="10" width="5.625" style="30" customWidth="1"/>
    <col min="11" max="11" width="10.625" customWidth="1"/>
    <col min="12" max="12" width="4.625" customWidth="1"/>
    <col min="13" max="13" width="3.625" customWidth="1"/>
    <col min="14" max="14" width="5.625" style="30" customWidth="1"/>
    <col min="15" max="15" width="10.625" customWidth="1"/>
    <col min="16" max="16" width="4.625" customWidth="1"/>
    <col min="18" max="18" width="4.125" customWidth="1"/>
    <col min="19" max="19" width="7.5" customWidth="1"/>
    <col min="20" max="20" width="12.625" customWidth="1"/>
    <col min="22" max="22" width="15" customWidth="1"/>
    <col min="23" max="23" width="13.875" customWidth="1"/>
  </cols>
  <sheetData>
    <row r="1" spans="1:23" ht="21.75" customHeight="1">
      <c r="A1" s="421" t="s">
        <v>571</v>
      </c>
      <c r="B1" s="421"/>
      <c r="C1" s="421"/>
      <c r="D1" s="421"/>
    </row>
    <row r="2" spans="1:23">
      <c r="A2" s="422" t="str">
        <f>星取表!$A$3</f>
        <v>山形城北</v>
      </c>
      <c r="B2" s="423"/>
      <c r="C2" s="423"/>
      <c r="D2" s="424"/>
      <c r="E2" s="422" t="str">
        <f>星取表!$A$9</f>
        <v>山形明正</v>
      </c>
      <c r="F2" s="423"/>
      <c r="G2" s="423"/>
      <c r="H2" s="424"/>
      <c r="I2" s="422" t="str">
        <f>星取表!$A$15</f>
        <v>山形東</v>
      </c>
      <c r="J2" s="423"/>
      <c r="K2" s="423"/>
      <c r="L2" s="424"/>
      <c r="M2" s="422" t="str">
        <f>星取表!$A$21</f>
        <v>米沢工業</v>
      </c>
      <c r="N2" s="423"/>
      <c r="O2" s="423"/>
      <c r="P2" s="424"/>
      <c r="R2" t="s">
        <v>0</v>
      </c>
      <c r="S2" t="s">
        <v>23</v>
      </c>
      <c r="T2" t="s">
        <v>22</v>
      </c>
      <c r="U2" t="s">
        <v>82</v>
      </c>
      <c r="V2" t="s">
        <v>83</v>
      </c>
      <c r="W2" t="s">
        <v>84</v>
      </c>
    </row>
    <row r="3" spans="1:23">
      <c r="A3" s="39" t="s">
        <v>0</v>
      </c>
      <c r="B3" s="40" t="s">
        <v>23</v>
      </c>
      <c r="C3" s="41" t="s">
        <v>22</v>
      </c>
      <c r="D3" s="42"/>
      <c r="E3" s="39" t="s">
        <v>0</v>
      </c>
      <c r="F3" s="40" t="s">
        <v>23</v>
      </c>
      <c r="G3" s="41" t="s">
        <v>22</v>
      </c>
      <c r="H3" s="42"/>
      <c r="I3" s="39" t="s">
        <v>0</v>
      </c>
      <c r="J3" s="40" t="s">
        <v>23</v>
      </c>
      <c r="K3" s="41" t="s">
        <v>22</v>
      </c>
      <c r="L3" s="42"/>
      <c r="M3" s="39" t="s">
        <v>0</v>
      </c>
      <c r="N3" s="40" t="s">
        <v>23</v>
      </c>
      <c r="O3" s="41" t="s">
        <v>22</v>
      </c>
      <c r="P3" s="42"/>
      <c r="R3">
        <v>2</v>
      </c>
      <c r="S3" s="128">
        <v>41387</v>
      </c>
      <c r="T3" t="s">
        <v>101</v>
      </c>
      <c r="U3" t="s">
        <v>103</v>
      </c>
      <c r="V3" t="s">
        <v>102</v>
      </c>
      <c r="W3" s="129" t="s">
        <v>104</v>
      </c>
    </row>
    <row r="4" spans="1:23">
      <c r="A4" s="43">
        <v>1</v>
      </c>
      <c r="B4" s="44">
        <v>44359</v>
      </c>
      <c r="C4" s="45" t="s">
        <v>412</v>
      </c>
      <c r="D4" s="46" t="s">
        <v>413</v>
      </c>
      <c r="E4" s="43">
        <v>8</v>
      </c>
      <c r="F4" s="44">
        <v>44401</v>
      </c>
      <c r="G4" s="45" t="s">
        <v>563</v>
      </c>
      <c r="H4" s="46" t="s">
        <v>564</v>
      </c>
      <c r="I4" s="43"/>
      <c r="J4" s="44"/>
      <c r="K4" s="45"/>
      <c r="L4" s="46"/>
      <c r="M4" s="43">
        <v>3</v>
      </c>
      <c r="N4" s="322" t="s">
        <v>456</v>
      </c>
      <c r="O4" s="45" t="s">
        <v>457</v>
      </c>
      <c r="P4" s="46" t="s">
        <v>458</v>
      </c>
    </row>
    <row r="5" spans="1:23">
      <c r="A5" s="43"/>
      <c r="B5" s="44"/>
      <c r="C5" s="45"/>
      <c r="D5" s="46"/>
      <c r="E5" s="43"/>
      <c r="F5" s="44"/>
      <c r="G5" s="45"/>
      <c r="H5" s="46"/>
      <c r="I5" s="43"/>
      <c r="J5" s="44"/>
      <c r="K5" s="45"/>
      <c r="L5" s="46"/>
      <c r="M5" s="43"/>
      <c r="N5" s="44"/>
      <c r="O5" s="45"/>
      <c r="P5" s="46"/>
    </row>
    <row r="6" spans="1:23">
      <c r="A6" s="43"/>
      <c r="B6" s="44"/>
      <c r="C6" s="45"/>
      <c r="D6" s="46"/>
      <c r="E6" s="43"/>
      <c r="F6" s="44"/>
      <c r="G6" s="45"/>
      <c r="H6" s="46"/>
      <c r="I6" s="43"/>
      <c r="J6" s="44"/>
      <c r="K6" s="45"/>
      <c r="L6" s="46"/>
      <c r="M6" s="43"/>
      <c r="N6" s="44"/>
      <c r="O6" s="45"/>
      <c r="P6" s="46"/>
    </row>
    <row r="7" spans="1:23">
      <c r="A7" s="43"/>
      <c r="B7" s="44"/>
      <c r="C7" s="45"/>
      <c r="D7" s="46"/>
      <c r="E7" s="43"/>
      <c r="F7" s="44"/>
      <c r="G7" s="45"/>
      <c r="H7" s="46"/>
      <c r="I7" s="43"/>
      <c r="J7" s="44"/>
      <c r="K7" s="45"/>
      <c r="L7" s="46"/>
      <c r="M7" s="43"/>
      <c r="N7" s="44"/>
      <c r="O7" s="45"/>
      <c r="P7" s="46"/>
    </row>
    <row r="8" spans="1:23">
      <c r="A8" s="43"/>
      <c r="B8" s="44"/>
      <c r="C8" s="45"/>
      <c r="D8" s="46"/>
      <c r="E8" s="43"/>
      <c r="F8" s="44"/>
      <c r="G8" s="45"/>
      <c r="H8" s="46"/>
      <c r="I8" s="43"/>
      <c r="J8" s="44"/>
      <c r="K8" s="45"/>
      <c r="L8" s="46"/>
      <c r="M8" s="43"/>
      <c r="N8" s="44"/>
      <c r="O8" s="45"/>
      <c r="P8" s="46"/>
    </row>
    <row r="9" spans="1:23">
      <c r="A9" s="43"/>
      <c r="B9" s="44"/>
      <c r="C9" s="45"/>
      <c r="D9" s="46"/>
      <c r="E9" s="43"/>
      <c r="F9" s="44"/>
      <c r="G9" s="45"/>
      <c r="H9" s="46"/>
      <c r="I9" s="43"/>
      <c r="J9" s="44"/>
      <c r="K9" s="45"/>
      <c r="L9" s="46"/>
      <c r="M9" s="43"/>
      <c r="N9" s="44"/>
      <c r="O9" s="45"/>
      <c r="P9" s="46"/>
    </row>
    <row r="10" spans="1:23">
      <c r="A10" s="43"/>
      <c r="B10" s="44"/>
      <c r="C10" s="45"/>
      <c r="D10" s="46"/>
      <c r="E10" s="43"/>
      <c r="F10" s="44"/>
      <c r="G10" s="45"/>
      <c r="H10" s="46"/>
      <c r="I10" s="43"/>
      <c r="J10" s="44"/>
      <c r="K10" s="45"/>
      <c r="L10" s="46"/>
      <c r="M10" s="43"/>
      <c r="N10" s="44"/>
      <c r="O10" s="45"/>
      <c r="P10" s="46"/>
    </row>
    <row r="11" spans="1:23">
      <c r="A11" s="43"/>
      <c r="B11" s="44"/>
      <c r="C11" s="45"/>
      <c r="D11" s="46"/>
      <c r="E11" s="43"/>
      <c r="F11" s="44"/>
      <c r="G11" s="45"/>
      <c r="H11" s="46"/>
      <c r="I11" s="43"/>
      <c r="J11" s="44"/>
      <c r="K11" s="45"/>
      <c r="L11" s="46"/>
      <c r="M11" s="43"/>
      <c r="N11" s="44"/>
      <c r="O11" s="45"/>
      <c r="P11" s="46"/>
    </row>
    <row r="12" spans="1:23">
      <c r="A12" s="43"/>
      <c r="B12" s="44"/>
      <c r="C12" s="45"/>
      <c r="D12" s="46"/>
      <c r="E12" s="43"/>
      <c r="F12" s="44"/>
      <c r="G12" s="45"/>
      <c r="H12" s="46"/>
      <c r="I12" s="43"/>
      <c r="J12" s="44"/>
      <c r="K12" s="45"/>
      <c r="L12" s="46"/>
      <c r="M12" s="43"/>
      <c r="N12" s="44"/>
      <c r="O12" s="45"/>
      <c r="P12" s="46"/>
    </row>
    <row r="13" spans="1:23">
      <c r="A13" s="43"/>
      <c r="B13" s="44"/>
      <c r="C13" s="45"/>
      <c r="D13" s="46"/>
      <c r="E13" s="43"/>
      <c r="F13" s="44"/>
      <c r="G13" s="45"/>
      <c r="H13" s="46"/>
      <c r="I13" s="43"/>
      <c r="J13" s="44"/>
      <c r="K13" s="45"/>
      <c r="L13" s="46"/>
      <c r="M13" s="43"/>
      <c r="N13" s="44"/>
      <c r="O13" s="45"/>
      <c r="P13" s="46"/>
    </row>
    <row r="14" spans="1:23">
      <c r="A14" s="31"/>
      <c r="B14" s="32"/>
      <c r="C14" s="33"/>
      <c r="D14" s="34"/>
      <c r="E14" s="31"/>
      <c r="F14" s="32"/>
      <c r="G14" s="33"/>
      <c r="H14" s="34"/>
      <c r="I14" s="31"/>
      <c r="J14" s="32"/>
      <c r="K14" s="33"/>
      <c r="L14" s="34"/>
      <c r="M14" s="31"/>
      <c r="N14" s="32"/>
      <c r="O14" s="33"/>
      <c r="P14" s="34"/>
    </row>
    <row r="15" spans="1:23">
      <c r="A15" s="31"/>
      <c r="B15" s="32"/>
      <c r="C15" s="33"/>
      <c r="D15" s="34"/>
      <c r="E15" s="31"/>
      <c r="F15" s="32"/>
      <c r="G15" s="33"/>
      <c r="H15" s="34"/>
      <c r="I15" s="31"/>
      <c r="J15" s="32"/>
      <c r="K15" s="33"/>
      <c r="L15" s="34"/>
      <c r="M15" s="31"/>
      <c r="N15" s="32"/>
      <c r="O15" s="33"/>
      <c r="P15" s="34"/>
    </row>
    <row r="16" spans="1:23">
      <c r="A16" s="31"/>
      <c r="B16" s="32"/>
      <c r="C16" s="33"/>
      <c r="D16" s="34"/>
      <c r="E16" s="31"/>
      <c r="F16" s="32"/>
      <c r="G16" s="33"/>
      <c r="H16" s="34"/>
      <c r="I16" s="31"/>
      <c r="J16" s="32"/>
      <c r="K16" s="33"/>
      <c r="L16" s="34"/>
      <c r="M16" s="31"/>
      <c r="N16" s="32"/>
      <c r="O16" s="33"/>
      <c r="P16" s="34"/>
    </row>
    <row r="17" spans="1:16">
      <c r="A17" s="31"/>
      <c r="B17" s="32"/>
      <c r="C17" s="33"/>
      <c r="D17" s="34"/>
      <c r="E17" s="31"/>
      <c r="F17" s="32"/>
      <c r="G17" s="33"/>
      <c r="H17" s="34"/>
      <c r="I17" s="31"/>
      <c r="J17" s="32"/>
      <c r="K17" s="33"/>
      <c r="L17" s="34"/>
      <c r="M17" s="31"/>
      <c r="N17" s="32"/>
      <c r="O17" s="33"/>
      <c r="P17" s="34"/>
    </row>
    <row r="18" spans="1:16">
      <c r="A18" s="31"/>
      <c r="B18" s="32"/>
      <c r="C18" s="33"/>
      <c r="D18" s="34"/>
      <c r="E18" s="31"/>
      <c r="F18" s="32"/>
      <c r="G18" s="33"/>
      <c r="H18" s="34"/>
      <c r="I18" s="31"/>
      <c r="J18" s="32"/>
      <c r="K18" s="33"/>
      <c r="L18" s="34"/>
      <c r="M18" s="31"/>
      <c r="N18" s="32"/>
      <c r="O18" s="33"/>
      <c r="P18" s="34"/>
    </row>
    <row r="19" spans="1:16">
      <c r="A19" s="31"/>
      <c r="B19" s="32"/>
      <c r="C19" s="33"/>
      <c r="D19" s="34"/>
      <c r="E19" s="31"/>
      <c r="F19" s="32"/>
      <c r="G19" s="33"/>
      <c r="H19" s="34"/>
      <c r="I19" s="31"/>
      <c r="J19" s="32"/>
      <c r="K19" s="33"/>
      <c r="L19" s="34"/>
      <c r="M19" s="31"/>
      <c r="N19" s="32"/>
      <c r="O19" s="33"/>
      <c r="P19" s="34"/>
    </row>
    <row r="20" spans="1:16">
      <c r="A20" s="31"/>
      <c r="B20" s="32"/>
      <c r="C20" s="33"/>
      <c r="D20" s="34"/>
      <c r="E20" s="31"/>
      <c r="F20" s="32"/>
      <c r="G20" s="33"/>
      <c r="H20" s="34"/>
      <c r="I20" s="31"/>
      <c r="J20" s="32"/>
      <c r="K20" s="33"/>
      <c r="L20" s="34"/>
      <c r="M20" s="31"/>
      <c r="N20" s="32"/>
      <c r="O20" s="33"/>
      <c r="P20" s="34"/>
    </row>
    <row r="21" spans="1:16">
      <c r="A21" s="31"/>
      <c r="B21" s="32"/>
      <c r="C21" s="33"/>
      <c r="D21" s="34"/>
      <c r="E21" s="31"/>
      <c r="F21" s="32"/>
      <c r="G21" s="33"/>
      <c r="H21" s="34"/>
      <c r="I21" s="31"/>
      <c r="J21" s="32"/>
      <c r="K21" s="33"/>
      <c r="L21" s="34"/>
      <c r="M21" s="31"/>
      <c r="N21" s="32"/>
      <c r="O21" s="33"/>
      <c r="P21" s="34"/>
    </row>
    <row r="22" spans="1:16">
      <c r="A22" s="31"/>
      <c r="B22" s="32"/>
      <c r="C22" s="33"/>
      <c r="D22" s="34"/>
      <c r="E22" s="31"/>
      <c r="F22" s="32"/>
      <c r="G22" s="33"/>
      <c r="H22" s="34"/>
      <c r="I22" s="31"/>
      <c r="J22" s="32"/>
      <c r="K22" s="33"/>
      <c r="L22" s="34"/>
      <c r="M22" s="31"/>
      <c r="N22" s="32"/>
      <c r="O22" s="33"/>
      <c r="P22" s="34"/>
    </row>
    <row r="23" spans="1:16">
      <c r="A23" s="35"/>
      <c r="B23" s="36"/>
      <c r="C23" s="37"/>
      <c r="D23" s="38"/>
      <c r="E23" s="35"/>
      <c r="F23" s="36"/>
      <c r="G23" s="37"/>
      <c r="H23" s="38"/>
      <c r="I23" s="35"/>
      <c r="J23" s="36"/>
      <c r="K23" s="37"/>
      <c r="L23" s="38"/>
      <c r="M23" s="35"/>
      <c r="N23" s="36"/>
      <c r="O23" s="37"/>
      <c r="P23" s="38"/>
    </row>
    <row r="24" spans="1:16">
      <c r="A24" s="422" t="str">
        <f>星取表!$A$27</f>
        <v>鶴岡工業</v>
      </c>
      <c r="B24" s="423"/>
      <c r="C24" s="423"/>
      <c r="D24" s="424"/>
      <c r="E24" s="422" t="str">
        <f>星取表!$A$33</f>
        <v>羽黒B</v>
      </c>
      <c r="F24" s="423"/>
      <c r="G24" s="423"/>
      <c r="H24" s="424"/>
      <c r="I24" s="422" t="str">
        <f>星取表!$A$39</f>
        <v>米沢中央B</v>
      </c>
      <c r="J24" s="423"/>
      <c r="K24" s="423"/>
      <c r="L24" s="424"/>
      <c r="M24" s="422" t="str">
        <f>星取表!$A$45</f>
        <v>東海大山形B</v>
      </c>
      <c r="N24" s="423"/>
      <c r="O24" s="423"/>
      <c r="P24" s="424"/>
    </row>
    <row r="25" spans="1:16">
      <c r="A25" s="39" t="s">
        <v>0</v>
      </c>
      <c r="B25" s="40" t="s">
        <v>23</v>
      </c>
      <c r="C25" s="41" t="s">
        <v>22</v>
      </c>
      <c r="D25" s="42"/>
      <c r="E25" s="39" t="s">
        <v>0</v>
      </c>
      <c r="F25" s="40" t="s">
        <v>23</v>
      </c>
      <c r="G25" s="41" t="s">
        <v>22</v>
      </c>
      <c r="H25" s="42"/>
      <c r="I25" s="39" t="s">
        <v>0</v>
      </c>
      <c r="J25" s="40" t="s">
        <v>23</v>
      </c>
      <c r="K25" s="41" t="s">
        <v>22</v>
      </c>
      <c r="L25" s="42"/>
      <c r="M25" s="39" t="s">
        <v>0</v>
      </c>
      <c r="N25" s="40" t="s">
        <v>23</v>
      </c>
      <c r="O25" s="41" t="s">
        <v>22</v>
      </c>
      <c r="P25" s="42"/>
    </row>
    <row r="26" spans="1:16">
      <c r="A26" s="43">
        <v>4</v>
      </c>
      <c r="B26" s="322" t="s">
        <v>494</v>
      </c>
      <c r="C26" s="45" t="s">
        <v>495</v>
      </c>
      <c r="D26" s="46" t="s">
        <v>496</v>
      </c>
      <c r="E26" s="43">
        <v>2</v>
      </c>
      <c r="F26" s="44">
        <v>44367</v>
      </c>
      <c r="G26" s="45" t="s">
        <v>418</v>
      </c>
      <c r="H26" s="46" t="s">
        <v>419</v>
      </c>
      <c r="I26" s="43">
        <v>5</v>
      </c>
      <c r="J26" s="44">
        <v>44387</v>
      </c>
      <c r="K26" s="45" t="s">
        <v>500</v>
      </c>
      <c r="L26" s="46" t="s">
        <v>498</v>
      </c>
      <c r="M26" s="43">
        <v>4</v>
      </c>
      <c r="N26" s="44">
        <v>44381</v>
      </c>
      <c r="O26" s="45" t="s">
        <v>497</v>
      </c>
      <c r="P26" s="46" t="s">
        <v>498</v>
      </c>
    </row>
    <row r="27" spans="1:16">
      <c r="A27" s="43"/>
      <c r="B27" s="44"/>
      <c r="C27" s="45"/>
      <c r="D27" s="46"/>
      <c r="E27" s="43">
        <v>5</v>
      </c>
      <c r="F27" s="44">
        <v>44387</v>
      </c>
      <c r="G27" s="45" t="s">
        <v>499</v>
      </c>
      <c r="H27" s="46" t="s">
        <v>393</v>
      </c>
      <c r="I27" s="43">
        <v>5</v>
      </c>
      <c r="J27" s="44">
        <v>44387</v>
      </c>
      <c r="K27" s="45" t="s">
        <v>501</v>
      </c>
      <c r="L27" s="46" t="s">
        <v>498</v>
      </c>
      <c r="M27" s="43"/>
      <c r="N27" s="44"/>
      <c r="O27" s="45"/>
      <c r="P27" s="46"/>
    </row>
    <row r="28" spans="1:16">
      <c r="A28" s="43"/>
      <c r="B28" s="44"/>
      <c r="C28" s="45"/>
      <c r="D28" s="46"/>
      <c r="E28" s="340" t="s">
        <v>572</v>
      </c>
      <c r="F28" s="44">
        <v>44417</v>
      </c>
      <c r="G28" s="45" t="s">
        <v>573</v>
      </c>
      <c r="H28" s="46" t="s">
        <v>574</v>
      </c>
      <c r="I28" s="43">
        <v>6</v>
      </c>
      <c r="J28" s="44">
        <v>44394</v>
      </c>
      <c r="K28" s="45" t="s">
        <v>549</v>
      </c>
      <c r="L28" s="46" t="s">
        <v>393</v>
      </c>
      <c r="M28" s="43"/>
      <c r="N28" s="44"/>
      <c r="O28" s="45"/>
      <c r="P28" s="46"/>
    </row>
    <row r="29" spans="1:16">
      <c r="A29" s="43"/>
      <c r="B29" s="44"/>
      <c r="C29" s="45"/>
      <c r="D29" s="46"/>
      <c r="E29" s="43"/>
      <c r="F29" s="44"/>
      <c r="G29" s="45"/>
      <c r="H29" s="46"/>
      <c r="I29" s="43"/>
      <c r="J29" s="44"/>
      <c r="K29" s="45"/>
      <c r="L29" s="46"/>
      <c r="M29" s="43"/>
      <c r="N29" s="44"/>
      <c r="O29" s="45"/>
      <c r="P29" s="46"/>
    </row>
    <row r="30" spans="1:16">
      <c r="A30" s="43"/>
      <c r="B30" s="44"/>
      <c r="C30" s="45"/>
      <c r="D30" s="46"/>
      <c r="E30" s="43"/>
      <c r="F30" s="44"/>
      <c r="G30" s="45"/>
      <c r="H30" s="46"/>
      <c r="I30" s="43"/>
      <c r="J30" s="44"/>
      <c r="K30" s="45"/>
      <c r="L30" s="46"/>
      <c r="M30" s="43"/>
      <c r="N30" s="44"/>
      <c r="O30" s="45"/>
      <c r="P30" s="46"/>
    </row>
    <row r="31" spans="1:16">
      <c r="A31" s="43"/>
      <c r="B31" s="44"/>
      <c r="C31" s="45"/>
      <c r="D31" s="46"/>
      <c r="E31" s="43"/>
      <c r="F31" s="44"/>
      <c r="G31" s="45"/>
      <c r="H31" s="46"/>
      <c r="I31" s="43"/>
      <c r="J31" s="44"/>
      <c r="K31" s="45"/>
      <c r="L31" s="46"/>
      <c r="M31" s="43"/>
      <c r="N31" s="44"/>
      <c r="O31" s="45"/>
      <c r="P31" s="46"/>
    </row>
    <row r="32" spans="1:16">
      <c r="A32" s="43"/>
      <c r="B32" s="44"/>
      <c r="C32" s="45"/>
      <c r="D32" s="46"/>
      <c r="E32" s="43"/>
      <c r="F32" s="44"/>
      <c r="G32" s="45"/>
      <c r="H32" s="46"/>
      <c r="I32" s="43"/>
      <c r="J32" s="44"/>
      <c r="K32" s="45"/>
      <c r="L32" s="46"/>
      <c r="M32" s="43"/>
      <c r="N32" s="44"/>
      <c r="O32" s="45"/>
      <c r="P32" s="46"/>
    </row>
    <row r="33" spans="1:16">
      <c r="A33" s="43"/>
      <c r="B33" s="44"/>
      <c r="C33" s="45"/>
      <c r="D33" s="46"/>
      <c r="E33" s="43"/>
      <c r="F33" s="44"/>
      <c r="G33" s="45"/>
      <c r="H33" s="46"/>
      <c r="I33" s="43"/>
      <c r="J33" s="44"/>
      <c r="K33" s="45"/>
      <c r="L33" s="46"/>
      <c r="M33" s="43"/>
      <c r="N33" s="44"/>
      <c r="O33" s="45"/>
      <c r="P33" s="46"/>
    </row>
    <row r="34" spans="1:16">
      <c r="A34" s="43"/>
      <c r="B34" s="44"/>
      <c r="C34" s="45"/>
      <c r="D34" s="46"/>
      <c r="E34" s="43"/>
      <c r="F34" s="44"/>
      <c r="G34" s="45"/>
      <c r="H34" s="46"/>
      <c r="I34" s="43"/>
      <c r="J34" s="44"/>
      <c r="K34" s="45"/>
      <c r="L34" s="46"/>
      <c r="M34" s="43"/>
      <c r="N34" s="44"/>
      <c r="O34" s="45"/>
      <c r="P34" s="46"/>
    </row>
    <row r="35" spans="1:16">
      <c r="A35" s="43"/>
      <c r="B35" s="44"/>
      <c r="C35" s="45"/>
      <c r="D35" s="46"/>
      <c r="E35" s="43"/>
      <c r="F35" s="44"/>
      <c r="G35" s="45"/>
      <c r="H35" s="46"/>
      <c r="I35" s="43"/>
      <c r="J35" s="44"/>
      <c r="K35" s="45"/>
      <c r="L35" s="46"/>
      <c r="M35" s="43"/>
      <c r="N35" s="44"/>
      <c r="O35" s="45"/>
      <c r="P35" s="46"/>
    </row>
    <row r="36" spans="1:16">
      <c r="A36" s="31"/>
      <c r="B36" s="32"/>
      <c r="C36" s="33"/>
      <c r="D36" s="34"/>
      <c r="E36" s="31"/>
      <c r="F36" s="32"/>
      <c r="G36" s="33"/>
      <c r="H36" s="34"/>
      <c r="I36" s="31"/>
      <c r="J36" s="32"/>
      <c r="K36" s="33"/>
      <c r="L36" s="34"/>
      <c r="M36" s="31"/>
      <c r="N36" s="32"/>
      <c r="O36" s="33"/>
      <c r="P36" s="34"/>
    </row>
    <row r="37" spans="1:16">
      <c r="A37" s="31"/>
      <c r="B37" s="32"/>
      <c r="C37" s="33"/>
      <c r="D37" s="34"/>
      <c r="E37" s="31"/>
      <c r="F37" s="32"/>
      <c r="G37" s="33"/>
      <c r="H37" s="34"/>
      <c r="I37" s="31"/>
      <c r="J37" s="32"/>
      <c r="K37" s="33"/>
      <c r="L37" s="34"/>
      <c r="M37" s="31"/>
      <c r="N37" s="32"/>
      <c r="O37" s="33"/>
      <c r="P37" s="34"/>
    </row>
    <row r="38" spans="1:16">
      <c r="A38" s="31"/>
      <c r="B38" s="32"/>
      <c r="C38" s="33"/>
      <c r="D38" s="34"/>
      <c r="E38" s="31"/>
      <c r="F38" s="32"/>
      <c r="G38" s="33"/>
      <c r="H38" s="34"/>
      <c r="I38" s="31"/>
      <c r="J38" s="32"/>
      <c r="K38" s="33"/>
      <c r="L38" s="34"/>
      <c r="M38" s="31"/>
      <c r="N38" s="32"/>
      <c r="O38" s="33"/>
      <c r="P38" s="34"/>
    </row>
    <row r="39" spans="1:16">
      <c r="A39" s="31"/>
      <c r="B39" s="32"/>
      <c r="C39" s="33"/>
      <c r="D39" s="34"/>
      <c r="E39" s="31"/>
      <c r="F39" s="32"/>
      <c r="G39" s="33"/>
      <c r="H39" s="34"/>
      <c r="I39" s="31"/>
      <c r="J39" s="32"/>
      <c r="K39" s="33"/>
      <c r="L39" s="34"/>
      <c r="M39" s="31"/>
      <c r="N39" s="32"/>
      <c r="O39" s="33"/>
      <c r="P39" s="34"/>
    </row>
    <row r="40" spans="1:16">
      <c r="A40" s="31"/>
      <c r="B40" s="32"/>
      <c r="C40" s="33"/>
      <c r="D40" s="34"/>
      <c r="E40" s="31"/>
      <c r="F40" s="32"/>
      <c r="G40" s="33"/>
      <c r="H40" s="34"/>
      <c r="I40" s="31"/>
      <c r="J40" s="32"/>
      <c r="K40" s="33"/>
      <c r="L40" s="34"/>
      <c r="M40" s="31"/>
      <c r="N40" s="32"/>
      <c r="O40" s="33"/>
      <c r="P40" s="34"/>
    </row>
    <row r="41" spans="1:16">
      <c r="A41" s="31"/>
      <c r="B41" s="32"/>
      <c r="C41" s="33"/>
      <c r="D41" s="34"/>
      <c r="E41" s="31"/>
      <c r="F41" s="32"/>
      <c r="G41" s="33"/>
      <c r="H41" s="34"/>
      <c r="I41" s="31"/>
      <c r="J41" s="32"/>
      <c r="K41" s="33"/>
      <c r="L41" s="34"/>
      <c r="M41" s="31"/>
      <c r="N41" s="32"/>
      <c r="O41" s="33"/>
      <c r="P41" s="34"/>
    </row>
    <row r="42" spans="1:16">
      <c r="A42" s="31"/>
      <c r="B42" s="32"/>
      <c r="C42" s="33"/>
      <c r="D42" s="34"/>
      <c r="E42" s="31"/>
      <c r="F42" s="32"/>
      <c r="G42" s="33"/>
      <c r="H42" s="34"/>
      <c r="I42" s="31"/>
      <c r="J42" s="32"/>
      <c r="K42" s="33"/>
      <c r="L42" s="34"/>
      <c r="M42" s="31"/>
      <c r="N42" s="32"/>
      <c r="O42" s="33"/>
      <c r="P42" s="34"/>
    </row>
    <row r="43" spans="1:16">
      <c r="A43" s="31"/>
      <c r="B43" s="32"/>
      <c r="C43" s="33"/>
      <c r="D43" s="34"/>
      <c r="E43" s="31"/>
      <c r="F43" s="32"/>
      <c r="G43" s="33"/>
      <c r="H43" s="34"/>
      <c r="I43" s="31"/>
      <c r="J43" s="32"/>
      <c r="K43" s="33"/>
      <c r="L43" s="34"/>
      <c r="M43" s="31"/>
      <c r="N43" s="32"/>
      <c r="O43" s="33"/>
      <c r="P43" s="34"/>
    </row>
    <row r="44" spans="1:16">
      <c r="A44" s="31"/>
      <c r="B44" s="32"/>
      <c r="C44" s="33"/>
      <c r="D44" s="34"/>
      <c r="E44" s="31"/>
      <c r="F44" s="32"/>
      <c r="G44" s="33"/>
      <c r="H44" s="34"/>
      <c r="I44" s="31"/>
      <c r="J44" s="32"/>
      <c r="K44" s="33"/>
      <c r="L44" s="34"/>
      <c r="M44" s="31"/>
      <c r="N44" s="32"/>
      <c r="O44" s="33"/>
      <c r="P44" s="34"/>
    </row>
    <row r="45" spans="1:16">
      <c r="A45" s="35"/>
      <c r="B45" s="36"/>
      <c r="C45" s="37"/>
      <c r="D45" s="38"/>
      <c r="E45" s="35"/>
      <c r="F45" s="36"/>
      <c r="G45" s="37"/>
      <c r="H45" s="38"/>
      <c r="I45" s="35"/>
      <c r="J45" s="36"/>
      <c r="K45" s="37"/>
      <c r="L45" s="38"/>
      <c r="M45" s="35"/>
      <c r="N45" s="36"/>
      <c r="O45" s="37"/>
      <c r="P45" s="38"/>
    </row>
  </sheetData>
  <mergeCells count="9">
    <mergeCell ref="A1:D1"/>
    <mergeCell ref="M2:P2"/>
    <mergeCell ref="A24:D24"/>
    <mergeCell ref="E24:H24"/>
    <mergeCell ref="I24:L24"/>
    <mergeCell ref="M24:P24"/>
    <mergeCell ref="A2:D2"/>
    <mergeCell ref="E2:H2"/>
    <mergeCell ref="I2:L2"/>
  </mergeCells>
  <phoneticPr fontId="3"/>
  <conditionalFormatting sqref="L4:L23 H4:H23 D26:D45 D4:D23 H26:H45 L26:L45 P26:P45 P4:P23">
    <cfRule type="cellIs" dxfId="10" priority="1" stopIfTrue="1" operator="equal">
      <formula>"警告"</formula>
    </cfRule>
    <cfRule type="cellIs" dxfId="9" priority="2" stopIfTrue="1" operator="equal">
      <formula>"退場"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97" orientation="portrait" horizontalDpi="0" verticalDpi="0" r:id="rId1"/>
  <headerFooter alignWithMargins="0">
    <oddHeader>&amp;L2008年度　Ｕ－18山形県リーグ3部　Ｄブロック　累積警告・退場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BW22"/>
  <sheetViews>
    <sheetView topLeftCell="A4" workbookViewId="0">
      <selection activeCell="AH17" sqref="AH17:AO17"/>
    </sheetView>
  </sheetViews>
  <sheetFormatPr defaultColWidth="2" defaultRowHeight="14.25"/>
  <cols>
    <col min="1" max="2" width="2" style="8" customWidth="1"/>
    <col min="3" max="3" width="1.5" style="8" customWidth="1"/>
    <col min="4" max="9" width="2" style="8" customWidth="1"/>
    <col min="10" max="10" width="0.5" style="8" customWidth="1"/>
    <col min="11" max="17" width="2" style="8" customWidth="1"/>
    <col min="18" max="18" width="0.875" style="8" customWidth="1"/>
    <col min="19" max="39" width="2" style="8" customWidth="1"/>
    <col min="40" max="40" width="1" style="8" customWidth="1"/>
    <col min="41" max="41" width="0.75" style="8" customWidth="1"/>
    <col min="42" max="46" width="2" style="8" customWidth="1"/>
    <col min="47" max="47" width="0.375" style="8" customWidth="1"/>
    <col min="48" max="50" width="2" style="8" customWidth="1"/>
    <col min="51" max="51" width="1.625" style="8" customWidth="1"/>
    <col min="52" max="52" width="2" style="8" hidden="1" customWidth="1"/>
    <col min="53" max="54" width="2" style="8" customWidth="1"/>
    <col min="55" max="55" width="0.5" style="8" customWidth="1"/>
    <col min="56" max="56" width="2" style="8" customWidth="1"/>
    <col min="57" max="57" width="0.25" style="8" customWidth="1"/>
    <col min="58" max="58" width="0.625" style="8" customWidth="1"/>
    <col min="59" max="73" width="2" style="8" customWidth="1"/>
    <col min="74" max="74" width="2" style="8" hidden="1" customWidth="1"/>
    <col min="75" max="256" width="2" style="8"/>
    <col min="257" max="258" width="2" style="8" customWidth="1"/>
    <col min="259" max="259" width="1.5" style="8" customWidth="1"/>
    <col min="260" max="265" width="2" style="8" customWidth="1"/>
    <col min="266" max="266" width="0.5" style="8" customWidth="1"/>
    <col min="267" max="273" width="2" style="8" customWidth="1"/>
    <col min="274" max="274" width="0.875" style="8" customWidth="1"/>
    <col min="275" max="295" width="2" style="8" customWidth="1"/>
    <col min="296" max="296" width="1" style="8" customWidth="1"/>
    <col min="297" max="297" width="0.75" style="8" customWidth="1"/>
    <col min="298" max="302" width="2" style="8" customWidth="1"/>
    <col min="303" max="303" width="0.375" style="8" customWidth="1"/>
    <col min="304" max="306" width="2" style="8" customWidth="1"/>
    <col min="307" max="307" width="1.625" style="8" customWidth="1"/>
    <col min="308" max="308" width="0" style="8" hidden="1" customWidth="1"/>
    <col min="309" max="310" width="2" style="8" customWidth="1"/>
    <col min="311" max="311" width="0.5" style="8" customWidth="1"/>
    <col min="312" max="312" width="2" style="8" customWidth="1"/>
    <col min="313" max="313" width="0.25" style="8" customWidth="1"/>
    <col min="314" max="314" width="0.625" style="8" customWidth="1"/>
    <col min="315" max="329" width="2" style="8" customWidth="1"/>
    <col min="330" max="330" width="0" style="8" hidden="1" customWidth="1"/>
    <col min="331" max="512" width="2" style="8"/>
    <col min="513" max="514" width="2" style="8" customWidth="1"/>
    <col min="515" max="515" width="1.5" style="8" customWidth="1"/>
    <col min="516" max="521" width="2" style="8" customWidth="1"/>
    <col min="522" max="522" width="0.5" style="8" customWidth="1"/>
    <col min="523" max="529" width="2" style="8" customWidth="1"/>
    <col min="530" max="530" width="0.875" style="8" customWidth="1"/>
    <col min="531" max="551" width="2" style="8" customWidth="1"/>
    <col min="552" max="552" width="1" style="8" customWidth="1"/>
    <col min="553" max="553" width="0.75" style="8" customWidth="1"/>
    <col min="554" max="558" width="2" style="8" customWidth="1"/>
    <col min="559" max="559" width="0.375" style="8" customWidth="1"/>
    <col min="560" max="562" width="2" style="8" customWidth="1"/>
    <col min="563" max="563" width="1.625" style="8" customWidth="1"/>
    <col min="564" max="564" width="0" style="8" hidden="1" customWidth="1"/>
    <col min="565" max="566" width="2" style="8" customWidth="1"/>
    <col min="567" max="567" width="0.5" style="8" customWidth="1"/>
    <col min="568" max="568" width="2" style="8" customWidth="1"/>
    <col min="569" max="569" width="0.25" style="8" customWidth="1"/>
    <col min="570" max="570" width="0.625" style="8" customWidth="1"/>
    <col min="571" max="585" width="2" style="8" customWidth="1"/>
    <col min="586" max="586" width="0" style="8" hidden="1" customWidth="1"/>
    <col min="587" max="768" width="2" style="8"/>
    <col min="769" max="770" width="2" style="8" customWidth="1"/>
    <col min="771" max="771" width="1.5" style="8" customWidth="1"/>
    <col min="772" max="777" width="2" style="8" customWidth="1"/>
    <col min="778" max="778" width="0.5" style="8" customWidth="1"/>
    <col min="779" max="785" width="2" style="8" customWidth="1"/>
    <col min="786" max="786" width="0.875" style="8" customWidth="1"/>
    <col min="787" max="807" width="2" style="8" customWidth="1"/>
    <col min="808" max="808" width="1" style="8" customWidth="1"/>
    <col min="809" max="809" width="0.75" style="8" customWidth="1"/>
    <col min="810" max="814" width="2" style="8" customWidth="1"/>
    <col min="815" max="815" width="0.375" style="8" customWidth="1"/>
    <col min="816" max="818" width="2" style="8" customWidth="1"/>
    <col min="819" max="819" width="1.625" style="8" customWidth="1"/>
    <col min="820" max="820" width="0" style="8" hidden="1" customWidth="1"/>
    <col min="821" max="822" width="2" style="8" customWidth="1"/>
    <col min="823" max="823" width="0.5" style="8" customWidth="1"/>
    <col min="824" max="824" width="2" style="8" customWidth="1"/>
    <col min="825" max="825" width="0.25" style="8" customWidth="1"/>
    <col min="826" max="826" width="0.625" style="8" customWidth="1"/>
    <col min="827" max="841" width="2" style="8" customWidth="1"/>
    <col min="842" max="842" width="0" style="8" hidden="1" customWidth="1"/>
    <col min="843" max="1024" width="2" style="8"/>
    <col min="1025" max="1026" width="2" style="8" customWidth="1"/>
    <col min="1027" max="1027" width="1.5" style="8" customWidth="1"/>
    <col min="1028" max="1033" width="2" style="8" customWidth="1"/>
    <col min="1034" max="1034" width="0.5" style="8" customWidth="1"/>
    <col min="1035" max="1041" width="2" style="8" customWidth="1"/>
    <col min="1042" max="1042" width="0.875" style="8" customWidth="1"/>
    <col min="1043" max="1063" width="2" style="8" customWidth="1"/>
    <col min="1064" max="1064" width="1" style="8" customWidth="1"/>
    <col min="1065" max="1065" width="0.75" style="8" customWidth="1"/>
    <col min="1066" max="1070" width="2" style="8" customWidth="1"/>
    <col min="1071" max="1071" width="0.375" style="8" customWidth="1"/>
    <col min="1072" max="1074" width="2" style="8" customWidth="1"/>
    <col min="1075" max="1075" width="1.625" style="8" customWidth="1"/>
    <col min="1076" max="1076" width="0" style="8" hidden="1" customWidth="1"/>
    <col min="1077" max="1078" width="2" style="8" customWidth="1"/>
    <col min="1079" max="1079" width="0.5" style="8" customWidth="1"/>
    <col min="1080" max="1080" width="2" style="8" customWidth="1"/>
    <col min="1081" max="1081" width="0.25" style="8" customWidth="1"/>
    <col min="1082" max="1082" width="0.625" style="8" customWidth="1"/>
    <col min="1083" max="1097" width="2" style="8" customWidth="1"/>
    <col min="1098" max="1098" width="0" style="8" hidden="1" customWidth="1"/>
    <col min="1099" max="1280" width="2" style="8"/>
    <col min="1281" max="1282" width="2" style="8" customWidth="1"/>
    <col min="1283" max="1283" width="1.5" style="8" customWidth="1"/>
    <col min="1284" max="1289" width="2" style="8" customWidth="1"/>
    <col min="1290" max="1290" width="0.5" style="8" customWidth="1"/>
    <col min="1291" max="1297" width="2" style="8" customWidth="1"/>
    <col min="1298" max="1298" width="0.875" style="8" customWidth="1"/>
    <col min="1299" max="1319" width="2" style="8" customWidth="1"/>
    <col min="1320" max="1320" width="1" style="8" customWidth="1"/>
    <col min="1321" max="1321" width="0.75" style="8" customWidth="1"/>
    <col min="1322" max="1326" width="2" style="8" customWidth="1"/>
    <col min="1327" max="1327" width="0.375" style="8" customWidth="1"/>
    <col min="1328" max="1330" width="2" style="8" customWidth="1"/>
    <col min="1331" max="1331" width="1.625" style="8" customWidth="1"/>
    <col min="1332" max="1332" width="0" style="8" hidden="1" customWidth="1"/>
    <col min="1333" max="1334" width="2" style="8" customWidth="1"/>
    <col min="1335" max="1335" width="0.5" style="8" customWidth="1"/>
    <col min="1336" max="1336" width="2" style="8" customWidth="1"/>
    <col min="1337" max="1337" width="0.25" style="8" customWidth="1"/>
    <col min="1338" max="1338" width="0.625" style="8" customWidth="1"/>
    <col min="1339" max="1353" width="2" style="8" customWidth="1"/>
    <col min="1354" max="1354" width="0" style="8" hidden="1" customWidth="1"/>
    <col min="1355" max="1536" width="2" style="8"/>
    <col min="1537" max="1538" width="2" style="8" customWidth="1"/>
    <col min="1539" max="1539" width="1.5" style="8" customWidth="1"/>
    <col min="1540" max="1545" width="2" style="8" customWidth="1"/>
    <col min="1546" max="1546" width="0.5" style="8" customWidth="1"/>
    <col min="1547" max="1553" width="2" style="8" customWidth="1"/>
    <col min="1554" max="1554" width="0.875" style="8" customWidth="1"/>
    <col min="1555" max="1575" width="2" style="8" customWidth="1"/>
    <col min="1576" max="1576" width="1" style="8" customWidth="1"/>
    <col min="1577" max="1577" width="0.75" style="8" customWidth="1"/>
    <col min="1578" max="1582" width="2" style="8" customWidth="1"/>
    <col min="1583" max="1583" width="0.375" style="8" customWidth="1"/>
    <col min="1584" max="1586" width="2" style="8" customWidth="1"/>
    <col min="1587" max="1587" width="1.625" style="8" customWidth="1"/>
    <col min="1588" max="1588" width="0" style="8" hidden="1" customWidth="1"/>
    <col min="1589" max="1590" width="2" style="8" customWidth="1"/>
    <col min="1591" max="1591" width="0.5" style="8" customWidth="1"/>
    <col min="1592" max="1592" width="2" style="8" customWidth="1"/>
    <col min="1593" max="1593" width="0.25" style="8" customWidth="1"/>
    <col min="1594" max="1594" width="0.625" style="8" customWidth="1"/>
    <col min="1595" max="1609" width="2" style="8" customWidth="1"/>
    <col min="1610" max="1610" width="0" style="8" hidden="1" customWidth="1"/>
    <col min="1611" max="1792" width="2" style="8"/>
    <col min="1793" max="1794" width="2" style="8" customWidth="1"/>
    <col min="1795" max="1795" width="1.5" style="8" customWidth="1"/>
    <col min="1796" max="1801" width="2" style="8" customWidth="1"/>
    <col min="1802" max="1802" width="0.5" style="8" customWidth="1"/>
    <col min="1803" max="1809" width="2" style="8" customWidth="1"/>
    <col min="1810" max="1810" width="0.875" style="8" customWidth="1"/>
    <col min="1811" max="1831" width="2" style="8" customWidth="1"/>
    <col min="1832" max="1832" width="1" style="8" customWidth="1"/>
    <col min="1833" max="1833" width="0.75" style="8" customWidth="1"/>
    <col min="1834" max="1838" width="2" style="8" customWidth="1"/>
    <col min="1839" max="1839" width="0.375" style="8" customWidth="1"/>
    <col min="1840" max="1842" width="2" style="8" customWidth="1"/>
    <col min="1843" max="1843" width="1.625" style="8" customWidth="1"/>
    <col min="1844" max="1844" width="0" style="8" hidden="1" customWidth="1"/>
    <col min="1845" max="1846" width="2" style="8" customWidth="1"/>
    <col min="1847" max="1847" width="0.5" style="8" customWidth="1"/>
    <col min="1848" max="1848" width="2" style="8" customWidth="1"/>
    <col min="1849" max="1849" width="0.25" style="8" customWidth="1"/>
    <col min="1850" max="1850" width="0.625" style="8" customWidth="1"/>
    <col min="1851" max="1865" width="2" style="8" customWidth="1"/>
    <col min="1866" max="1866" width="0" style="8" hidden="1" customWidth="1"/>
    <col min="1867" max="2048" width="2" style="8"/>
    <col min="2049" max="2050" width="2" style="8" customWidth="1"/>
    <col min="2051" max="2051" width="1.5" style="8" customWidth="1"/>
    <col min="2052" max="2057" width="2" style="8" customWidth="1"/>
    <col min="2058" max="2058" width="0.5" style="8" customWidth="1"/>
    <col min="2059" max="2065" width="2" style="8" customWidth="1"/>
    <col min="2066" max="2066" width="0.875" style="8" customWidth="1"/>
    <col min="2067" max="2087" width="2" style="8" customWidth="1"/>
    <col min="2088" max="2088" width="1" style="8" customWidth="1"/>
    <col min="2089" max="2089" width="0.75" style="8" customWidth="1"/>
    <col min="2090" max="2094" width="2" style="8" customWidth="1"/>
    <col min="2095" max="2095" width="0.375" style="8" customWidth="1"/>
    <col min="2096" max="2098" width="2" style="8" customWidth="1"/>
    <col min="2099" max="2099" width="1.625" style="8" customWidth="1"/>
    <col min="2100" max="2100" width="0" style="8" hidden="1" customWidth="1"/>
    <col min="2101" max="2102" width="2" style="8" customWidth="1"/>
    <col min="2103" max="2103" width="0.5" style="8" customWidth="1"/>
    <col min="2104" max="2104" width="2" style="8" customWidth="1"/>
    <col min="2105" max="2105" width="0.25" style="8" customWidth="1"/>
    <col min="2106" max="2106" width="0.625" style="8" customWidth="1"/>
    <col min="2107" max="2121" width="2" style="8" customWidth="1"/>
    <col min="2122" max="2122" width="0" style="8" hidden="1" customWidth="1"/>
    <col min="2123" max="2304" width="2" style="8"/>
    <col min="2305" max="2306" width="2" style="8" customWidth="1"/>
    <col min="2307" max="2307" width="1.5" style="8" customWidth="1"/>
    <col min="2308" max="2313" width="2" style="8" customWidth="1"/>
    <col min="2314" max="2314" width="0.5" style="8" customWidth="1"/>
    <col min="2315" max="2321" width="2" style="8" customWidth="1"/>
    <col min="2322" max="2322" width="0.875" style="8" customWidth="1"/>
    <col min="2323" max="2343" width="2" style="8" customWidth="1"/>
    <col min="2344" max="2344" width="1" style="8" customWidth="1"/>
    <col min="2345" max="2345" width="0.75" style="8" customWidth="1"/>
    <col min="2346" max="2350" width="2" style="8" customWidth="1"/>
    <col min="2351" max="2351" width="0.375" style="8" customWidth="1"/>
    <col min="2352" max="2354" width="2" style="8" customWidth="1"/>
    <col min="2355" max="2355" width="1.625" style="8" customWidth="1"/>
    <col min="2356" max="2356" width="0" style="8" hidden="1" customWidth="1"/>
    <col min="2357" max="2358" width="2" style="8" customWidth="1"/>
    <col min="2359" max="2359" width="0.5" style="8" customWidth="1"/>
    <col min="2360" max="2360" width="2" style="8" customWidth="1"/>
    <col min="2361" max="2361" width="0.25" style="8" customWidth="1"/>
    <col min="2362" max="2362" width="0.625" style="8" customWidth="1"/>
    <col min="2363" max="2377" width="2" style="8" customWidth="1"/>
    <col min="2378" max="2378" width="0" style="8" hidden="1" customWidth="1"/>
    <col min="2379" max="2560" width="2" style="8"/>
    <col min="2561" max="2562" width="2" style="8" customWidth="1"/>
    <col min="2563" max="2563" width="1.5" style="8" customWidth="1"/>
    <col min="2564" max="2569" width="2" style="8" customWidth="1"/>
    <col min="2570" max="2570" width="0.5" style="8" customWidth="1"/>
    <col min="2571" max="2577" width="2" style="8" customWidth="1"/>
    <col min="2578" max="2578" width="0.875" style="8" customWidth="1"/>
    <col min="2579" max="2599" width="2" style="8" customWidth="1"/>
    <col min="2600" max="2600" width="1" style="8" customWidth="1"/>
    <col min="2601" max="2601" width="0.75" style="8" customWidth="1"/>
    <col min="2602" max="2606" width="2" style="8" customWidth="1"/>
    <col min="2607" max="2607" width="0.375" style="8" customWidth="1"/>
    <col min="2608" max="2610" width="2" style="8" customWidth="1"/>
    <col min="2611" max="2611" width="1.625" style="8" customWidth="1"/>
    <col min="2612" max="2612" width="0" style="8" hidden="1" customWidth="1"/>
    <col min="2613" max="2614" width="2" style="8" customWidth="1"/>
    <col min="2615" max="2615" width="0.5" style="8" customWidth="1"/>
    <col min="2616" max="2616" width="2" style="8" customWidth="1"/>
    <col min="2617" max="2617" width="0.25" style="8" customWidth="1"/>
    <col min="2618" max="2618" width="0.625" style="8" customWidth="1"/>
    <col min="2619" max="2633" width="2" style="8" customWidth="1"/>
    <col min="2634" max="2634" width="0" style="8" hidden="1" customWidth="1"/>
    <col min="2635" max="2816" width="2" style="8"/>
    <col min="2817" max="2818" width="2" style="8" customWidth="1"/>
    <col min="2819" max="2819" width="1.5" style="8" customWidth="1"/>
    <col min="2820" max="2825" width="2" style="8" customWidth="1"/>
    <col min="2826" max="2826" width="0.5" style="8" customWidth="1"/>
    <col min="2827" max="2833" width="2" style="8" customWidth="1"/>
    <col min="2834" max="2834" width="0.875" style="8" customWidth="1"/>
    <col min="2835" max="2855" width="2" style="8" customWidth="1"/>
    <col min="2856" max="2856" width="1" style="8" customWidth="1"/>
    <col min="2857" max="2857" width="0.75" style="8" customWidth="1"/>
    <col min="2858" max="2862" width="2" style="8" customWidth="1"/>
    <col min="2863" max="2863" width="0.375" style="8" customWidth="1"/>
    <col min="2864" max="2866" width="2" style="8" customWidth="1"/>
    <col min="2867" max="2867" width="1.625" style="8" customWidth="1"/>
    <col min="2868" max="2868" width="0" style="8" hidden="1" customWidth="1"/>
    <col min="2869" max="2870" width="2" style="8" customWidth="1"/>
    <col min="2871" max="2871" width="0.5" style="8" customWidth="1"/>
    <col min="2872" max="2872" width="2" style="8" customWidth="1"/>
    <col min="2873" max="2873" width="0.25" style="8" customWidth="1"/>
    <col min="2874" max="2874" width="0.625" style="8" customWidth="1"/>
    <col min="2875" max="2889" width="2" style="8" customWidth="1"/>
    <col min="2890" max="2890" width="0" style="8" hidden="1" customWidth="1"/>
    <col min="2891" max="3072" width="2" style="8"/>
    <col min="3073" max="3074" width="2" style="8" customWidth="1"/>
    <col min="3075" max="3075" width="1.5" style="8" customWidth="1"/>
    <col min="3076" max="3081" width="2" style="8" customWidth="1"/>
    <col min="3082" max="3082" width="0.5" style="8" customWidth="1"/>
    <col min="3083" max="3089" width="2" style="8" customWidth="1"/>
    <col min="3090" max="3090" width="0.875" style="8" customWidth="1"/>
    <col min="3091" max="3111" width="2" style="8" customWidth="1"/>
    <col min="3112" max="3112" width="1" style="8" customWidth="1"/>
    <col min="3113" max="3113" width="0.75" style="8" customWidth="1"/>
    <col min="3114" max="3118" width="2" style="8" customWidth="1"/>
    <col min="3119" max="3119" width="0.375" style="8" customWidth="1"/>
    <col min="3120" max="3122" width="2" style="8" customWidth="1"/>
    <col min="3123" max="3123" width="1.625" style="8" customWidth="1"/>
    <col min="3124" max="3124" width="0" style="8" hidden="1" customWidth="1"/>
    <col min="3125" max="3126" width="2" style="8" customWidth="1"/>
    <col min="3127" max="3127" width="0.5" style="8" customWidth="1"/>
    <col min="3128" max="3128" width="2" style="8" customWidth="1"/>
    <col min="3129" max="3129" width="0.25" style="8" customWidth="1"/>
    <col min="3130" max="3130" width="0.625" style="8" customWidth="1"/>
    <col min="3131" max="3145" width="2" style="8" customWidth="1"/>
    <col min="3146" max="3146" width="0" style="8" hidden="1" customWidth="1"/>
    <col min="3147" max="3328" width="2" style="8"/>
    <col min="3329" max="3330" width="2" style="8" customWidth="1"/>
    <col min="3331" max="3331" width="1.5" style="8" customWidth="1"/>
    <col min="3332" max="3337" width="2" style="8" customWidth="1"/>
    <col min="3338" max="3338" width="0.5" style="8" customWidth="1"/>
    <col min="3339" max="3345" width="2" style="8" customWidth="1"/>
    <col min="3346" max="3346" width="0.875" style="8" customWidth="1"/>
    <col min="3347" max="3367" width="2" style="8" customWidth="1"/>
    <col min="3368" max="3368" width="1" style="8" customWidth="1"/>
    <col min="3369" max="3369" width="0.75" style="8" customWidth="1"/>
    <col min="3370" max="3374" width="2" style="8" customWidth="1"/>
    <col min="3375" max="3375" width="0.375" style="8" customWidth="1"/>
    <col min="3376" max="3378" width="2" style="8" customWidth="1"/>
    <col min="3379" max="3379" width="1.625" style="8" customWidth="1"/>
    <col min="3380" max="3380" width="0" style="8" hidden="1" customWidth="1"/>
    <col min="3381" max="3382" width="2" style="8" customWidth="1"/>
    <col min="3383" max="3383" width="0.5" style="8" customWidth="1"/>
    <col min="3384" max="3384" width="2" style="8" customWidth="1"/>
    <col min="3385" max="3385" width="0.25" style="8" customWidth="1"/>
    <col min="3386" max="3386" width="0.625" style="8" customWidth="1"/>
    <col min="3387" max="3401" width="2" style="8" customWidth="1"/>
    <col min="3402" max="3402" width="0" style="8" hidden="1" customWidth="1"/>
    <col min="3403" max="3584" width="2" style="8"/>
    <col min="3585" max="3586" width="2" style="8" customWidth="1"/>
    <col min="3587" max="3587" width="1.5" style="8" customWidth="1"/>
    <col min="3588" max="3593" width="2" style="8" customWidth="1"/>
    <col min="3594" max="3594" width="0.5" style="8" customWidth="1"/>
    <col min="3595" max="3601" width="2" style="8" customWidth="1"/>
    <col min="3602" max="3602" width="0.875" style="8" customWidth="1"/>
    <col min="3603" max="3623" width="2" style="8" customWidth="1"/>
    <col min="3624" max="3624" width="1" style="8" customWidth="1"/>
    <col min="3625" max="3625" width="0.75" style="8" customWidth="1"/>
    <col min="3626" max="3630" width="2" style="8" customWidth="1"/>
    <col min="3631" max="3631" width="0.375" style="8" customWidth="1"/>
    <col min="3632" max="3634" width="2" style="8" customWidth="1"/>
    <col min="3635" max="3635" width="1.625" style="8" customWidth="1"/>
    <col min="3636" max="3636" width="0" style="8" hidden="1" customWidth="1"/>
    <col min="3637" max="3638" width="2" style="8" customWidth="1"/>
    <col min="3639" max="3639" width="0.5" style="8" customWidth="1"/>
    <col min="3640" max="3640" width="2" style="8" customWidth="1"/>
    <col min="3641" max="3641" width="0.25" style="8" customWidth="1"/>
    <col min="3642" max="3642" width="0.625" style="8" customWidth="1"/>
    <col min="3643" max="3657" width="2" style="8" customWidth="1"/>
    <col min="3658" max="3658" width="0" style="8" hidden="1" customWidth="1"/>
    <col min="3659" max="3840" width="2" style="8"/>
    <col min="3841" max="3842" width="2" style="8" customWidth="1"/>
    <col min="3843" max="3843" width="1.5" style="8" customWidth="1"/>
    <col min="3844" max="3849" width="2" style="8" customWidth="1"/>
    <col min="3850" max="3850" width="0.5" style="8" customWidth="1"/>
    <col min="3851" max="3857" width="2" style="8" customWidth="1"/>
    <col min="3858" max="3858" width="0.875" style="8" customWidth="1"/>
    <col min="3859" max="3879" width="2" style="8" customWidth="1"/>
    <col min="3880" max="3880" width="1" style="8" customWidth="1"/>
    <col min="3881" max="3881" width="0.75" style="8" customWidth="1"/>
    <col min="3882" max="3886" width="2" style="8" customWidth="1"/>
    <col min="3887" max="3887" width="0.375" style="8" customWidth="1"/>
    <col min="3888" max="3890" width="2" style="8" customWidth="1"/>
    <col min="3891" max="3891" width="1.625" style="8" customWidth="1"/>
    <col min="3892" max="3892" width="0" style="8" hidden="1" customWidth="1"/>
    <col min="3893" max="3894" width="2" style="8" customWidth="1"/>
    <col min="3895" max="3895" width="0.5" style="8" customWidth="1"/>
    <col min="3896" max="3896" width="2" style="8" customWidth="1"/>
    <col min="3897" max="3897" width="0.25" style="8" customWidth="1"/>
    <col min="3898" max="3898" width="0.625" style="8" customWidth="1"/>
    <col min="3899" max="3913" width="2" style="8" customWidth="1"/>
    <col min="3914" max="3914" width="0" style="8" hidden="1" customWidth="1"/>
    <col min="3915" max="4096" width="2" style="8"/>
    <col min="4097" max="4098" width="2" style="8" customWidth="1"/>
    <col min="4099" max="4099" width="1.5" style="8" customWidth="1"/>
    <col min="4100" max="4105" width="2" style="8" customWidth="1"/>
    <col min="4106" max="4106" width="0.5" style="8" customWidth="1"/>
    <col min="4107" max="4113" width="2" style="8" customWidth="1"/>
    <col min="4114" max="4114" width="0.875" style="8" customWidth="1"/>
    <col min="4115" max="4135" width="2" style="8" customWidth="1"/>
    <col min="4136" max="4136" width="1" style="8" customWidth="1"/>
    <col min="4137" max="4137" width="0.75" style="8" customWidth="1"/>
    <col min="4138" max="4142" width="2" style="8" customWidth="1"/>
    <col min="4143" max="4143" width="0.375" style="8" customWidth="1"/>
    <col min="4144" max="4146" width="2" style="8" customWidth="1"/>
    <col min="4147" max="4147" width="1.625" style="8" customWidth="1"/>
    <col min="4148" max="4148" width="0" style="8" hidden="1" customWidth="1"/>
    <col min="4149" max="4150" width="2" style="8" customWidth="1"/>
    <col min="4151" max="4151" width="0.5" style="8" customWidth="1"/>
    <col min="4152" max="4152" width="2" style="8" customWidth="1"/>
    <col min="4153" max="4153" width="0.25" style="8" customWidth="1"/>
    <col min="4154" max="4154" width="0.625" style="8" customWidth="1"/>
    <col min="4155" max="4169" width="2" style="8" customWidth="1"/>
    <col min="4170" max="4170" width="0" style="8" hidden="1" customWidth="1"/>
    <col min="4171" max="4352" width="2" style="8"/>
    <col min="4353" max="4354" width="2" style="8" customWidth="1"/>
    <col min="4355" max="4355" width="1.5" style="8" customWidth="1"/>
    <col min="4356" max="4361" width="2" style="8" customWidth="1"/>
    <col min="4362" max="4362" width="0.5" style="8" customWidth="1"/>
    <col min="4363" max="4369" width="2" style="8" customWidth="1"/>
    <col min="4370" max="4370" width="0.875" style="8" customWidth="1"/>
    <col min="4371" max="4391" width="2" style="8" customWidth="1"/>
    <col min="4392" max="4392" width="1" style="8" customWidth="1"/>
    <col min="4393" max="4393" width="0.75" style="8" customWidth="1"/>
    <col min="4394" max="4398" width="2" style="8" customWidth="1"/>
    <col min="4399" max="4399" width="0.375" style="8" customWidth="1"/>
    <col min="4400" max="4402" width="2" style="8" customWidth="1"/>
    <col min="4403" max="4403" width="1.625" style="8" customWidth="1"/>
    <col min="4404" max="4404" width="0" style="8" hidden="1" customWidth="1"/>
    <col min="4405" max="4406" width="2" style="8" customWidth="1"/>
    <col min="4407" max="4407" width="0.5" style="8" customWidth="1"/>
    <col min="4408" max="4408" width="2" style="8" customWidth="1"/>
    <col min="4409" max="4409" width="0.25" style="8" customWidth="1"/>
    <col min="4410" max="4410" width="0.625" style="8" customWidth="1"/>
    <col min="4411" max="4425" width="2" style="8" customWidth="1"/>
    <col min="4426" max="4426" width="0" style="8" hidden="1" customWidth="1"/>
    <col min="4427" max="4608" width="2" style="8"/>
    <col min="4609" max="4610" width="2" style="8" customWidth="1"/>
    <col min="4611" max="4611" width="1.5" style="8" customWidth="1"/>
    <col min="4612" max="4617" width="2" style="8" customWidth="1"/>
    <col min="4618" max="4618" width="0.5" style="8" customWidth="1"/>
    <col min="4619" max="4625" width="2" style="8" customWidth="1"/>
    <col min="4626" max="4626" width="0.875" style="8" customWidth="1"/>
    <col min="4627" max="4647" width="2" style="8" customWidth="1"/>
    <col min="4648" max="4648" width="1" style="8" customWidth="1"/>
    <col min="4649" max="4649" width="0.75" style="8" customWidth="1"/>
    <col min="4650" max="4654" width="2" style="8" customWidth="1"/>
    <col min="4655" max="4655" width="0.375" style="8" customWidth="1"/>
    <col min="4656" max="4658" width="2" style="8" customWidth="1"/>
    <col min="4659" max="4659" width="1.625" style="8" customWidth="1"/>
    <col min="4660" max="4660" width="0" style="8" hidden="1" customWidth="1"/>
    <col min="4661" max="4662" width="2" style="8" customWidth="1"/>
    <col min="4663" max="4663" width="0.5" style="8" customWidth="1"/>
    <col min="4664" max="4664" width="2" style="8" customWidth="1"/>
    <col min="4665" max="4665" width="0.25" style="8" customWidth="1"/>
    <col min="4666" max="4666" width="0.625" style="8" customWidth="1"/>
    <col min="4667" max="4681" width="2" style="8" customWidth="1"/>
    <col min="4682" max="4682" width="0" style="8" hidden="1" customWidth="1"/>
    <col min="4683" max="4864" width="2" style="8"/>
    <col min="4865" max="4866" width="2" style="8" customWidth="1"/>
    <col min="4867" max="4867" width="1.5" style="8" customWidth="1"/>
    <col min="4868" max="4873" width="2" style="8" customWidth="1"/>
    <col min="4874" max="4874" width="0.5" style="8" customWidth="1"/>
    <col min="4875" max="4881" width="2" style="8" customWidth="1"/>
    <col min="4882" max="4882" width="0.875" style="8" customWidth="1"/>
    <col min="4883" max="4903" width="2" style="8" customWidth="1"/>
    <col min="4904" max="4904" width="1" style="8" customWidth="1"/>
    <col min="4905" max="4905" width="0.75" style="8" customWidth="1"/>
    <col min="4906" max="4910" width="2" style="8" customWidth="1"/>
    <col min="4911" max="4911" width="0.375" style="8" customWidth="1"/>
    <col min="4912" max="4914" width="2" style="8" customWidth="1"/>
    <col min="4915" max="4915" width="1.625" style="8" customWidth="1"/>
    <col min="4916" max="4916" width="0" style="8" hidden="1" customWidth="1"/>
    <col min="4917" max="4918" width="2" style="8" customWidth="1"/>
    <col min="4919" max="4919" width="0.5" style="8" customWidth="1"/>
    <col min="4920" max="4920" width="2" style="8" customWidth="1"/>
    <col min="4921" max="4921" width="0.25" style="8" customWidth="1"/>
    <col min="4922" max="4922" width="0.625" style="8" customWidth="1"/>
    <col min="4923" max="4937" width="2" style="8" customWidth="1"/>
    <col min="4938" max="4938" width="0" style="8" hidden="1" customWidth="1"/>
    <col min="4939" max="5120" width="2" style="8"/>
    <col min="5121" max="5122" width="2" style="8" customWidth="1"/>
    <col min="5123" max="5123" width="1.5" style="8" customWidth="1"/>
    <col min="5124" max="5129" width="2" style="8" customWidth="1"/>
    <col min="5130" max="5130" width="0.5" style="8" customWidth="1"/>
    <col min="5131" max="5137" width="2" style="8" customWidth="1"/>
    <col min="5138" max="5138" width="0.875" style="8" customWidth="1"/>
    <col min="5139" max="5159" width="2" style="8" customWidth="1"/>
    <col min="5160" max="5160" width="1" style="8" customWidth="1"/>
    <col min="5161" max="5161" width="0.75" style="8" customWidth="1"/>
    <col min="5162" max="5166" width="2" style="8" customWidth="1"/>
    <col min="5167" max="5167" width="0.375" style="8" customWidth="1"/>
    <col min="5168" max="5170" width="2" style="8" customWidth="1"/>
    <col min="5171" max="5171" width="1.625" style="8" customWidth="1"/>
    <col min="5172" max="5172" width="0" style="8" hidden="1" customWidth="1"/>
    <col min="5173" max="5174" width="2" style="8" customWidth="1"/>
    <col min="5175" max="5175" width="0.5" style="8" customWidth="1"/>
    <col min="5176" max="5176" width="2" style="8" customWidth="1"/>
    <col min="5177" max="5177" width="0.25" style="8" customWidth="1"/>
    <col min="5178" max="5178" width="0.625" style="8" customWidth="1"/>
    <col min="5179" max="5193" width="2" style="8" customWidth="1"/>
    <col min="5194" max="5194" width="0" style="8" hidden="1" customWidth="1"/>
    <col min="5195" max="5376" width="2" style="8"/>
    <col min="5377" max="5378" width="2" style="8" customWidth="1"/>
    <col min="5379" max="5379" width="1.5" style="8" customWidth="1"/>
    <col min="5380" max="5385" width="2" style="8" customWidth="1"/>
    <col min="5386" max="5386" width="0.5" style="8" customWidth="1"/>
    <col min="5387" max="5393" width="2" style="8" customWidth="1"/>
    <col min="5394" max="5394" width="0.875" style="8" customWidth="1"/>
    <col min="5395" max="5415" width="2" style="8" customWidth="1"/>
    <col min="5416" max="5416" width="1" style="8" customWidth="1"/>
    <col min="5417" max="5417" width="0.75" style="8" customWidth="1"/>
    <col min="5418" max="5422" width="2" style="8" customWidth="1"/>
    <col min="5423" max="5423" width="0.375" style="8" customWidth="1"/>
    <col min="5424" max="5426" width="2" style="8" customWidth="1"/>
    <col min="5427" max="5427" width="1.625" style="8" customWidth="1"/>
    <col min="5428" max="5428" width="0" style="8" hidden="1" customWidth="1"/>
    <col min="5429" max="5430" width="2" style="8" customWidth="1"/>
    <col min="5431" max="5431" width="0.5" style="8" customWidth="1"/>
    <col min="5432" max="5432" width="2" style="8" customWidth="1"/>
    <col min="5433" max="5433" width="0.25" style="8" customWidth="1"/>
    <col min="5434" max="5434" width="0.625" style="8" customWidth="1"/>
    <col min="5435" max="5449" width="2" style="8" customWidth="1"/>
    <col min="5450" max="5450" width="0" style="8" hidden="1" customWidth="1"/>
    <col min="5451" max="5632" width="2" style="8"/>
    <col min="5633" max="5634" width="2" style="8" customWidth="1"/>
    <col min="5635" max="5635" width="1.5" style="8" customWidth="1"/>
    <col min="5636" max="5641" width="2" style="8" customWidth="1"/>
    <col min="5642" max="5642" width="0.5" style="8" customWidth="1"/>
    <col min="5643" max="5649" width="2" style="8" customWidth="1"/>
    <col min="5650" max="5650" width="0.875" style="8" customWidth="1"/>
    <col min="5651" max="5671" width="2" style="8" customWidth="1"/>
    <col min="5672" max="5672" width="1" style="8" customWidth="1"/>
    <col min="5673" max="5673" width="0.75" style="8" customWidth="1"/>
    <col min="5674" max="5678" width="2" style="8" customWidth="1"/>
    <col min="5679" max="5679" width="0.375" style="8" customWidth="1"/>
    <col min="5680" max="5682" width="2" style="8" customWidth="1"/>
    <col min="5683" max="5683" width="1.625" style="8" customWidth="1"/>
    <col min="5684" max="5684" width="0" style="8" hidden="1" customWidth="1"/>
    <col min="5685" max="5686" width="2" style="8" customWidth="1"/>
    <col min="5687" max="5687" width="0.5" style="8" customWidth="1"/>
    <col min="5688" max="5688" width="2" style="8" customWidth="1"/>
    <col min="5689" max="5689" width="0.25" style="8" customWidth="1"/>
    <col min="5690" max="5690" width="0.625" style="8" customWidth="1"/>
    <col min="5691" max="5705" width="2" style="8" customWidth="1"/>
    <col min="5706" max="5706" width="0" style="8" hidden="1" customWidth="1"/>
    <col min="5707" max="5888" width="2" style="8"/>
    <col min="5889" max="5890" width="2" style="8" customWidth="1"/>
    <col min="5891" max="5891" width="1.5" style="8" customWidth="1"/>
    <col min="5892" max="5897" width="2" style="8" customWidth="1"/>
    <col min="5898" max="5898" width="0.5" style="8" customWidth="1"/>
    <col min="5899" max="5905" width="2" style="8" customWidth="1"/>
    <col min="5906" max="5906" width="0.875" style="8" customWidth="1"/>
    <col min="5907" max="5927" width="2" style="8" customWidth="1"/>
    <col min="5928" max="5928" width="1" style="8" customWidth="1"/>
    <col min="5929" max="5929" width="0.75" style="8" customWidth="1"/>
    <col min="5930" max="5934" width="2" style="8" customWidth="1"/>
    <col min="5935" max="5935" width="0.375" style="8" customWidth="1"/>
    <col min="5936" max="5938" width="2" style="8" customWidth="1"/>
    <col min="5939" max="5939" width="1.625" style="8" customWidth="1"/>
    <col min="5940" max="5940" width="0" style="8" hidden="1" customWidth="1"/>
    <col min="5941" max="5942" width="2" style="8" customWidth="1"/>
    <col min="5943" max="5943" width="0.5" style="8" customWidth="1"/>
    <col min="5944" max="5944" width="2" style="8" customWidth="1"/>
    <col min="5945" max="5945" width="0.25" style="8" customWidth="1"/>
    <col min="5946" max="5946" width="0.625" style="8" customWidth="1"/>
    <col min="5947" max="5961" width="2" style="8" customWidth="1"/>
    <col min="5962" max="5962" width="0" style="8" hidden="1" customWidth="1"/>
    <col min="5963" max="6144" width="2" style="8"/>
    <col min="6145" max="6146" width="2" style="8" customWidth="1"/>
    <col min="6147" max="6147" width="1.5" style="8" customWidth="1"/>
    <col min="6148" max="6153" width="2" style="8" customWidth="1"/>
    <col min="6154" max="6154" width="0.5" style="8" customWidth="1"/>
    <col min="6155" max="6161" width="2" style="8" customWidth="1"/>
    <col min="6162" max="6162" width="0.875" style="8" customWidth="1"/>
    <col min="6163" max="6183" width="2" style="8" customWidth="1"/>
    <col min="6184" max="6184" width="1" style="8" customWidth="1"/>
    <col min="6185" max="6185" width="0.75" style="8" customWidth="1"/>
    <col min="6186" max="6190" width="2" style="8" customWidth="1"/>
    <col min="6191" max="6191" width="0.375" style="8" customWidth="1"/>
    <col min="6192" max="6194" width="2" style="8" customWidth="1"/>
    <col min="6195" max="6195" width="1.625" style="8" customWidth="1"/>
    <col min="6196" max="6196" width="0" style="8" hidden="1" customWidth="1"/>
    <col min="6197" max="6198" width="2" style="8" customWidth="1"/>
    <col min="6199" max="6199" width="0.5" style="8" customWidth="1"/>
    <col min="6200" max="6200" width="2" style="8" customWidth="1"/>
    <col min="6201" max="6201" width="0.25" style="8" customWidth="1"/>
    <col min="6202" max="6202" width="0.625" style="8" customWidth="1"/>
    <col min="6203" max="6217" width="2" style="8" customWidth="1"/>
    <col min="6218" max="6218" width="0" style="8" hidden="1" customWidth="1"/>
    <col min="6219" max="6400" width="2" style="8"/>
    <col min="6401" max="6402" width="2" style="8" customWidth="1"/>
    <col min="6403" max="6403" width="1.5" style="8" customWidth="1"/>
    <col min="6404" max="6409" width="2" style="8" customWidth="1"/>
    <col min="6410" max="6410" width="0.5" style="8" customWidth="1"/>
    <col min="6411" max="6417" width="2" style="8" customWidth="1"/>
    <col min="6418" max="6418" width="0.875" style="8" customWidth="1"/>
    <col min="6419" max="6439" width="2" style="8" customWidth="1"/>
    <col min="6440" max="6440" width="1" style="8" customWidth="1"/>
    <col min="6441" max="6441" width="0.75" style="8" customWidth="1"/>
    <col min="6442" max="6446" width="2" style="8" customWidth="1"/>
    <col min="6447" max="6447" width="0.375" style="8" customWidth="1"/>
    <col min="6448" max="6450" width="2" style="8" customWidth="1"/>
    <col min="6451" max="6451" width="1.625" style="8" customWidth="1"/>
    <col min="6452" max="6452" width="0" style="8" hidden="1" customWidth="1"/>
    <col min="6453" max="6454" width="2" style="8" customWidth="1"/>
    <col min="6455" max="6455" width="0.5" style="8" customWidth="1"/>
    <col min="6456" max="6456" width="2" style="8" customWidth="1"/>
    <col min="6457" max="6457" width="0.25" style="8" customWidth="1"/>
    <col min="6458" max="6458" width="0.625" style="8" customWidth="1"/>
    <col min="6459" max="6473" width="2" style="8" customWidth="1"/>
    <col min="6474" max="6474" width="0" style="8" hidden="1" customWidth="1"/>
    <col min="6475" max="6656" width="2" style="8"/>
    <col min="6657" max="6658" width="2" style="8" customWidth="1"/>
    <col min="6659" max="6659" width="1.5" style="8" customWidth="1"/>
    <col min="6660" max="6665" width="2" style="8" customWidth="1"/>
    <col min="6666" max="6666" width="0.5" style="8" customWidth="1"/>
    <col min="6667" max="6673" width="2" style="8" customWidth="1"/>
    <col min="6674" max="6674" width="0.875" style="8" customWidth="1"/>
    <col min="6675" max="6695" width="2" style="8" customWidth="1"/>
    <col min="6696" max="6696" width="1" style="8" customWidth="1"/>
    <col min="6697" max="6697" width="0.75" style="8" customWidth="1"/>
    <col min="6698" max="6702" width="2" style="8" customWidth="1"/>
    <col min="6703" max="6703" width="0.375" style="8" customWidth="1"/>
    <col min="6704" max="6706" width="2" style="8" customWidth="1"/>
    <col min="6707" max="6707" width="1.625" style="8" customWidth="1"/>
    <col min="6708" max="6708" width="0" style="8" hidden="1" customWidth="1"/>
    <col min="6709" max="6710" width="2" style="8" customWidth="1"/>
    <col min="6711" max="6711" width="0.5" style="8" customWidth="1"/>
    <col min="6712" max="6712" width="2" style="8" customWidth="1"/>
    <col min="6713" max="6713" width="0.25" style="8" customWidth="1"/>
    <col min="6714" max="6714" width="0.625" style="8" customWidth="1"/>
    <col min="6715" max="6729" width="2" style="8" customWidth="1"/>
    <col min="6730" max="6730" width="0" style="8" hidden="1" customWidth="1"/>
    <col min="6731" max="6912" width="2" style="8"/>
    <col min="6913" max="6914" width="2" style="8" customWidth="1"/>
    <col min="6915" max="6915" width="1.5" style="8" customWidth="1"/>
    <col min="6916" max="6921" width="2" style="8" customWidth="1"/>
    <col min="6922" max="6922" width="0.5" style="8" customWidth="1"/>
    <col min="6923" max="6929" width="2" style="8" customWidth="1"/>
    <col min="6930" max="6930" width="0.875" style="8" customWidth="1"/>
    <col min="6931" max="6951" width="2" style="8" customWidth="1"/>
    <col min="6952" max="6952" width="1" style="8" customWidth="1"/>
    <col min="6953" max="6953" width="0.75" style="8" customWidth="1"/>
    <col min="6954" max="6958" width="2" style="8" customWidth="1"/>
    <col min="6959" max="6959" width="0.375" style="8" customWidth="1"/>
    <col min="6960" max="6962" width="2" style="8" customWidth="1"/>
    <col min="6963" max="6963" width="1.625" style="8" customWidth="1"/>
    <col min="6964" max="6964" width="0" style="8" hidden="1" customWidth="1"/>
    <col min="6965" max="6966" width="2" style="8" customWidth="1"/>
    <col min="6967" max="6967" width="0.5" style="8" customWidth="1"/>
    <col min="6968" max="6968" width="2" style="8" customWidth="1"/>
    <col min="6969" max="6969" width="0.25" style="8" customWidth="1"/>
    <col min="6970" max="6970" width="0.625" style="8" customWidth="1"/>
    <col min="6971" max="6985" width="2" style="8" customWidth="1"/>
    <col min="6986" max="6986" width="0" style="8" hidden="1" customWidth="1"/>
    <col min="6987" max="7168" width="2" style="8"/>
    <col min="7169" max="7170" width="2" style="8" customWidth="1"/>
    <col min="7171" max="7171" width="1.5" style="8" customWidth="1"/>
    <col min="7172" max="7177" width="2" style="8" customWidth="1"/>
    <col min="7178" max="7178" width="0.5" style="8" customWidth="1"/>
    <col min="7179" max="7185" width="2" style="8" customWidth="1"/>
    <col min="7186" max="7186" width="0.875" style="8" customWidth="1"/>
    <col min="7187" max="7207" width="2" style="8" customWidth="1"/>
    <col min="7208" max="7208" width="1" style="8" customWidth="1"/>
    <col min="7209" max="7209" width="0.75" style="8" customWidth="1"/>
    <col min="7210" max="7214" width="2" style="8" customWidth="1"/>
    <col min="7215" max="7215" width="0.375" style="8" customWidth="1"/>
    <col min="7216" max="7218" width="2" style="8" customWidth="1"/>
    <col min="7219" max="7219" width="1.625" style="8" customWidth="1"/>
    <col min="7220" max="7220" width="0" style="8" hidden="1" customWidth="1"/>
    <col min="7221" max="7222" width="2" style="8" customWidth="1"/>
    <col min="7223" max="7223" width="0.5" style="8" customWidth="1"/>
    <col min="7224" max="7224" width="2" style="8" customWidth="1"/>
    <col min="7225" max="7225" width="0.25" style="8" customWidth="1"/>
    <col min="7226" max="7226" width="0.625" style="8" customWidth="1"/>
    <col min="7227" max="7241" width="2" style="8" customWidth="1"/>
    <col min="7242" max="7242" width="0" style="8" hidden="1" customWidth="1"/>
    <col min="7243" max="7424" width="2" style="8"/>
    <col min="7425" max="7426" width="2" style="8" customWidth="1"/>
    <col min="7427" max="7427" width="1.5" style="8" customWidth="1"/>
    <col min="7428" max="7433" width="2" style="8" customWidth="1"/>
    <col min="7434" max="7434" width="0.5" style="8" customWidth="1"/>
    <col min="7435" max="7441" width="2" style="8" customWidth="1"/>
    <col min="7442" max="7442" width="0.875" style="8" customWidth="1"/>
    <col min="7443" max="7463" width="2" style="8" customWidth="1"/>
    <col min="7464" max="7464" width="1" style="8" customWidth="1"/>
    <col min="7465" max="7465" width="0.75" style="8" customWidth="1"/>
    <col min="7466" max="7470" width="2" style="8" customWidth="1"/>
    <col min="7471" max="7471" width="0.375" style="8" customWidth="1"/>
    <col min="7472" max="7474" width="2" style="8" customWidth="1"/>
    <col min="7475" max="7475" width="1.625" style="8" customWidth="1"/>
    <col min="7476" max="7476" width="0" style="8" hidden="1" customWidth="1"/>
    <col min="7477" max="7478" width="2" style="8" customWidth="1"/>
    <col min="7479" max="7479" width="0.5" style="8" customWidth="1"/>
    <col min="7480" max="7480" width="2" style="8" customWidth="1"/>
    <col min="7481" max="7481" width="0.25" style="8" customWidth="1"/>
    <col min="7482" max="7482" width="0.625" style="8" customWidth="1"/>
    <col min="7483" max="7497" width="2" style="8" customWidth="1"/>
    <col min="7498" max="7498" width="0" style="8" hidden="1" customWidth="1"/>
    <col min="7499" max="7680" width="2" style="8"/>
    <col min="7681" max="7682" width="2" style="8" customWidth="1"/>
    <col min="7683" max="7683" width="1.5" style="8" customWidth="1"/>
    <col min="7684" max="7689" width="2" style="8" customWidth="1"/>
    <col min="7690" max="7690" width="0.5" style="8" customWidth="1"/>
    <col min="7691" max="7697" width="2" style="8" customWidth="1"/>
    <col min="7698" max="7698" width="0.875" style="8" customWidth="1"/>
    <col min="7699" max="7719" width="2" style="8" customWidth="1"/>
    <col min="7720" max="7720" width="1" style="8" customWidth="1"/>
    <col min="7721" max="7721" width="0.75" style="8" customWidth="1"/>
    <col min="7722" max="7726" width="2" style="8" customWidth="1"/>
    <col min="7727" max="7727" width="0.375" style="8" customWidth="1"/>
    <col min="7728" max="7730" width="2" style="8" customWidth="1"/>
    <col min="7731" max="7731" width="1.625" style="8" customWidth="1"/>
    <col min="7732" max="7732" width="0" style="8" hidden="1" customWidth="1"/>
    <col min="7733" max="7734" width="2" style="8" customWidth="1"/>
    <col min="7735" max="7735" width="0.5" style="8" customWidth="1"/>
    <col min="7736" max="7736" width="2" style="8" customWidth="1"/>
    <col min="7737" max="7737" width="0.25" style="8" customWidth="1"/>
    <col min="7738" max="7738" width="0.625" style="8" customWidth="1"/>
    <col min="7739" max="7753" width="2" style="8" customWidth="1"/>
    <col min="7754" max="7754" width="0" style="8" hidden="1" customWidth="1"/>
    <col min="7755" max="7936" width="2" style="8"/>
    <col min="7937" max="7938" width="2" style="8" customWidth="1"/>
    <col min="7939" max="7939" width="1.5" style="8" customWidth="1"/>
    <col min="7940" max="7945" width="2" style="8" customWidth="1"/>
    <col min="7946" max="7946" width="0.5" style="8" customWidth="1"/>
    <col min="7947" max="7953" width="2" style="8" customWidth="1"/>
    <col min="7954" max="7954" width="0.875" style="8" customWidth="1"/>
    <col min="7955" max="7975" width="2" style="8" customWidth="1"/>
    <col min="7976" max="7976" width="1" style="8" customWidth="1"/>
    <col min="7977" max="7977" width="0.75" style="8" customWidth="1"/>
    <col min="7978" max="7982" width="2" style="8" customWidth="1"/>
    <col min="7983" max="7983" width="0.375" style="8" customWidth="1"/>
    <col min="7984" max="7986" width="2" style="8" customWidth="1"/>
    <col min="7987" max="7987" width="1.625" style="8" customWidth="1"/>
    <col min="7988" max="7988" width="0" style="8" hidden="1" customWidth="1"/>
    <col min="7989" max="7990" width="2" style="8" customWidth="1"/>
    <col min="7991" max="7991" width="0.5" style="8" customWidth="1"/>
    <col min="7992" max="7992" width="2" style="8" customWidth="1"/>
    <col min="7993" max="7993" width="0.25" style="8" customWidth="1"/>
    <col min="7994" max="7994" width="0.625" style="8" customWidth="1"/>
    <col min="7995" max="8009" width="2" style="8" customWidth="1"/>
    <col min="8010" max="8010" width="0" style="8" hidden="1" customWidth="1"/>
    <col min="8011" max="8192" width="2" style="8"/>
    <col min="8193" max="8194" width="2" style="8" customWidth="1"/>
    <col min="8195" max="8195" width="1.5" style="8" customWidth="1"/>
    <col min="8196" max="8201" width="2" style="8" customWidth="1"/>
    <col min="8202" max="8202" width="0.5" style="8" customWidth="1"/>
    <col min="8203" max="8209" width="2" style="8" customWidth="1"/>
    <col min="8210" max="8210" width="0.875" style="8" customWidth="1"/>
    <col min="8211" max="8231" width="2" style="8" customWidth="1"/>
    <col min="8232" max="8232" width="1" style="8" customWidth="1"/>
    <col min="8233" max="8233" width="0.75" style="8" customWidth="1"/>
    <col min="8234" max="8238" width="2" style="8" customWidth="1"/>
    <col min="8239" max="8239" width="0.375" style="8" customWidth="1"/>
    <col min="8240" max="8242" width="2" style="8" customWidth="1"/>
    <col min="8243" max="8243" width="1.625" style="8" customWidth="1"/>
    <col min="8244" max="8244" width="0" style="8" hidden="1" customWidth="1"/>
    <col min="8245" max="8246" width="2" style="8" customWidth="1"/>
    <col min="8247" max="8247" width="0.5" style="8" customWidth="1"/>
    <col min="8248" max="8248" width="2" style="8" customWidth="1"/>
    <col min="8249" max="8249" width="0.25" style="8" customWidth="1"/>
    <col min="8250" max="8250" width="0.625" style="8" customWidth="1"/>
    <col min="8251" max="8265" width="2" style="8" customWidth="1"/>
    <col min="8266" max="8266" width="0" style="8" hidden="1" customWidth="1"/>
    <col min="8267" max="8448" width="2" style="8"/>
    <col min="8449" max="8450" width="2" style="8" customWidth="1"/>
    <col min="8451" max="8451" width="1.5" style="8" customWidth="1"/>
    <col min="8452" max="8457" width="2" style="8" customWidth="1"/>
    <col min="8458" max="8458" width="0.5" style="8" customWidth="1"/>
    <col min="8459" max="8465" width="2" style="8" customWidth="1"/>
    <col min="8466" max="8466" width="0.875" style="8" customWidth="1"/>
    <col min="8467" max="8487" width="2" style="8" customWidth="1"/>
    <col min="8488" max="8488" width="1" style="8" customWidth="1"/>
    <col min="8489" max="8489" width="0.75" style="8" customWidth="1"/>
    <col min="8490" max="8494" width="2" style="8" customWidth="1"/>
    <col min="8495" max="8495" width="0.375" style="8" customWidth="1"/>
    <col min="8496" max="8498" width="2" style="8" customWidth="1"/>
    <col min="8499" max="8499" width="1.625" style="8" customWidth="1"/>
    <col min="8500" max="8500" width="0" style="8" hidden="1" customWidth="1"/>
    <col min="8501" max="8502" width="2" style="8" customWidth="1"/>
    <col min="8503" max="8503" width="0.5" style="8" customWidth="1"/>
    <col min="8504" max="8504" width="2" style="8" customWidth="1"/>
    <col min="8505" max="8505" width="0.25" style="8" customWidth="1"/>
    <col min="8506" max="8506" width="0.625" style="8" customWidth="1"/>
    <col min="8507" max="8521" width="2" style="8" customWidth="1"/>
    <col min="8522" max="8522" width="0" style="8" hidden="1" customWidth="1"/>
    <col min="8523" max="8704" width="2" style="8"/>
    <col min="8705" max="8706" width="2" style="8" customWidth="1"/>
    <col min="8707" max="8707" width="1.5" style="8" customWidth="1"/>
    <col min="8708" max="8713" width="2" style="8" customWidth="1"/>
    <col min="8714" max="8714" width="0.5" style="8" customWidth="1"/>
    <col min="8715" max="8721" width="2" style="8" customWidth="1"/>
    <col min="8722" max="8722" width="0.875" style="8" customWidth="1"/>
    <col min="8723" max="8743" width="2" style="8" customWidth="1"/>
    <col min="8744" max="8744" width="1" style="8" customWidth="1"/>
    <col min="8745" max="8745" width="0.75" style="8" customWidth="1"/>
    <col min="8746" max="8750" width="2" style="8" customWidth="1"/>
    <col min="8751" max="8751" width="0.375" style="8" customWidth="1"/>
    <col min="8752" max="8754" width="2" style="8" customWidth="1"/>
    <col min="8755" max="8755" width="1.625" style="8" customWidth="1"/>
    <col min="8756" max="8756" width="0" style="8" hidden="1" customWidth="1"/>
    <col min="8757" max="8758" width="2" style="8" customWidth="1"/>
    <col min="8759" max="8759" width="0.5" style="8" customWidth="1"/>
    <col min="8760" max="8760" width="2" style="8" customWidth="1"/>
    <col min="8761" max="8761" width="0.25" style="8" customWidth="1"/>
    <col min="8762" max="8762" width="0.625" style="8" customWidth="1"/>
    <col min="8763" max="8777" width="2" style="8" customWidth="1"/>
    <col min="8778" max="8778" width="0" style="8" hidden="1" customWidth="1"/>
    <col min="8779" max="8960" width="2" style="8"/>
    <col min="8961" max="8962" width="2" style="8" customWidth="1"/>
    <col min="8963" max="8963" width="1.5" style="8" customWidth="1"/>
    <col min="8964" max="8969" width="2" style="8" customWidth="1"/>
    <col min="8970" max="8970" width="0.5" style="8" customWidth="1"/>
    <col min="8971" max="8977" width="2" style="8" customWidth="1"/>
    <col min="8978" max="8978" width="0.875" style="8" customWidth="1"/>
    <col min="8979" max="8999" width="2" style="8" customWidth="1"/>
    <col min="9000" max="9000" width="1" style="8" customWidth="1"/>
    <col min="9001" max="9001" width="0.75" style="8" customWidth="1"/>
    <col min="9002" max="9006" width="2" style="8" customWidth="1"/>
    <col min="9007" max="9007" width="0.375" style="8" customWidth="1"/>
    <col min="9008" max="9010" width="2" style="8" customWidth="1"/>
    <col min="9011" max="9011" width="1.625" style="8" customWidth="1"/>
    <col min="9012" max="9012" width="0" style="8" hidden="1" customWidth="1"/>
    <col min="9013" max="9014" width="2" style="8" customWidth="1"/>
    <col min="9015" max="9015" width="0.5" style="8" customWidth="1"/>
    <col min="9016" max="9016" width="2" style="8" customWidth="1"/>
    <col min="9017" max="9017" width="0.25" style="8" customWidth="1"/>
    <col min="9018" max="9018" width="0.625" style="8" customWidth="1"/>
    <col min="9019" max="9033" width="2" style="8" customWidth="1"/>
    <col min="9034" max="9034" width="0" style="8" hidden="1" customWidth="1"/>
    <col min="9035" max="9216" width="2" style="8"/>
    <col min="9217" max="9218" width="2" style="8" customWidth="1"/>
    <col min="9219" max="9219" width="1.5" style="8" customWidth="1"/>
    <col min="9220" max="9225" width="2" style="8" customWidth="1"/>
    <col min="9226" max="9226" width="0.5" style="8" customWidth="1"/>
    <col min="9227" max="9233" width="2" style="8" customWidth="1"/>
    <col min="9234" max="9234" width="0.875" style="8" customWidth="1"/>
    <col min="9235" max="9255" width="2" style="8" customWidth="1"/>
    <col min="9256" max="9256" width="1" style="8" customWidth="1"/>
    <col min="9257" max="9257" width="0.75" style="8" customWidth="1"/>
    <col min="9258" max="9262" width="2" style="8" customWidth="1"/>
    <col min="9263" max="9263" width="0.375" style="8" customWidth="1"/>
    <col min="9264" max="9266" width="2" style="8" customWidth="1"/>
    <col min="9267" max="9267" width="1.625" style="8" customWidth="1"/>
    <col min="9268" max="9268" width="0" style="8" hidden="1" customWidth="1"/>
    <col min="9269" max="9270" width="2" style="8" customWidth="1"/>
    <col min="9271" max="9271" width="0.5" style="8" customWidth="1"/>
    <col min="9272" max="9272" width="2" style="8" customWidth="1"/>
    <col min="9273" max="9273" width="0.25" style="8" customWidth="1"/>
    <col min="9274" max="9274" width="0.625" style="8" customWidth="1"/>
    <col min="9275" max="9289" width="2" style="8" customWidth="1"/>
    <col min="9290" max="9290" width="0" style="8" hidden="1" customWidth="1"/>
    <col min="9291" max="9472" width="2" style="8"/>
    <col min="9473" max="9474" width="2" style="8" customWidth="1"/>
    <col min="9475" max="9475" width="1.5" style="8" customWidth="1"/>
    <col min="9476" max="9481" width="2" style="8" customWidth="1"/>
    <col min="9482" max="9482" width="0.5" style="8" customWidth="1"/>
    <col min="9483" max="9489" width="2" style="8" customWidth="1"/>
    <col min="9490" max="9490" width="0.875" style="8" customWidth="1"/>
    <col min="9491" max="9511" width="2" style="8" customWidth="1"/>
    <col min="9512" max="9512" width="1" style="8" customWidth="1"/>
    <col min="9513" max="9513" width="0.75" style="8" customWidth="1"/>
    <col min="9514" max="9518" width="2" style="8" customWidth="1"/>
    <col min="9519" max="9519" width="0.375" style="8" customWidth="1"/>
    <col min="9520" max="9522" width="2" style="8" customWidth="1"/>
    <col min="9523" max="9523" width="1.625" style="8" customWidth="1"/>
    <col min="9524" max="9524" width="0" style="8" hidden="1" customWidth="1"/>
    <col min="9525" max="9526" width="2" style="8" customWidth="1"/>
    <col min="9527" max="9527" width="0.5" style="8" customWidth="1"/>
    <col min="9528" max="9528" width="2" style="8" customWidth="1"/>
    <col min="9529" max="9529" width="0.25" style="8" customWidth="1"/>
    <col min="9530" max="9530" width="0.625" style="8" customWidth="1"/>
    <col min="9531" max="9545" width="2" style="8" customWidth="1"/>
    <col min="9546" max="9546" width="0" style="8" hidden="1" customWidth="1"/>
    <col min="9547" max="9728" width="2" style="8"/>
    <col min="9729" max="9730" width="2" style="8" customWidth="1"/>
    <col min="9731" max="9731" width="1.5" style="8" customWidth="1"/>
    <col min="9732" max="9737" width="2" style="8" customWidth="1"/>
    <col min="9738" max="9738" width="0.5" style="8" customWidth="1"/>
    <col min="9739" max="9745" width="2" style="8" customWidth="1"/>
    <col min="9746" max="9746" width="0.875" style="8" customWidth="1"/>
    <col min="9747" max="9767" width="2" style="8" customWidth="1"/>
    <col min="9768" max="9768" width="1" style="8" customWidth="1"/>
    <col min="9769" max="9769" width="0.75" style="8" customWidth="1"/>
    <col min="9770" max="9774" width="2" style="8" customWidth="1"/>
    <col min="9775" max="9775" width="0.375" style="8" customWidth="1"/>
    <col min="9776" max="9778" width="2" style="8" customWidth="1"/>
    <col min="9779" max="9779" width="1.625" style="8" customWidth="1"/>
    <col min="9780" max="9780" width="0" style="8" hidden="1" customWidth="1"/>
    <col min="9781" max="9782" width="2" style="8" customWidth="1"/>
    <col min="9783" max="9783" width="0.5" style="8" customWidth="1"/>
    <col min="9784" max="9784" width="2" style="8" customWidth="1"/>
    <col min="9785" max="9785" width="0.25" style="8" customWidth="1"/>
    <col min="9786" max="9786" width="0.625" style="8" customWidth="1"/>
    <col min="9787" max="9801" width="2" style="8" customWidth="1"/>
    <col min="9802" max="9802" width="0" style="8" hidden="1" customWidth="1"/>
    <col min="9803" max="9984" width="2" style="8"/>
    <col min="9985" max="9986" width="2" style="8" customWidth="1"/>
    <col min="9987" max="9987" width="1.5" style="8" customWidth="1"/>
    <col min="9988" max="9993" width="2" style="8" customWidth="1"/>
    <col min="9994" max="9994" width="0.5" style="8" customWidth="1"/>
    <col min="9995" max="10001" width="2" style="8" customWidth="1"/>
    <col min="10002" max="10002" width="0.875" style="8" customWidth="1"/>
    <col min="10003" max="10023" width="2" style="8" customWidth="1"/>
    <col min="10024" max="10024" width="1" style="8" customWidth="1"/>
    <col min="10025" max="10025" width="0.75" style="8" customWidth="1"/>
    <col min="10026" max="10030" width="2" style="8" customWidth="1"/>
    <col min="10031" max="10031" width="0.375" style="8" customWidth="1"/>
    <col min="10032" max="10034" width="2" style="8" customWidth="1"/>
    <col min="10035" max="10035" width="1.625" style="8" customWidth="1"/>
    <col min="10036" max="10036" width="0" style="8" hidden="1" customWidth="1"/>
    <col min="10037" max="10038" width="2" style="8" customWidth="1"/>
    <col min="10039" max="10039" width="0.5" style="8" customWidth="1"/>
    <col min="10040" max="10040" width="2" style="8" customWidth="1"/>
    <col min="10041" max="10041" width="0.25" style="8" customWidth="1"/>
    <col min="10042" max="10042" width="0.625" style="8" customWidth="1"/>
    <col min="10043" max="10057" width="2" style="8" customWidth="1"/>
    <col min="10058" max="10058" width="0" style="8" hidden="1" customWidth="1"/>
    <col min="10059" max="10240" width="2" style="8"/>
    <col min="10241" max="10242" width="2" style="8" customWidth="1"/>
    <col min="10243" max="10243" width="1.5" style="8" customWidth="1"/>
    <col min="10244" max="10249" width="2" style="8" customWidth="1"/>
    <col min="10250" max="10250" width="0.5" style="8" customWidth="1"/>
    <col min="10251" max="10257" width="2" style="8" customWidth="1"/>
    <col min="10258" max="10258" width="0.875" style="8" customWidth="1"/>
    <col min="10259" max="10279" width="2" style="8" customWidth="1"/>
    <col min="10280" max="10280" width="1" style="8" customWidth="1"/>
    <col min="10281" max="10281" width="0.75" style="8" customWidth="1"/>
    <col min="10282" max="10286" width="2" style="8" customWidth="1"/>
    <col min="10287" max="10287" width="0.375" style="8" customWidth="1"/>
    <col min="10288" max="10290" width="2" style="8" customWidth="1"/>
    <col min="10291" max="10291" width="1.625" style="8" customWidth="1"/>
    <col min="10292" max="10292" width="0" style="8" hidden="1" customWidth="1"/>
    <col min="10293" max="10294" width="2" style="8" customWidth="1"/>
    <col min="10295" max="10295" width="0.5" style="8" customWidth="1"/>
    <col min="10296" max="10296" width="2" style="8" customWidth="1"/>
    <col min="10297" max="10297" width="0.25" style="8" customWidth="1"/>
    <col min="10298" max="10298" width="0.625" style="8" customWidth="1"/>
    <col min="10299" max="10313" width="2" style="8" customWidth="1"/>
    <col min="10314" max="10314" width="0" style="8" hidden="1" customWidth="1"/>
    <col min="10315" max="10496" width="2" style="8"/>
    <col min="10497" max="10498" width="2" style="8" customWidth="1"/>
    <col min="10499" max="10499" width="1.5" style="8" customWidth="1"/>
    <col min="10500" max="10505" width="2" style="8" customWidth="1"/>
    <col min="10506" max="10506" width="0.5" style="8" customWidth="1"/>
    <col min="10507" max="10513" width="2" style="8" customWidth="1"/>
    <col min="10514" max="10514" width="0.875" style="8" customWidth="1"/>
    <col min="10515" max="10535" width="2" style="8" customWidth="1"/>
    <col min="10536" max="10536" width="1" style="8" customWidth="1"/>
    <col min="10537" max="10537" width="0.75" style="8" customWidth="1"/>
    <col min="10538" max="10542" width="2" style="8" customWidth="1"/>
    <col min="10543" max="10543" width="0.375" style="8" customWidth="1"/>
    <col min="10544" max="10546" width="2" style="8" customWidth="1"/>
    <col min="10547" max="10547" width="1.625" style="8" customWidth="1"/>
    <col min="10548" max="10548" width="0" style="8" hidden="1" customWidth="1"/>
    <col min="10549" max="10550" width="2" style="8" customWidth="1"/>
    <col min="10551" max="10551" width="0.5" style="8" customWidth="1"/>
    <col min="10552" max="10552" width="2" style="8" customWidth="1"/>
    <col min="10553" max="10553" width="0.25" style="8" customWidth="1"/>
    <col min="10554" max="10554" width="0.625" style="8" customWidth="1"/>
    <col min="10555" max="10569" width="2" style="8" customWidth="1"/>
    <col min="10570" max="10570" width="0" style="8" hidden="1" customWidth="1"/>
    <col min="10571" max="10752" width="2" style="8"/>
    <col min="10753" max="10754" width="2" style="8" customWidth="1"/>
    <col min="10755" max="10755" width="1.5" style="8" customWidth="1"/>
    <col min="10756" max="10761" width="2" style="8" customWidth="1"/>
    <col min="10762" max="10762" width="0.5" style="8" customWidth="1"/>
    <col min="10763" max="10769" width="2" style="8" customWidth="1"/>
    <col min="10770" max="10770" width="0.875" style="8" customWidth="1"/>
    <col min="10771" max="10791" width="2" style="8" customWidth="1"/>
    <col min="10792" max="10792" width="1" style="8" customWidth="1"/>
    <col min="10793" max="10793" width="0.75" style="8" customWidth="1"/>
    <col min="10794" max="10798" width="2" style="8" customWidth="1"/>
    <col min="10799" max="10799" width="0.375" style="8" customWidth="1"/>
    <col min="10800" max="10802" width="2" style="8" customWidth="1"/>
    <col min="10803" max="10803" width="1.625" style="8" customWidth="1"/>
    <col min="10804" max="10804" width="0" style="8" hidden="1" customWidth="1"/>
    <col min="10805" max="10806" width="2" style="8" customWidth="1"/>
    <col min="10807" max="10807" width="0.5" style="8" customWidth="1"/>
    <col min="10808" max="10808" width="2" style="8" customWidth="1"/>
    <col min="10809" max="10809" width="0.25" style="8" customWidth="1"/>
    <col min="10810" max="10810" width="0.625" style="8" customWidth="1"/>
    <col min="10811" max="10825" width="2" style="8" customWidth="1"/>
    <col min="10826" max="10826" width="0" style="8" hidden="1" customWidth="1"/>
    <col min="10827" max="11008" width="2" style="8"/>
    <col min="11009" max="11010" width="2" style="8" customWidth="1"/>
    <col min="11011" max="11011" width="1.5" style="8" customWidth="1"/>
    <col min="11012" max="11017" width="2" style="8" customWidth="1"/>
    <col min="11018" max="11018" width="0.5" style="8" customWidth="1"/>
    <col min="11019" max="11025" width="2" style="8" customWidth="1"/>
    <col min="11026" max="11026" width="0.875" style="8" customWidth="1"/>
    <col min="11027" max="11047" width="2" style="8" customWidth="1"/>
    <col min="11048" max="11048" width="1" style="8" customWidth="1"/>
    <col min="11049" max="11049" width="0.75" style="8" customWidth="1"/>
    <col min="11050" max="11054" width="2" style="8" customWidth="1"/>
    <col min="11055" max="11055" width="0.375" style="8" customWidth="1"/>
    <col min="11056" max="11058" width="2" style="8" customWidth="1"/>
    <col min="11059" max="11059" width="1.625" style="8" customWidth="1"/>
    <col min="11060" max="11060" width="0" style="8" hidden="1" customWidth="1"/>
    <col min="11061" max="11062" width="2" style="8" customWidth="1"/>
    <col min="11063" max="11063" width="0.5" style="8" customWidth="1"/>
    <col min="11064" max="11064" width="2" style="8" customWidth="1"/>
    <col min="11065" max="11065" width="0.25" style="8" customWidth="1"/>
    <col min="11066" max="11066" width="0.625" style="8" customWidth="1"/>
    <col min="11067" max="11081" width="2" style="8" customWidth="1"/>
    <col min="11082" max="11082" width="0" style="8" hidden="1" customWidth="1"/>
    <col min="11083" max="11264" width="2" style="8"/>
    <col min="11265" max="11266" width="2" style="8" customWidth="1"/>
    <col min="11267" max="11267" width="1.5" style="8" customWidth="1"/>
    <col min="11268" max="11273" width="2" style="8" customWidth="1"/>
    <col min="11274" max="11274" width="0.5" style="8" customWidth="1"/>
    <col min="11275" max="11281" width="2" style="8" customWidth="1"/>
    <col min="11282" max="11282" width="0.875" style="8" customWidth="1"/>
    <col min="11283" max="11303" width="2" style="8" customWidth="1"/>
    <col min="11304" max="11304" width="1" style="8" customWidth="1"/>
    <col min="11305" max="11305" width="0.75" style="8" customWidth="1"/>
    <col min="11306" max="11310" width="2" style="8" customWidth="1"/>
    <col min="11311" max="11311" width="0.375" style="8" customWidth="1"/>
    <col min="11312" max="11314" width="2" style="8" customWidth="1"/>
    <col min="11315" max="11315" width="1.625" style="8" customWidth="1"/>
    <col min="11316" max="11316" width="0" style="8" hidden="1" customWidth="1"/>
    <col min="11317" max="11318" width="2" style="8" customWidth="1"/>
    <col min="11319" max="11319" width="0.5" style="8" customWidth="1"/>
    <col min="11320" max="11320" width="2" style="8" customWidth="1"/>
    <col min="11321" max="11321" width="0.25" style="8" customWidth="1"/>
    <col min="11322" max="11322" width="0.625" style="8" customWidth="1"/>
    <col min="11323" max="11337" width="2" style="8" customWidth="1"/>
    <col min="11338" max="11338" width="0" style="8" hidden="1" customWidth="1"/>
    <col min="11339" max="11520" width="2" style="8"/>
    <col min="11521" max="11522" width="2" style="8" customWidth="1"/>
    <col min="11523" max="11523" width="1.5" style="8" customWidth="1"/>
    <col min="11524" max="11529" width="2" style="8" customWidth="1"/>
    <col min="11530" max="11530" width="0.5" style="8" customWidth="1"/>
    <col min="11531" max="11537" width="2" style="8" customWidth="1"/>
    <col min="11538" max="11538" width="0.875" style="8" customWidth="1"/>
    <col min="11539" max="11559" width="2" style="8" customWidth="1"/>
    <col min="11560" max="11560" width="1" style="8" customWidth="1"/>
    <col min="11561" max="11561" width="0.75" style="8" customWidth="1"/>
    <col min="11562" max="11566" width="2" style="8" customWidth="1"/>
    <col min="11567" max="11567" width="0.375" style="8" customWidth="1"/>
    <col min="11568" max="11570" width="2" style="8" customWidth="1"/>
    <col min="11571" max="11571" width="1.625" style="8" customWidth="1"/>
    <col min="11572" max="11572" width="0" style="8" hidden="1" customWidth="1"/>
    <col min="11573" max="11574" width="2" style="8" customWidth="1"/>
    <col min="11575" max="11575" width="0.5" style="8" customWidth="1"/>
    <col min="11576" max="11576" width="2" style="8" customWidth="1"/>
    <col min="11577" max="11577" width="0.25" style="8" customWidth="1"/>
    <col min="11578" max="11578" width="0.625" style="8" customWidth="1"/>
    <col min="11579" max="11593" width="2" style="8" customWidth="1"/>
    <col min="11594" max="11594" width="0" style="8" hidden="1" customWidth="1"/>
    <col min="11595" max="11776" width="2" style="8"/>
    <col min="11777" max="11778" width="2" style="8" customWidth="1"/>
    <col min="11779" max="11779" width="1.5" style="8" customWidth="1"/>
    <col min="11780" max="11785" width="2" style="8" customWidth="1"/>
    <col min="11786" max="11786" width="0.5" style="8" customWidth="1"/>
    <col min="11787" max="11793" width="2" style="8" customWidth="1"/>
    <col min="11794" max="11794" width="0.875" style="8" customWidth="1"/>
    <col min="11795" max="11815" width="2" style="8" customWidth="1"/>
    <col min="11816" max="11816" width="1" style="8" customWidth="1"/>
    <col min="11817" max="11817" width="0.75" style="8" customWidth="1"/>
    <col min="11818" max="11822" width="2" style="8" customWidth="1"/>
    <col min="11823" max="11823" width="0.375" style="8" customWidth="1"/>
    <col min="11824" max="11826" width="2" style="8" customWidth="1"/>
    <col min="11827" max="11827" width="1.625" style="8" customWidth="1"/>
    <col min="11828" max="11828" width="0" style="8" hidden="1" customWidth="1"/>
    <col min="11829" max="11830" width="2" style="8" customWidth="1"/>
    <col min="11831" max="11831" width="0.5" style="8" customWidth="1"/>
    <col min="11832" max="11832" width="2" style="8" customWidth="1"/>
    <col min="11833" max="11833" width="0.25" style="8" customWidth="1"/>
    <col min="11834" max="11834" width="0.625" style="8" customWidth="1"/>
    <col min="11835" max="11849" width="2" style="8" customWidth="1"/>
    <col min="11850" max="11850" width="0" style="8" hidden="1" customWidth="1"/>
    <col min="11851" max="12032" width="2" style="8"/>
    <col min="12033" max="12034" width="2" style="8" customWidth="1"/>
    <col min="12035" max="12035" width="1.5" style="8" customWidth="1"/>
    <col min="12036" max="12041" width="2" style="8" customWidth="1"/>
    <col min="12042" max="12042" width="0.5" style="8" customWidth="1"/>
    <col min="12043" max="12049" width="2" style="8" customWidth="1"/>
    <col min="12050" max="12050" width="0.875" style="8" customWidth="1"/>
    <col min="12051" max="12071" width="2" style="8" customWidth="1"/>
    <col min="12072" max="12072" width="1" style="8" customWidth="1"/>
    <col min="12073" max="12073" width="0.75" style="8" customWidth="1"/>
    <col min="12074" max="12078" width="2" style="8" customWidth="1"/>
    <col min="12079" max="12079" width="0.375" style="8" customWidth="1"/>
    <col min="12080" max="12082" width="2" style="8" customWidth="1"/>
    <col min="12083" max="12083" width="1.625" style="8" customWidth="1"/>
    <col min="12084" max="12084" width="0" style="8" hidden="1" customWidth="1"/>
    <col min="12085" max="12086" width="2" style="8" customWidth="1"/>
    <col min="12087" max="12087" width="0.5" style="8" customWidth="1"/>
    <col min="12088" max="12088" width="2" style="8" customWidth="1"/>
    <col min="12089" max="12089" width="0.25" style="8" customWidth="1"/>
    <col min="12090" max="12090" width="0.625" style="8" customWidth="1"/>
    <col min="12091" max="12105" width="2" style="8" customWidth="1"/>
    <col min="12106" max="12106" width="0" style="8" hidden="1" customWidth="1"/>
    <col min="12107" max="12288" width="2" style="8"/>
    <col min="12289" max="12290" width="2" style="8" customWidth="1"/>
    <col min="12291" max="12291" width="1.5" style="8" customWidth="1"/>
    <col min="12292" max="12297" width="2" style="8" customWidth="1"/>
    <col min="12298" max="12298" width="0.5" style="8" customWidth="1"/>
    <col min="12299" max="12305" width="2" style="8" customWidth="1"/>
    <col min="12306" max="12306" width="0.875" style="8" customWidth="1"/>
    <col min="12307" max="12327" width="2" style="8" customWidth="1"/>
    <col min="12328" max="12328" width="1" style="8" customWidth="1"/>
    <col min="12329" max="12329" width="0.75" style="8" customWidth="1"/>
    <col min="12330" max="12334" width="2" style="8" customWidth="1"/>
    <col min="12335" max="12335" width="0.375" style="8" customWidth="1"/>
    <col min="12336" max="12338" width="2" style="8" customWidth="1"/>
    <col min="12339" max="12339" width="1.625" style="8" customWidth="1"/>
    <col min="12340" max="12340" width="0" style="8" hidden="1" customWidth="1"/>
    <col min="12341" max="12342" width="2" style="8" customWidth="1"/>
    <col min="12343" max="12343" width="0.5" style="8" customWidth="1"/>
    <col min="12344" max="12344" width="2" style="8" customWidth="1"/>
    <col min="12345" max="12345" width="0.25" style="8" customWidth="1"/>
    <col min="12346" max="12346" width="0.625" style="8" customWidth="1"/>
    <col min="12347" max="12361" width="2" style="8" customWidth="1"/>
    <col min="12362" max="12362" width="0" style="8" hidden="1" customWidth="1"/>
    <col min="12363" max="12544" width="2" style="8"/>
    <col min="12545" max="12546" width="2" style="8" customWidth="1"/>
    <col min="12547" max="12547" width="1.5" style="8" customWidth="1"/>
    <col min="12548" max="12553" width="2" style="8" customWidth="1"/>
    <col min="12554" max="12554" width="0.5" style="8" customWidth="1"/>
    <col min="12555" max="12561" width="2" style="8" customWidth="1"/>
    <col min="12562" max="12562" width="0.875" style="8" customWidth="1"/>
    <col min="12563" max="12583" width="2" style="8" customWidth="1"/>
    <col min="12584" max="12584" width="1" style="8" customWidth="1"/>
    <col min="12585" max="12585" width="0.75" style="8" customWidth="1"/>
    <col min="12586" max="12590" width="2" style="8" customWidth="1"/>
    <col min="12591" max="12591" width="0.375" style="8" customWidth="1"/>
    <col min="12592" max="12594" width="2" style="8" customWidth="1"/>
    <col min="12595" max="12595" width="1.625" style="8" customWidth="1"/>
    <col min="12596" max="12596" width="0" style="8" hidden="1" customWidth="1"/>
    <col min="12597" max="12598" width="2" style="8" customWidth="1"/>
    <col min="12599" max="12599" width="0.5" style="8" customWidth="1"/>
    <col min="12600" max="12600" width="2" style="8" customWidth="1"/>
    <col min="12601" max="12601" width="0.25" style="8" customWidth="1"/>
    <col min="12602" max="12602" width="0.625" style="8" customWidth="1"/>
    <col min="12603" max="12617" width="2" style="8" customWidth="1"/>
    <col min="12618" max="12618" width="0" style="8" hidden="1" customWidth="1"/>
    <col min="12619" max="12800" width="2" style="8"/>
    <col min="12801" max="12802" width="2" style="8" customWidth="1"/>
    <col min="12803" max="12803" width="1.5" style="8" customWidth="1"/>
    <col min="12804" max="12809" width="2" style="8" customWidth="1"/>
    <col min="12810" max="12810" width="0.5" style="8" customWidth="1"/>
    <col min="12811" max="12817" width="2" style="8" customWidth="1"/>
    <col min="12818" max="12818" width="0.875" style="8" customWidth="1"/>
    <col min="12819" max="12839" width="2" style="8" customWidth="1"/>
    <col min="12840" max="12840" width="1" style="8" customWidth="1"/>
    <col min="12841" max="12841" width="0.75" style="8" customWidth="1"/>
    <col min="12842" max="12846" width="2" style="8" customWidth="1"/>
    <col min="12847" max="12847" width="0.375" style="8" customWidth="1"/>
    <col min="12848" max="12850" width="2" style="8" customWidth="1"/>
    <col min="12851" max="12851" width="1.625" style="8" customWidth="1"/>
    <col min="12852" max="12852" width="0" style="8" hidden="1" customWidth="1"/>
    <col min="12853" max="12854" width="2" style="8" customWidth="1"/>
    <col min="12855" max="12855" width="0.5" style="8" customWidth="1"/>
    <col min="12856" max="12856" width="2" style="8" customWidth="1"/>
    <col min="12857" max="12857" width="0.25" style="8" customWidth="1"/>
    <col min="12858" max="12858" width="0.625" style="8" customWidth="1"/>
    <col min="12859" max="12873" width="2" style="8" customWidth="1"/>
    <col min="12874" max="12874" width="0" style="8" hidden="1" customWidth="1"/>
    <col min="12875" max="13056" width="2" style="8"/>
    <col min="13057" max="13058" width="2" style="8" customWidth="1"/>
    <col min="13059" max="13059" width="1.5" style="8" customWidth="1"/>
    <col min="13060" max="13065" width="2" style="8" customWidth="1"/>
    <col min="13066" max="13066" width="0.5" style="8" customWidth="1"/>
    <col min="13067" max="13073" width="2" style="8" customWidth="1"/>
    <col min="13074" max="13074" width="0.875" style="8" customWidth="1"/>
    <col min="13075" max="13095" width="2" style="8" customWidth="1"/>
    <col min="13096" max="13096" width="1" style="8" customWidth="1"/>
    <col min="13097" max="13097" width="0.75" style="8" customWidth="1"/>
    <col min="13098" max="13102" width="2" style="8" customWidth="1"/>
    <col min="13103" max="13103" width="0.375" style="8" customWidth="1"/>
    <col min="13104" max="13106" width="2" style="8" customWidth="1"/>
    <col min="13107" max="13107" width="1.625" style="8" customWidth="1"/>
    <col min="13108" max="13108" width="0" style="8" hidden="1" customWidth="1"/>
    <col min="13109" max="13110" width="2" style="8" customWidth="1"/>
    <col min="13111" max="13111" width="0.5" style="8" customWidth="1"/>
    <col min="13112" max="13112" width="2" style="8" customWidth="1"/>
    <col min="13113" max="13113" width="0.25" style="8" customWidth="1"/>
    <col min="13114" max="13114" width="0.625" style="8" customWidth="1"/>
    <col min="13115" max="13129" width="2" style="8" customWidth="1"/>
    <col min="13130" max="13130" width="0" style="8" hidden="1" customWidth="1"/>
    <col min="13131" max="13312" width="2" style="8"/>
    <col min="13313" max="13314" width="2" style="8" customWidth="1"/>
    <col min="13315" max="13315" width="1.5" style="8" customWidth="1"/>
    <col min="13316" max="13321" width="2" style="8" customWidth="1"/>
    <col min="13322" max="13322" width="0.5" style="8" customWidth="1"/>
    <col min="13323" max="13329" width="2" style="8" customWidth="1"/>
    <col min="13330" max="13330" width="0.875" style="8" customWidth="1"/>
    <col min="13331" max="13351" width="2" style="8" customWidth="1"/>
    <col min="13352" max="13352" width="1" style="8" customWidth="1"/>
    <col min="13353" max="13353" width="0.75" style="8" customWidth="1"/>
    <col min="13354" max="13358" width="2" style="8" customWidth="1"/>
    <col min="13359" max="13359" width="0.375" style="8" customWidth="1"/>
    <col min="13360" max="13362" width="2" style="8" customWidth="1"/>
    <col min="13363" max="13363" width="1.625" style="8" customWidth="1"/>
    <col min="13364" max="13364" width="0" style="8" hidden="1" customWidth="1"/>
    <col min="13365" max="13366" width="2" style="8" customWidth="1"/>
    <col min="13367" max="13367" width="0.5" style="8" customWidth="1"/>
    <col min="13368" max="13368" width="2" style="8" customWidth="1"/>
    <col min="13369" max="13369" width="0.25" style="8" customWidth="1"/>
    <col min="13370" max="13370" width="0.625" style="8" customWidth="1"/>
    <col min="13371" max="13385" width="2" style="8" customWidth="1"/>
    <col min="13386" max="13386" width="0" style="8" hidden="1" customWidth="1"/>
    <col min="13387" max="13568" width="2" style="8"/>
    <col min="13569" max="13570" width="2" style="8" customWidth="1"/>
    <col min="13571" max="13571" width="1.5" style="8" customWidth="1"/>
    <col min="13572" max="13577" width="2" style="8" customWidth="1"/>
    <col min="13578" max="13578" width="0.5" style="8" customWidth="1"/>
    <col min="13579" max="13585" width="2" style="8" customWidth="1"/>
    <col min="13586" max="13586" width="0.875" style="8" customWidth="1"/>
    <col min="13587" max="13607" width="2" style="8" customWidth="1"/>
    <col min="13608" max="13608" width="1" style="8" customWidth="1"/>
    <col min="13609" max="13609" width="0.75" style="8" customWidth="1"/>
    <col min="13610" max="13614" width="2" style="8" customWidth="1"/>
    <col min="13615" max="13615" width="0.375" style="8" customWidth="1"/>
    <col min="13616" max="13618" width="2" style="8" customWidth="1"/>
    <col min="13619" max="13619" width="1.625" style="8" customWidth="1"/>
    <col min="13620" max="13620" width="0" style="8" hidden="1" customWidth="1"/>
    <col min="13621" max="13622" width="2" style="8" customWidth="1"/>
    <col min="13623" max="13623" width="0.5" style="8" customWidth="1"/>
    <col min="13624" max="13624" width="2" style="8" customWidth="1"/>
    <col min="13625" max="13625" width="0.25" style="8" customWidth="1"/>
    <col min="13626" max="13626" width="0.625" style="8" customWidth="1"/>
    <col min="13627" max="13641" width="2" style="8" customWidth="1"/>
    <col min="13642" max="13642" width="0" style="8" hidden="1" customWidth="1"/>
    <col min="13643" max="13824" width="2" style="8"/>
    <col min="13825" max="13826" width="2" style="8" customWidth="1"/>
    <col min="13827" max="13827" width="1.5" style="8" customWidth="1"/>
    <col min="13828" max="13833" width="2" style="8" customWidth="1"/>
    <col min="13834" max="13834" width="0.5" style="8" customWidth="1"/>
    <col min="13835" max="13841" width="2" style="8" customWidth="1"/>
    <col min="13842" max="13842" width="0.875" style="8" customWidth="1"/>
    <col min="13843" max="13863" width="2" style="8" customWidth="1"/>
    <col min="13864" max="13864" width="1" style="8" customWidth="1"/>
    <col min="13865" max="13865" width="0.75" style="8" customWidth="1"/>
    <col min="13866" max="13870" width="2" style="8" customWidth="1"/>
    <col min="13871" max="13871" width="0.375" style="8" customWidth="1"/>
    <col min="13872" max="13874" width="2" style="8" customWidth="1"/>
    <col min="13875" max="13875" width="1.625" style="8" customWidth="1"/>
    <col min="13876" max="13876" width="0" style="8" hidden="1" customWidth="1"/>
    <col min="13877" max="13878" width="2" style="8" customWidth="1"/>
    <col min="13879" max="13879" width="0.5" style="8" customWidth="1"/>
    <col min="13880" max="13880" width="2" style="8" customWidth="1"/>
    <col min="13881" max="13881" width="0.25" style="8" customWidth="1"/>
    <col min="13882" max="13882" width="0.625" style="8" customWidth="1"/>
    <col min="13883" max="13897" width="2" style="8" customWidth="1"/>
    <col min="13898" max="13898" width="0" style="8" hidden="1" customWidth="1"/>
    <col min="13899" max="14080" width="2" style="8"/>
    <col min="14081" max="14082" width="2" style="8" customWidth="1"/>
    <col min="14083" max="14083" width="1.5" style="8" customWidth="1"/>
    <col min="14084" max="14089" width="2" style="8" customWidth="1"/>
    <col min="14090" max="14090" width="0.5" style="8" customWidth="1"/>
    <col min="14091" max="14097" width="2" style="8" customWidth="1"/>
    <col min="14098" max="14098" width="0.875" style="8" customWidth="1"/>
    <col min="14099" max="14119" width="2" style="8" customWidth="1"/>
    <col min="14120" max="14120" width="1" style="8" customWidth="1"/>
    <col min="14121" max="14121" width="0.75" style="8" customWidth="1"/>
    <col min="14122" max="14126" width="2" style="8" customWidth="1"/>
    <col min="14127" max="14127" width="0.375" style="8" customWidth="1"/>
    <col min="14128" max="14130" width="2" style="8" customWidth="1"/>
    <col min="14131" max="14131" width="1.625" style="8" customWidth="1"/>
    <col min="14132" max="14132" width="0" style="8" hidden="1" customWidth="1"/>
    <col min="14133" max="14134" width="2" style="8" customWidth="1"/>
    <col min="14135" max="14135" width="0.5" style="8" customWidth="1"/>
    <col min="14136" max="14136" width="2" style="8" customWidth="1"/>
    <col min="14137" max="14137" width="0.25" style="8" customWidth="1"/>
    <col min="14138" max="14138" width="0.625" style="8" customWidth="1"/>
    <col min="14139" max="14153" width="2" style="8" customWidth="1"/>
    <col min="14154" max="14154" width="0" style="8" hidden="1" customWidth="1"/>
    <col min="14155" max="14336" width="2" style="8"/>
    <col min="14337" max="14338" width="2" style="8" customWidth="1"/>
    <col min="14339" max="14339" width="1.5" style="8" customWidth="1"/>
    <col min="14340" max="14345" width="2" style="8" customWidth="1"/>
    <col min="14346" max="14346" width="0.5" style="8" customWidth="1"/>
    <col min="14347" max="14353" width="2" style="8" customWidth="1"/>
    <col min="14354" max="14354" width="0.875" style="8" customWidth="1"/>
    <col min="14355" max="14375" width="2" style="8" customWidth="1"/>
    <col min="14376" max="14376" width="1" style="8" customWidth="1"/>
    <col min="14377" max="14377" width="0.75" style="8" customWidth="1"/>
    <col min="14378" max="14382" width="2" style="8" customWidth="1"/>
    <col min="14383" max="14383" width="0.375" style="8" customWidth="1"/>
    <col min="14384" max="14386" width="2" style="8" customWidth="1"/>
    <col min="14387" max="14387" width="1.625" style="8" customWidth="1"/>
    <col min="14388" max="14388" width="0" style="8" hidden="1" customWidth="1"/>
    <col min="14389" max="14390" width="2" style="8" customWidth="1"/>
    <col min="14391" max="14391" width="0.5" style="8" customWidth="1"/>
    <col min="14392" max="14392" width="2" style="8" customWidth="1"/>
    <col min="14393" max="14393" width="0.25" style="8" customWidth="1"/>
    <col min="14394" max="14394" width="0.625" style="8" customWidth="1"/>
    <col min="14395" max="14409" width="2" style="8" customWidth="1"/>
    <col min="14410" max="14410" width="0" style="8" hidden="1" customWidth="1"/>
    <col min="14411" max="14592" width="2" style="8"/>
    <col min="14593" max="14594" width="2" style="8" customWidth="1"/>
    <col min="14595" max="14595" width="1.5" style="8" customWidth="1"/>
    <col min="14596" max="14601" width="2" style="8" customWidth="1"/>
    <col min="14602" max="14602" width="0.5" style="8" customWidth="1"/>
    <col min="14603" max="14609" width="2" style="8" customWidth="1"/>
    <col min="14610" max="14610" width="0.875" style="8" customWidth="1"/>
    <col min="14611" max="14631" width="2" style="8" customWidth="1"/>
    <col min="14632" max="14632" width="1" style="8" customWidth="1"/>
    <col min="14633" max="14633" width="0.75" style="8" customWidth="1"/>
    <col min="14634" max="14638" width="2" style="8" customWidth="1"/>
    <col min="14639" max="14639" width="0.375" style="8" customWidth="1"/>
    <col min="14640" max="14642" width="2" style="8" customWidth="1"/>
    <col min="14643" max="14643" width="1.625" style="8" customWidth="1"/>
    <col min="14644" max="14644" width="0" style="8" hidden="1" customWidth="1"/>
    <col min="14645" max="14646" width="2" style="8" customWidth="1"/>
    <col min="14647" max="14647" width="0.5" style="8" customWidth="1"/>
    <col min="14648" max="14648" width="2" style="8" customWidth="1"/>
    <col min="14649" max="14649" width="0.25" style="8" customWidth="1"/>
    <col min="14650" max="14650" width="0.625" style="8" customWidth="1"/>
    <col min="14651" max="14665" width="2" style="8" customWidth="1"/>
    <col min="14666" max="14666" width="0" style="8" hidden="1" customWidth="1"/>
    <col min="14667" max="14848" width="2" style="8"/>
    <col min="14849" max="14850" width="2" style="8" customWidth="1"/>
    <col min="14851" max="14851" width="1.5" style="8" customWidth="1"/>
    <col min="14852" max="14857" width="2" style="8" customWidth="1"/>
    <col min="14858" max="14858" width="0.5" style="8" customWidth="1"/>
    <col min="14859" max="14865" width="2" style="8" customWidth="1"/>
    <col min="14866" max="14866" width="0.875" style="8" customWidth="1"/>
    <col min="14867" max="14887" width="2" style="8" customWidth="1"/>
    <col min="14888" max="14888" width="1" style="8" customWidth="1"/>
    <col min="14889" max="14889" width="0.75" style="8" customWidth="1"/>
    <col min="14890" max="14894" width="2" style="8" customWidth="1"/>
    <col min="14895" max="14895" width="0.375" style="8" customWidth="1"/>
    <col min="14896" max="14898" width="2" style="8" customWidth="1"/>
    <col min="14899" max="14899" width="1.625" style="8" customWidth="1"/>
    <col min="14900" max="14900" width="0" style="8" hidden="1" customWidth="1"/>
    <col min="14901" max="14902" width="2" style="8" customWidth="1"/>
    <col min="14903" max="14903" width="0.5" style="8" customWidth="1"/>
    <col min="14904" max="14904" width="2" style="8" customWidth="1"/>
    <col min="14905" max="14905" width="0.25" style="8" customWidth="1"/>
    <col min="14906" max="14906" width="0.625" style="8" customWidth="1"/>
    <col min="14907" max="14921" width="2" style="8" customWidth="1"/>
    <col min="14922" max="14922" width="0" style="8" hidden="1" customWidth="1"/>
    <col min="14923" max="15104" width="2" style="8"/>
    <col min="15105" max="15106" width="2" style="8" customWidth="1"/>
    <col min="15107" max="15107" width="1.5" style="8" customWidth="1"/>
    <col min="15108" max="15113" width="2" style="8" customWidth="1"/>
    <col min="15114" max="15114" width="0.5" style="8" customWidth="1"/>
    <col min="15115" max="15121" width="2" style="8" customWidth="1"/>
    <col min="15122" max="15122" width="0.875" style="8" customWidth="1"/>
    <col min="15123" max="15143" width="2" style="8" customWidth="1"/>
    <col min="15144" max="15144" width="1" style="8" customWidth="1"/>
    <col min="15145" max="15145" width="0.75" style="8" customWidth="1"/>
    <col min="15146" max="15150" width="2" style="8" customWidth="1"/>
    <col min="15151" max="15151" width="0.375" style="8" customWidth="1"/>
    <col min="15152" max="15154" width="2" style="8" customWidth="1"/>
    <col min="15155" max="15155" width="1.625" style="8" customWidth="1"/>
    <col min="15156" max="15156" width="0" style="8" hidden="1" customWidth="1"/>
    <col min="15157" max="15158" width="2" style="8" customWidth="1"/>
    <col min="15159" max="15159" width="0.5" style="8" customWidth="1"/>
    <col min="15160" max="15160" width="2" style="8" customWidth="1"/>
    <col min="15161" max="15161" width="0.25" style="8" customWidth="1"/>
    <col min="15162" max="15162" width="0.625" style="8" customWidth="1"/>
    <col min="15163" max="15177" width="2" style="8" customWidth="1"/>
    <col min="15178" max="15178" width="0" style="8" hidden="1" customWidth="1"/>
    <col min="15179" max="15360" width="2" style="8"/>
    <col min="15361" max="15362" width="2" style="8" customWidth="1"/>
    <col min="15363" max="15363" width="1.5" style="8" customWidth="1"/>
    <col min="15364" max="15369" width="2" style="8" customWidth="1"/>
    <col min="15370" max="15370" width="0.5" style="8" customWidth="1"/>
    <col min="15371" max="15377" width="2" style="8" customWidth="1"/>
    <col min="15378" max="15378" width="0.875" style="8" customWidth="1"/>
    <col min="15379" max="15399" width="2" style="8" customWidth="1"/>
    <col min="15400" max="15400" width="1" style="8" customWidth="1"/>
    <col min="15401" max="15401" width="0.75" style="8" customWidth="1"/>
    <col min="15402" max="15406" width="2" style="8" customWidth="1"/>
    <col min="15407" max="15407" width="0.375" style="8" customWidth="1"/>
    <col min="15408" max="15410" width="2" style="8" customWidth="1"/>
    <col min="15411" max="15411" width="1.625" style="8" customWidth="1"/>
    <col min="15412" max="15412" width="0" style="8" hidden="1" customWidth="1"/>
    <col min="15413" max="15414" width="2" style="8" customWidth="1"/>
    <col min="15415" max="15415" width="0.5" style="8" customWidth="1"/>
    <col min="15416" max="15416" width="2" style="8" customWidth="1"/>
    <col min="15417" max="15417" width="0.25" style="8" customWidth="1"/>
    <col min="15418" max="15418" width="0.625" style="8" customWidth="1"/>
    <col min="15419" max="15433" width="2" style="8" customWidth="1"/>
    <col min="15434" max="15434" width="0" style="8" hidden="1" customWidth="1"/>
    <col min="15435" max="15616" width="2" style="8"/>
    <col min="15617" max="15618" width="2" style="8" customWidth="1"/>
    <col min="15619" max="15619" width="1.5" style="8" customWidth="1"/>
    <col min="15620" max="15625" width="2" style="8" customWidth="1"/>
    <col min="15626" max="15626" width="0.5" style="8" customWidth="1"/>
    <col min="15627" max="15633" width="2" style="8" customWidth="1"/>
    <col min="15634" max="15634" width="0.875" style="8" customWidth="1"/>
    <col min="15635" max="15655" width="2" style="8" customWidth="1"/>
    <col min="15656" max="15656" width="1" style="8" customWidth="1"/>
    <col min="15657" max="15657" width="0.75" style="8" customWidth="1"/>
    <col min="15658" max="15662" width="2" style="8" customWidth="1"/>
    <col min="15663" max="15663" width="0.375" style="8" customWidth="1"/>
    <col min="15664" max="15666" width="2" style="8" customWidth="1"/>
    <col min="15667" max="15667" width="1.625" style="8" customWidth="1"/>
    <col min="15668" max="15668" width="0" style="8" hidden="1" customWidth="1"/>
    <col min="15669" max="15670" width="2" style="8" customWidth="1"/>
    <col min="15671" max="15671" width="0.5" style="8" customWidth="1"/>
    <col min="15672" max="15672" width="2" style="8" customWidth="1"/>
    <col min="15673" max="15673" width="0.25" style="8" customWidth="1"/>
    <col min="15674" max="15674" width="0.625" style="8" customWidth="1"/>
    <col min="15675" max="15689" width="2" style="8" customWidth="1"/>
    <col min="15690" max="15690" width="0" style="8" hidden="1" customWidth="1"/>
    <col min="15691" max="15872" width="2" style="8"/>
    <col min="15873" max="15874" width="2" style="8" customWidth="1"/>
    <col min="15875" max="15875" width="1.5" style="8" customWidth="1"/>
    <col min="15876" max="15881" width="2" style="8" customWidth="1"/>
    <col min="15882" max="15882" width="0.5" style="8" customWidth="1"/>
    <col min="15883" max="15889" width="2" style="8" customWidth="1"/>
    <col min="15890" max="15890" width="0.875" style="8" customWidth="1"/>
    <col min="15891" max="15911" width="2" style="8" customWidth="1"/>
    <col min="15912" max="15912" width="1" style="8" customWidth="1"/>
    <col min="15913" max="15913" width="0.75" style="8" customWidth="1"/>
    <col min="15914" max="15918" width="2" style="8" customWidth="1"/>
    <col min="15919" max="15919" width="0.375" style="8" customWidth="1"/>
    <col min="15920" max="15922" width="2" style="8" customWidth="1"/>
    <col min="15923" max="15923" width="1.625" style="8" customWidth="1"/>
    <col min="15924" max="15924" width="0" style="8" hidden="1" customWidth="1"/>
    <col min="15925" max="15926" width="2" style="8" customWidth="1"/>
    <col min="15927" max="15927" width="0.5" style="8" customWidth="1"/>
    <col min="15928" max="15928" width="2" style="8" customWidth="1"/>
    <col min="15929" max="15929" width="0.25" style="8" customWidth="1"/>
    <col min="15930" max="15930" width="0.625" style="8" customWidth="1"/>
    <col min="15931" max="15945" width="2" style="8" customWidth="1"/>
    <col min="15946" max="15946" width="0" style="8" hidden="1" customWidth="1"/>
    <col min="15947" max="16128" width="2" style="8"/>
    <col min="16129" max="16130" width="2" style="8" customWidth="1"/>
    <col min="16131" max="16131" width="1.5" style="8" customWidth="1"/>
    <col min="16132" max="16137" width="2" style="8" customWidth="1"/>
    <col min="16138" max="16138" width="0.5" style="8" customWidth="1"/>
    <col min="16139" max="16145" width="2" style="8" customWidth="1"/>
    <col min="16146" max="16146" width="0.875" style="8" customWidth="1"/>
    <col min="16147" max="16167" width="2" style="8" customWidth="1"/>
    <col min="16168" max="16168" width="1" style="8" customWidth="1"/>
    <col min="16169" max="16169" width="0.75" style="8" customWidth="1"/>
    <col min="16170" max="16174" width="2" style="8" customWidth="1"/>
    <col min="16175" max="16175" width="0.375" style="8" customWidth="1"/>
    <col min="16176" max="16178" width="2" style="8" customWidth="1"/>
    <col min="16179" max="16179" width="1.625" style="8" customWidth="1"/>
    <col min="16180" max="16180" width="0" style="8" hidden="1" customWidth="1"/>
    <col min="16181" max="16182" width="2" style="8" customWidth="1"/>
    <col min="16183" max="16183" width="0.5" style="8" customWidth="1"/>
    <col min="16184" max="16184" width="2" style="8" customWidth="1"/>
    <col min="16185" max="16185" width="0.25" style="8" customWidth="1"/>
    <col min="16186" max="16186" width="0.625" style="8" customWidth="1"/>
    <col min="16187" max="16201" width="2" style="8" customWidth="1"/>
    <col min="16202" max="16202" width="0" style="8" hidden="1" customWidth="1"/>
    <col min="16203" max="16384" width="2" style="8"/>
  </cols>
  <sheetData>
    <row r="1" spans="1:75" ht="3" customHeight="1"/>
    <row r="2" spans="1:75" ht="37.5" customHeight="1">
      <c r="A2" s="497" t="s">
        <v>141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  <c r="BC2" s="497"/>
      <c r="BD2" s="497"/>
      <c r="BE2" s="497"/>
      <c r="BF2" s="497"/>
      <c r="BG2" s="497"/>
      <c r="BH2" s="497"/>
      <c r="BI2" s="497"/>
      <c r="BJ2" s="497"/>
      <c r="BK2" s="497"/>
      <c r="BL2" s="497"/>
      <c r="BM2" s="497"/>
      <c r="BN2" s="497"/>
      <c r="BO2" s="497"/>
      <c r="BP2" s="497"/>
      <c r="BQ2" s="497"/>
      <c r="BR2" s="497"/>
      <c r="BS2" s="497"/>
      <c r="BT2" s="497"/>
      <c r="BU2" s="497"/>
      <c r="BV2" s="497"/>
      <c r="BW2" s="497"/>
    </row>
    <row r="3" spans="1:75" ht="24">
      <c r="AQ3" s="9"/>
    </row>
    <row r="4" spans="1:75" ht="3.75" customHeight="1"/>
    <row r="5" spans="1:75" ht="24" customHeight="1">
      <c r="A5" s="10"/>
      <c r="B5" s="11" t="s">
        <v>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498" t="s">
        <v>16</v>
      </c>
      <c r="AK5" s="498"/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499"/>
      <c r="BJ5" s="499"/>
      <c r="BK5" s="499"/>
      <c r="BL5" s="499"/>
      <c r="BM5" s="499"/>
      <c r="BN5" s="499"/>
      <c r="BO5" s="499"/>
      <c r="BP5" s="499"/>
      <c r="BQ5" s="499"/>
      <c r="BR5" s="499"/>
      <c r="BS5" s="499"/>
      <c r="BT5" s="499"/>
      <c r="BU5" s="499"/>
      <c r="BV5" s="499"/>
    </row>
    <row r="6" spans="1:75" ht="24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500" t="s">
        <v>575</v>
      </c>
      <c r="AK6" s="500"/>
      <c r="AL6" s="500"/>
      <c r="AM6" s="500"/>
      <c r="AN6" s="500"/>
      <c r="AO6" s="500"/>
      <c r="AP6" s="500"/>
      <c r="AQ6" s="500"/>
      <c r="AR6" s="500"/>
      <c r="AS6" s="500"/>
      <c r="AT6" s="500"/>
      <c r="AU6" s="500"/>
      <c r="AV6" s="500"/>
      <c r="AW6" s="499"/>
      <c r="AX6" s="499"/>
      <c r="AY6" s="499"/>
      <c r="AZ6" s="499"/>
      <c r="BA6" s="499"/>
      <c r="BB6" s="499"/>
      <c r="BC6" s="499"/>
      <c r="BD6" s="499"/>
      <c r="BE6" s="499"/>
      <c r="BF6" s="499"/>
      <c r="BG6" s="499"/>
      <c r="BH6" s="499"/>
      <c r="BI6" s="499"/>
      <c r="BJ6" s="499"/>
      <c r="BK6" s="499"/>
      <c r="BL6" s="499"/>
      <c r="BM6" s="499"/>
      <c r="BN6" s="499"/>
      <c r="BO6" s="499"/>
      <c r="BP6" s="499"/>
      <c r="BQ6" s="499"/>
      <c r="BR6" s="499"/>
      <c r="BS6" s="499"/>
      <c r="BT6" s="499"/>
      <c r="BU6" s="499"/>
      <c r="BV6" s="499"/>
    </row>
    <row r="7" spans="1:75" ht="22.5" customHeight="1" thickBot="1">
      <c r="A7" s="490" t="s">
        <v>86</v>
      </c>
      <c r="B7" s="491"/>
      <c r="C7" s="491"/>
      <c r="D7" s="491"/>
      <c r="E7" s="492"/>
      <c r="F7" s="493">
        <v>44417</v>
      </c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5">
        <v>10</v>
      </c>
      <c r="R7" s="495"/>
      <c r="S7" s="494" t="s">
        <v>87</v>
      </c>
      <c r="T7" s="494"/>
      <c r="U7" s="496" t="s">
        <v>394</v>
      </c>
      <c r="V7" s="496"/>
      <c r="W7" s="494"/>
      <c r="X7" s="494"/>
      <c r="Y7" s="494" t="s">
        <v>88</v>
      </c>
      <c r="Z7" s="494"/>
      <c r="AA7" s="494"/>
      <c r="AB7" s="494"/>
      <c r="AC7" s="494"/>
      <c r="AD7" s="494"/>
      <c r="AE7" s="494"/>
      <c r="AF7" s="492" t="s">
        <v>11</v>
      </c>
      <c r="AG7" s="501"/>
      <c r="AH7" s="501"/>
      <c r="AI7" s="501"/>
      <c r="AJ7" s="501"/>
      <c r="AK7" s="502"/>
      <c r="AL7" s="503" t="s">
        <v>20</v>
      </c>
      <c r="AM7" s="494"/>
      <c r="AN7" s="494"/>
      <c r="AO7" s="494"/>
      <c r="AP7" s="494"/>
      <c r="AQ7" s="494"/>
      <c r="AR7" s="494"/>
      <c r="AS7" s="494"/>
      <c r="AT7" s="494"/>
      <c r="AU7" s="494"/>
      <c r="AV7" s="494"/>
      <c r="AW7" s="494"/>
      <c r="AX7" s="494"/>
      <c r="AY7" s="504"/>
      <c r="AZ7" s="491" t="s">
        <v>89</v>
      </c>
      <c r="BA7" s="491"/>
      <c r="BB7" s="491"/>
      <c r="BC7" s="491"/>
      <c r="BD7" s="492"/>
      <c r="BE7" s="503" t="s">
        <v>560</v>
      </c>
      <c r="BF7" s="494"/>
      <c r="BG7" s="494"/>
      <c r="BH7" s="494"/>
      <c r="BI7" s="494"/>
      <c r="BJ7" s="494"/>
      <c r="BK7" s="494"/>
      <c r="BL7" s="494"/>
      <c r="BM7" s="494"/>
      <c r="BN7" s="494"/>
      <c r="BO7" s="494"/>
      <c r="BP7" s="494"/>
      <c r="BQ7" s="494"/>
      <c r="BR7" s="494"/>
      <c r="BS7" s="494"/>
      <c r="BT7" s="494"/>
      <c r="BU7" s="494"/>
      <c r="BV7" s="505"/>
      <c r="BW7" s="14"/>
    </row>
    <row r="8" spans="1:75" ht="20.25" customHeight="1">
      <c r="A8" s="15"/>
      <c r="B8" s="16"/>
      <c r="C8" s="467" t="s">
        <v>438</v>
      </c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16"/>
      <c r="W8" s="17"/>
      <c r="X8" s="480">
        <f>AD8+AD9</f>
        <v>5</v>
      </c>
      <c r="Y8" s="481"/>
      <c r="Z8" s="481"/>
      <c r="AA8" s="481"/>
      <c r="AB8" s="481"/>
      <c r="AC8" s="482"/>
      <c r="AD8" s="485">
        <v>4</v>
      </c>
      <c r="AE8" s="485"/>
      <c r="AF8" s="485"/>
      <c r="AG8" s="486"/>
      <c r="AH8" s="487" t="s">
        <v>85</v>
      </c>
      <c r="AI8" s="488"/>
      <c r="AJ8" s="488"/>
      <c r="AK8" s="488"/>
      <c r="AL8" s="488"/>
      <c r="AM8" s="488"/>
      <c r="AN8" s="488"/>
      <c r="AO8" s="489"/>
      <c r="AP8" s="474">
        <v>0</v>
      </c>
      <c r="AQ8" s="469"/>
      <c r="AR8" s="469"/>
      <c r="AS8" s="469"/>
      <c r="AT8" s="461">
        <f>AP8+AP9</f>
        <v>0</v>
      </c>
      <c r="AU8" s="462"/>
      <c r="AV8" s="462"/>
      <c r="AW8" s="462"/>
      <c r="AX8" s="462"/>
      <c r="AY8" s="463"/>
      <c r="AZ8" s="18"/>
      <c r="BA8" s="15"/>
      <c r="BB8" s="467" t="s">
        <v>439</v>
      </c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19"/>
      <c r="BV8" s="20"/>
      <c r="BW8" s="14"/>
    </row>
    <row r="9" spans="1:75" ht="18" customHeight="1">
      <c r="A9" s="21"/>
      <c r="B9" s="20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20"/>
      <c r="W9" s="22"/>
      <c r="X9" s="483"/>
      <c r="Y9" s="465"/>
      <c r="Z9" s="465"/>
      <c r="AA9" s="465"/>
      <c r="AB9" s="465"/>
      <c r="AC9" s="484"/>
      <c r="AD9" s="469">
        <v>1</v>
      </c>
      <c r="AE9" s="469"/>
      <c r="AF9" s="469"/>
      <c r="AG9" s="470"/>
      <c r="AH9" s="471" t="s">
        <v>91</v>
      </c>
      <c r="AI9" s="472"/>
      <c r="AJ9" s="472"/>
      <c r="AK9" s="472"/>
      <c r="AL9" s="472"/>
      <c r="AM9" s="472"/>
      <c r="AN9" s="472"/>
      <c r="AO9" s="473"/>
      <c r="AP9" s="474">
        <v>0</v>
      </c>
      <c r="AQ9" s="469"/>
      <c r="AR9" s="469"/>
      <c r="AS9" s="469"/>
      <c r="AT9" s="464"/>
      <c r="AU9" s="465"/>
      <c r="AV9" s="465"/>
      <c r="AW9" s="465"/>
      <c r="AX9" s="465"/>
      <c r="AY9" s="466"/>
      <c r="AZ9" s="18"/>
      <c r="BA9" s="21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23"/>
      <c r="BV9" s="20"/>
      <c r="BW9" s="14"/>
    </row>
    <row r="10" spans="1:75" ht="18" customHeight="1" thickBo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451"/>
      <c r="L10" s="451"/>
      <c r="M10" s="26" t="s">
        <v>12</v>
      </c>
      <c r="N10" s="25"/>
      <c r="O10" s="27"/>
      <c r="P10" s="27"/>
      <c r="Q10" s="27"/>
      <c r="R10" s="27"/>
      <c r="S10" s="25"/>
      <c r="T10" s="25"/>
      <c r="U10" s="25"/>
      <c r="V10" s="25"/>
      <c r="W10" s="28"/>
      <c r="X10" s="338"/>
      <c r="Y10" s="336"/>
      <c r="Z10" s="336"/>
      <c r="AA10" s="336"/>
      <c r="AB10" s="336"/>
      <c r="AC10" s="336"/>
      <c r="AD10" s="475">
        <f>COUNTIF(O45:BV45,"○")</f>
        <v>0</v>
      </c>
      <c r="AE10" s="475"/>
      <c r="AF10" s="475"/>
      <c r="AG10" s="476"/>
      <c r="AH10" s="477"/>
      <c r="AI10" s="477"/>
      <c r="AJ10" s="477"/>
      <c r="AK10" s="477"/>
      <c r="AL10" s="477"/>
      <c r="AM10" s="477"/>
      <c r="AN10" s="477"/>
      <c r="AO10" s="477"/>
      <c r="AP10" s="478">
        <f>COUNTIF(O46:BV46,"○")</f>
        <v>0</v>
      </c>
      <c r="AQ10" s="475"/>
      <c r="AR10" s="475"/>
      <c r="AS10" s="475"/>
      <c r="AT10" s="479"/>
      <c r="AU10" s="426"/>
      <c r="AV10" s="426"/>
      <c r="AW10" s="336"/>
      <c r="AX10" s="336"/>
      <c r="AY10" s="29"/>
      <c r="AZ10" s="24"/>
      <c r="BA10" s="24"/>
      <c r="BB10" s="25"/>
      <c r="BC10" s="25"/>
      <c r="BD10" s="25"/>
      <c r="BE10" s="25"/>
      <c r="BF10" s="25"/>
      <c r="BG10" s="25"/>
      <c r="BH10" s="25"/>
      <c r="BI10" s="25"/>
      <c r="BJ10" s="451"/>
      <c r="BK10" s="451"/>
      <c r="BL10" s="26" t="s">
        <v>12</v>
      </c>
      <c r="BM10" s="25"/>
      <c r="BN10" s="27"/>
      <c r="BO10" s="27"/>
      <c r="BP10" s="27"/>
      <c r="BQ10" s="27"/>
      <c r="BR10" s="25"/>
      <c r="BS10" s="25"/>
      <c r="BT10" s="25"/>
      <c r="BU10" s="28"/>
      <c r="BV10" s="25"/>
      <c r="BW10" s="14"/>
    </row>
    <row r="11" spans="1:75" ht="15" customHeight="1">
      <c r="A11" s="452" t="s">
        <v>92</v>
      </c>
      <c r="B11" s="453"/>
      <c r="C11" s="454"/>
      <c r="D11" s="455" t="s">
        <v>13</v>
      </c>
      <c r="E11" s="453"/>
      <c r="F11" s="453"/>
      <c r="G11" s="453"/>
      <c r="H11" s="453"/>
      <c r="I11" s="453"/>
      <c r="J11" s="454"/>
      <c r="K11" s="455" t="s">
        <v>14</v>
      </c>
      <c r="L11" s="456"/>
      <c r="M11" s="457" t="s">
        <v>93</v>
      </c>
      <c r="N11" s="453"/>
      <c r="O11" s="453"/>
      <c r="P11" s="453"/>
      <c r="Q11" s="453"/>
      <c r="R11" s="453"/>
      <c r="S11" s="454"/>
      <c r="T11" s="455" t="s">
        <v>15</v>
      </c>
      <c r="U11" s="453"/>
      <c r="V11" s="453"/>
      <c r="W11" s="453"/>
      <c r="X11" s="458"/>
      <c r="Y11" s="459" t="s">
        <v>94</v>
      </c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  <c r="BB11" s="460"/>
      <c r="BC11" s="460"/>
      <c r="BD11" s="460"/>
      <c r="BE11" s="460"/>
      <c r="BF11" s="460"/>
      <c r="BG11" s="460"/>
      <c r="BH11" s="460"/>
      <c r="BI11" s="460"/>
      <c r="BJ11" s="460"/>
      <c r="BK11" s="460"/>
      <c r="BL11" s="460"/>
      <c r="BM11" s="460"/>
      <c r="BN11" s="460"/>
      <c r="BO11" s="460"/>
      <c r="BP11" s="460"/>
      <c r="BQ11" s="460"/>
      <c r="BR11" s="460"/>
      <c r="BS11" s="460"/>
      <c r="BT11" s="460"/>
      <c r="BU11" s="460"/>
      <c r="BV11" s="460"/>
      <c r="BW11" s="14"/>
    </row>
    <row r="12" spans="1:75" ht="21" customHeight="1">
      <c r="A12" s="440">
        <v>8</v>
      </c>
      <c r="B12" s="441"/>
      <c r="C12" s="441"/>
      <c r="D12" s="442" t="s">
        <v>576</v>
      </c>
      <c r="E12" s="441"/>
      <c r="F12" s="441"/>
      <c r="G12" s="441"/>
      <c r="H12" s="441"/>
      <c r="I12" s="441"/>
      <c r="J12" s="441"/>
      <c r="K12" s="441">
        <v>14</v>
      </c>
      <c r="L12" s="431"/>
      <c r="M12" s="442" t="s">
        <v>577</v>
      </c>
      <c r="N12" s="441"/>
      <c r="O12" s="441"/>
      <c r="P12" s="441"/>
      <c r="Q12" s="441"/>
      <c r="R12" s="441"/>
      <c r="S12" s="441"/>
      <c r="T12" s="441">
        <v>1</v>
      </c>
      <c r="U12" s="431"/>
      <c r="V12" s="337" t="s">
        <v>5</v>
      </c>
      <c r="W12" s="439">
        <v>0</v>
      </c>
      <c r="X12" s="443"/>
      <c r="Y12" s="446" t="s">
        <v>17</v>
      </c>
      <c r="Z12" s="445"/>
      <c r="AA12" s="447"/>
      <c r="AB12" s="444" t="s">
        <v>96</v>
      </c>
      <c r="AC12" s="445"/>
      <c r="AD12" s="447"/>
      <c r="AE12" s="448" t="s">
        <v>97</v>
      </c>
      <c r="AF12" s="449"/>
      <c r="AG12" s="450"/>
      <c r="AH12" s="444" t="s">
        <v>25</v>
      </c>
      <c r="AI12" s="445"/>
      <c r="AJ12" s="445"/>
      <c r="AK12" s="445"/>
      <c r="AL12" s="445"/>
      <c r="AM12" s="445"/>
      <c r="AN12" s="445"/>
      <c r="AO12" s="447"/>
      <c r="AP12" s="444" t="s">
        <v>98</v>
      </c>
      <c r="AQ12" s="445"/>
      <c r="AR12" s="445"/>
      <c r="AS12" s="445"/>
      <c r="AT12" s="445"/>
      <c r="AU12" s="447"/>
      <c r="AV12" s="444" t="s">
        <v>99</v>
      </c>
      <c r="AW12" s="445"/>
      <c r="AX12" s="445"/>
      <c r="AY12" s="445"/>
      <c r="AZ12" s="445"/>
      <c r="BA12" s="445"/>
      <c r="BB12" s="445"/>
      <c r="BC12" s="445"/>
      <c r="BD12" s="445"/>
      <c r="BE12" s="445"/>
      <c r="BF12" s="447"/>
      <c r="BG12" s="444" t="s">
        <v>100</v>
      </c>
      <c r="BH12" s="445"/>
      <c r="BI12" s="445"/>
      <c r="BJ12" s="445"/>
      <c r="BK12" s="445"/>
      <c r="BL12" s="445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14"/>
    </row>
    <row r="13" spans="1:75" ht="21" customHeight="1">
      <c r="A13" s="440">
        <v>29</v>
      </c>
      <c r="B13" s="441"/>
      <c r="C13" s="441"/>
      <c r="D13" s="442" t="s">
        <v>576</v>
      </c>
      <c r="E13" s="441"/>
      <c r="F13" s="441"/>
      <c r="G13" s="441"/>
      <c r="H13" s="441"/>
      <c r="I13" s="441"/>
      <c r="J13" s="441"/>
      <c r="K13" s="441">
        <v>14</v>
      </c>
      <c r="L13" s="431"/>
      <c r="M13" s="442" t="s">
        <v>577</v>
      </c>
      <c r="N13" s="441"/>
      <c r="O13" s="441"/>
      <c r="P13" s="441"/>
      <c r="Q13" s="441"/>
      <c r="R13" s="441"/>
      <c r="S13" s="441"/>
      <c r="T13" s="441">
        <v>2</v>
      </c>
      <c r="U13" s="431"/>
      <c r="V13" s="337" t="s">
        <v>5</v>
      </c>
      <c r="W13" s="439">
        <v>0</v>
      </c>
      <c r="X13" s="443"/>
      <c r="Y13" s="438"/>
      <c r="Z13" s="432"/>
      <c r="AA13" s="439"/>
      <c r="AB13" s="431"/>
      <c r="AC13" s="432"/>
      <c r="AD13" s="439"/>
      <c r="AE13" s="431"/>
      <c r="AF13" s="432"/>
      <c r="AG13" s="439"/>
      <c r="AH13" s="431"/>
      <c r="AI13" s="432"/>
      <c r="AJ13" s="432"/>
      <c r="AK13" s="432"/>
      <c r="AL13" s="432"/>
      <c r="AM13" s="432"/>
      <c r="AN13" s="432"/>
      <c r="AO13" s="439"/>
      <c r="AP13" s="431"/>
      <c r="AQ13" s="432"/>
      <c r="AR13" s="432"/>
      <c r="AS13" s="432"/>
      <c r="AT13" s="432"/>
      <c r="AU13" s="439"/>
      <c r="AV13" s="431"/>
      <c r="AW13" s="432"/>
      <c r="AX13" s="432"/>
      <c r="AY13" s="432"/>
      <c r="AZ13" s="432"/>
      <c r="BA13" s="432"/>
      <c r="BB13" s="432"/>
      <c r="BC13" s="432"/>
      <c r="BD13" s="432"/>
      <c r="BE13" s="432"/>
      <c r="BF13" s="439"/>
      <c r="BG13" s="431"/>
      <c r="BH13" s="432"/>
      <c r="BI13" s="432"/>
      <c r="BJ13" s="432"/>
      <c r="BK13" s="432"/>
      <c r="BL13" s="432"/>
      <c r="BM13" s="432"/>
      <c r="BN13" s="432"/>
      <c r="BO13" s="432"/>
      <c r="BP13" s="432"/>
      <c r="BQ13" s="432"/>
      <c r="BR13" s="432"/>
      <c r="BS13" s="432"/>
      <c r="BT13" s="432"/>
      <c r="BU13" s="432"/>
      <c r="BV13" s="432"/>
      <c r="BW13" s="14"/>
    </row>
    <row r="14" spans="1:75" ht="21" customHeight="1">
      <c r="A14" s="440">
        <v>38</v>
      </c>
      <c r="B14" s="441"/>
      <c r="C14" s="441"/>
      <c r="D14" s="442" t="s">
        <v>576</v>
      </c>
      <c r="E14" s="441"/>
      <c r="F14" s="441"/>
      <c r="G14" s="441"/>
      <c r="H14" s="441"/>
      <c r="I14" s="441"/>
      <c r="J14" s="441"/>
      <c r="K14" s="441">
        <v>46</v>
      </c>
      <c r="L14" s="431"/>
      <c r="M14" s="442" t="s">
        <v>578</v>
      </c>
      <c r="N14" s="441"/>
      <c r="O14" s="441"/>
      <c r="P14" s="441"/>
      <c r="Q14" s="441"/>
      <c r="R14" s="441"/>
      <c r="S14" s="441"/>
      <c r="T14" s="441">
        <v>3</v>
      </c>
      <c r="U14" s="431"/>
      <c r="V14" s="337" t="s">
        <v>5</v>
      </c>
      <c r="W14" s="439">
        <v>0</v>
      </c>
      <c r="X14" s="443"/>
      <c r="Y14" s="438"/>
      <c r="Z14" s="432"/>
      <c r="AA14" s="439"/>
      <c r="AB14" s="431"/>
      <c r="AC14" s="432"/>
      <c r="AD14" s="439"/>
      <c r="AE14" s="431"/>
      <c r="AF14" s="432"/>
      <c r="AG14" s="439"/>
      <c r="AH14" s="431"/>
      <c r="AI14" s="432"/>
      <c r="AJ14" s="432"/>
      <c r="AK14" s="432"/>
      <c r="AL14" s="432"/>
      <c r="AM14" s="432"/>
      <c r="AN14" s="432"/>
      <c r="AO14" s="439"/>
      <c r="AP14" s="431"/>
      <c r="AQ14" s="432"/>
      <c r="AR14" s="432"/>
      <c r="AS14" s="432"/>
      <c r="AT14" s="432"/>
      <c r="AU14" s="439"/>
      <c r="AV14" s="431"/>
      <c r="AW14" s="432"/>
      <c r="AX14" s="432"/>
      <c r="AY14" s="432"/>
      <c r="AZ14" s="432"/>
      <c r="BA14" s="432"/>
      <c r="BB14" s="432"/>
      <c r="BC14" s="432"/>
      <c r="BD14" s="432"/>
      <c r="BE14" s="432"/>
      <c r="BF14" s="439"/>
      <c r="BG14" s="431"/>
      <c r="BH14" s="432"/>
      <c r="BI14" s="432"/>
      <c r="BJ14" s="432"/>
      <c r="BK14" s="432"/>
      <c r="BL14" s="432"/>
      <c r="BM14" s="432"/>
      <c r="BN14" s="432"/>
      <c r="BO14" s="432"/>
      <c r="BP14" s="432"/>
      <c r="BQ14" s="432"/>
      <c r="BR14" s="432"/>
      <c r="BS14" s="432"/>
      <c r="BT14" s="432"/>
      <c r="BU14" s="432"/>
      <c r="BV14" s="432"/>
      <c r="BW14" s="14"/>
    </row>
    <row r="15" spans="1:75" ht="21" customHeight="1">
      <c r="A15" s="440">
        <v>42</v>
      </c>
      <c r="B15" s="441"/>
      <c r="C15" s="441"/>
      <c r="D15" s="442" t="s">
        <v>576</v>
      </c>
      <c r="E15" s="441"/>
      <c r="F15" s="441"/>
      <c r="G15" s="441"/>
      <c r="H15" s="441"/>
      <c r="I15" s="441"/>
      <c r="J15" s="441"/>
      <c r="K15" s="441">
        <v>14</v>
      </c>
      <c r="L15" s="431"/>
      <c r="M15" s="442" t="s">
        <v>577</v>
      </c>
      <c r="N15" s="441"/>
      <c r="O15" s="441"/>
      <c r="P15" s="441"/>
      <c r="Q15" s="441"/>
      <c r="R15" s="441"/>
      <c r="S15" s="441"/>
      <c r="T15" s="441">
        <v>4</v>
      </c>
      <c r="U15" s="431"/>
      <c r="V15" s="337" t="s">
        <v>5</v>
      </c>
      <c r="W15" s="439">
        <v>0</v>
      </c>
      <c r="X15" s="443"/>
      <c r="Y15" s="438"/>
      <c r="Z15" s="432"/>
      <c r="AA15" s="439"/>
      <c r="AB15" s="431"/>
      <c r="AC15" s="432"/>
      <c r="AD15" s="439"/>
      <c r="AE15" s="431"/>
      <c r="AF15" s="432"/>
      <c r="AG15" s="439"/>
      <c r="AH15" s="431"/>
      <c r="AI15" s="432"/>
      <c r="AJ15" s="432"/>
      <c r="AK15" s="432"/>
      <c r="AL15" s="432"/>
      <c r="AM15" s="432"/>
      <c r="AN15" s="432"/>
      <c r="AO15" s="439"/>
      <c r="AP15" s="431"/>
      <c r="AQ15" s="432"/>
      <c r="AR15" s="432"/>
      <c r="AS15" s="432"/>
      <c r="AT15" s="432"/>
      <c r="AU15" s="439"/>
      <c r="AV15" s="431"/>
      <c r="AW15" s="432"/>
      <c r="AX15" s="432"/>
      <c r="AY15" s="432"/>
      <c r="AZ15" s="432"/>
      <c r="BA15" s="432"/>
      <c r="BB15" s="432"/>
      <c r="BC15" s="432"/>
      <c r="BD15" s="432"/>
      <c r="BE15" s="432"/>
      <c r="BF15" s="439"/>
      <c r="BG15" s="431"/>
      <c r="BH15" s="432"/>
      <c r="BI15" s="432"/>
      <c r="BJ15" s="432"/>
      <c r="BK15" s="432"/>
      <c r="BL15" s="432"/>
      <c r="BM15" s="432"/>
      <c r="BN15" s="432"/>
      <c r="BO15" s="432"/>
      <c r="BP15" s="432"/>
      <c r="BQ15" s="432"/>
      <c r="BR15" s="432"/>
      <c r="BS15" s="432"/>
      <c r="BT15" s="432"/>
      <c r="BU15" s="432"/>
      <c r="BV15" s="432"/>
      <c r="BW15" s="14"/>
    </row>
    <row r="16" spans="1:75" ht="21" customHeight="1">
      <c r="A16" s="440">
        <v>79</v>
      </c>
      <c r="B16" s="441"/>
      <c r="C16" s="441"/>
      <c r="D16" s="442" t="s">
        <v>576</v>
      </c>
      <c r="E16" s="441"/>
      <c r="F16" s="441"/>
      <c r="G16" s="441"/>
      <c r="H16" s="441"/>
      <c r="I16" s="441"/>
      <c r="J16" s="441"/>
      <c r="K16" s="441">
        <v>46</v>
      </c>
      <c r="L16" s="431"/>
      <c r="M16" s="442" t="s">
        <v>578</v>
      </c>
      <c r="N16" s="441"/>
      <c r="O16" s="441"/>
      <c r="P16" s="441"/>
      <c r="Q16" s="441"/>
      <c r="R16" s="441"/>
      <c r="S16" s="441"/>
      <c r="T16" s="441">
        <v>5</v>
      </c>
      <c r="U16" s="431"/>
      <c r="V16" s="337" t="s">
        <v>5</v>
      </c>
      <c r="W16" s="439">
        <v>0</v>
      </c>
      <c r="X16" s="443"/>
      <c r="Y16" s="438"/>
      <c r="Z16" s="432"/>
      <c r="AA16" s="439"/>
      <c r="AB16" s="431"/>
      <c r="AC16" s="432"/>
      <c r="AD16" s="439"/>
      <c r="AE16" s="431"/>
      <c r="AF16" s="432"/>
      <c r="AG16" s="439"/>
      <c r="AH16" s="431"/>
      <c r="AI16" s="432"/>
      <c r="AJ16" s="432"/>
      <c r="AK16" s="432"/>
      <c r="AL16" s="432"/>
      <c r="AM16" s="432"/>
      <c r="AN16" s="432"/>
      <c r="AO16" s="439"/>
      <c r="AP16" s="431"/>
      <c r="AQ16" s="432"/>
      <c r="AR16" s="432"/>
      <c r="AS16" s="432"/>
      <c r="AT16" s="432"/>
      <c r="AU16" s="439"/>
      <c r="AV16" s="431"/>
      <c r="AW16" s="432"/>
      <c r="AX16" s="432"/>
      <c r="AY16" s="432"/>
      <c r="AZ16" s="432"/>
      <c r="BA16" s="432"/>
      <c r="BB16" s="432"/>
      <c r="BC16" s="432"/>
      <c r="BD16" s="432"/>
      <c r="BE16" s="432"/>
      <c r="BF16" s="439"/>
      <c r="BG16" s="431"/>
      <c r="BH16" s="432"/>
      <c r="BI16" s="432"/>
      <c r="BJ16" s="432"/>
      <c r="BK16" s="432"/>
      <c r="BL16" s="432"/>
      <c r="BM16" s="432"/>
      <c r="BN16" s="432"/>
      <c r="BO16" s="432"/>
      <c r="BP16" s="432"/>
      <c r="BQ16" s="432"/>
      <c r="BR16" s="432"/>
      <c r="BS16" s="432"/>
      <c r="BT16" s="432"/>
      <c r="BU16" s="432"/>
      <c r="BV16" s="432"/>
      <c r="BW16" s="14"/>
    </row>
    <row r="17" spans="1:75" ht="21" customHeight="1">
      <c r="A17" s="440"/>
      <c r="B17" s="441"/>
      <c r="C17" s="441"/>
      <c r="D17" s="442"/>
      <c r="E17" s="441"/>
      <c r="F17" s="441"/>
      <c r="G17" s="441"/>
      <c r="H17" s="441"/>
      <c r="I17" s="441"/>
      <c r="J17" s="441"/>
      <c r="K17" s="441"/>
      <c r="L17" s="431"/>
      <c r="M17" s="442"/>
      <c r="N17" s="441"/>
      <c r="O17" s="441"/>
      <c r="P17" s="441"/>
      <c r="Q17" s="441"/>
      <c r="R17" s="441"/>
      <c r="S17" s="441"/>
      <c r="T17" s="441"/>
      <c r="U17" s="431"/>
      <c r="V17" s="337" t="s">
        <v>5</v>
      </c>
      <c r="W17" s="439"/>
      <c r="X17" s="443"/>
      <c r="Y17" s="438"/>
      <c r="Z17" s="432"/>
      <c r="AA17" s="439"/>
      <c r="AB17" s="431"/>
      <c r="AC17" s="432"/>
      <c r="AD17" s="439"/>
      <c r="AE17" s="431"/>
      <c r="AF17" s="432"/>
      <c r="AG17" s="439"/>
      <c r="AH17" s="431"/>
      <c r="AI17" s="432"/>
      <c r="AJ17" s="432"/>
      <c r="AK17" s="432"/>
      <c r="AL17" s="432"/>
      <c r="AM17" s="432"/>
      <c r="AN17" s="432"/>
      <c r="AO17" s="439"/>
      <c r="AP17" s="431"/>
      <c r="AQ17" s="432"/>
      <c r="AR17" s="432"/>
      <c r="AS17" s="432"/>
      <c r="AT17" s="432"/>
      <c r="AU17" s="439"/>
      <c r="AV17" s="431"/>
      <c r="AW17" s="432"/>
      <c r="AX17" s="432"/>
      <c r="AY17" s="432"/>
      <c r="AZ17" s="432"/>
      <c r="BA17" s="432"/>
      <c r="BB17" s="432"/>
      <c r="BC17" s="432"/>
      <c r="BD17" s="432"/>
      <c r="BE17" s="432"/>
      <c r="BF17" s="439"/>
      <c r="BG17" s="431"/>
      <c r="BH17" s="432"/>
      <c r="BI17" s="432"/>
      <c r="BJ17" s="432"/>
      <c r="BK17" s="432"/>
      <c r="BL17" s="432"/>
      <c r="BM17" s="432"/>
      <c r="BN17" s="432"/>
      <c r="BO17" s="432"/>
      <c r="BP17" s="432"/>
      <c r="BQ17" s="432"/>
      <c r="BR17" s="432"/>
      <c r="BS17" s="432"/>
      <c r="BT17" s="432"/>
      <c r="BU17" s="432"/>
      <c r="BV17" s="432"/>
      <c r="BW17" s="14"/>
    </row>
    <row r="18" spans="1:75" ht="21" customHeight="1">
      <c r="A18" s="440"/>
      <c r="B18" s="441"/>
      <c r="C18" s="441"/>
      <c r="D18" s="442"/>
      <c r="E18" s="441"/>
      <c r="F18" s="441"/>
      <c r="G18" s="441"/>
      <c r="H18" s="441"/>
      <c r="I18" s="441"/>
      <c r="J18" s="441"/>
      <c r="K18" s="441"/>
      <c r="L18" s="431"/>
      <c r="M18" s="442"/>
      <c r="N18" s="441"/>
      <c r="O18" s="441"/>
      <c r="P18" s="441"/>
      <c r="Q18" s="441"/>
      <c r="R18" s="441"/>
      <c r="S18" s="441"/>
      <c r="T18" s="441"/>
      <c r="U18" s="431"/>
      <c r="V18" s="337" t="s">
        <v>5</v>
      </c>
      <c r="W18" s="439"/>
      <c r="X18" s="443"/>
      <c r="Y18" s="438"/>
      <c r="Z18" s="432"/>
      <c r="AA18" s="439"/>
      <c r="AB18" s="431"/>
      <c r="AC18" s="432"/>
      <c r="AD18" s="439"/>
      <c r="AE18" s="431"/>
      <c r="AF18" s="432"/>
      <c r="AG18" s="439"/>
      <c r="AH18" s="431"/>
      <c r="AI18" s="432"/>
      <c r="AJ18" s="432"/>
      <c r="AK18" s="432"/>
      <c r="AL18" s="432"/>
      <c r="AM18" s="432"/>
      <c r="AN18" s="432"/>
      <c r="AO18" s="439"/>
      <c r="AP18" s="431"/>
      <c r="AQ18" s="432"/>
      <c r="AR18" s="432"/>
      <c r="AS18" s="432"/>
      <c r="AT18" s="432"/>
      <c r="AU18" s="439"/>
      <c r="AV18" s="431"/>
      <c r="AW18" s="432"/>
      <c r="AX18" s="432"/>
      <c r="AY18" s="432"/>
      <c r="AZ18" s="432"/>
      <c r="BA18" s="432"/>
      <c r="BB18" s="432"/>
      <c r="BC18" s="432"/>
      <c r="BD18" s="432"/>
      <c r="BE18" s="432"/>
      <c r="BF18" s="439"/>
      <c r="BG18" s="431"/>
      <c r="BH18" s="432"/>
      <c r="BI18" s="432"/>
      <c r="BJ18" s="432"/>
      <c r="BK18" s="432"/>
      <c r="BL18" s="432"/>
      <c r="BM18" s="432"/>
      <c r="BN18" s="432"/>
      <c r="BO18" s="432"/>
      <c r="BP18" s="432"/>
      <c r="BQ18" s="432"/>
      <c r="BR18" s="432"/>
      <c r="BS18" s="432"/>
      <c r="BT18" s="432"/>
      <c r="BU18" s="432"/>
      <c r="BV18" s="432"/>
      <c r="BW18" s="14"/>
    </row>
    <row r="19" spans="1:75" ht="21" customHeight="1">
      <c r="A19" s="440"/>
      <c r="B19" s="441"/>
      <c r="C19" s="441"/>
      <c r="D19" s="442"/>
      <c r="E19" s="441"/>
      <c r="F19" s="441"/>
      <c r="G19" s="441"/>
      <c r="H19" s="441"/>
      <c r="I19" s="441"/>
      <c r="J19" s="441"/>
      <c r="K19" s="441"/>
      <c r="L19" s="431"/>
      <c r="M19" s="442"/>
      <c r="N19" s="441"/>
      <c r="O19" s="441"/>
      <c r="P19" s="441"/>
      <c r="Q19" s="441"/>
      <c r="R19" s="441"/>
      <c r="S19" s="441"/>
      <c r="T19" s="441"/>
      <c r="U19" s="431"/>
      <c r="V19" s="337" t="s">
        <v>5</v>
      </c>
      <c r="W19" s="439"/>
      <c r="X19" s="443"/>
      <c r="Y19" s="438"/>
      <c r="Z19" s="432"/>
      <c r="AA19" s="439"/>
      <c r="AB19" s="431"/>
      <c r="AC19" s="432"/>
      <c r="AD19" s="439"/>
      <c r="AE19" s="431"/>
      <c r="AF19" s="432"/>
      <c r="AG19" s="439"/>
      <c r="AH19" s="431"/>
      <c r="AI19" s="432"/>
      <c r="AJ19" s="432"/>
      <c r="AK19" s="432"/>
      <c r="AL19" s="432"/>
      <c r="AM19" s="432"/>
      <c r="AN19" s="432"/>
      <c r="AO19" s="439"/>
      <c r="AP19" s="431"/>
      <c r="AQ19" s="432"/>
      <c r="AR19" s="432"/>
      <c r="AS19" s="432"/>
      <c r="AT19" s="432"/>
      <c r="AU19" s="439"/>
      <c r="AV19" s="431"/>
      <c r="AW19" s="432"/>
      <c r="AX19" s="432"/>
      <c r="AY19" s="432"/>
      <c r="AZ19" s="432"/>
      <c r="BA19" s="432"/>
      <c r="BB19" s="432"/>
      <c r="BC19" s="432"/>
      <c r="BD19" s="432"/>
      <c r="BE19" s="432"/>
      <c r="BF19" s="439"/>
      <c r="BG19" s="431"/>
      <c r="BH19" s="432"/>
      <c r="BI19" s="432"/>
      <c r="BJ19" s="432"/>
      <c r="BK19" s="432"/>
      <c r="BL19" s="432"/>
      <c r="BM19" s="432"/>
      <c r="BN19" s="432"/>
      <c r="BO19" s="432"/>
      <c r="BP19" s="432"/>
      <c r="BQ19" s="432"/>
      <c r="BR19" s="432"/>
      <c r="BS19" s="432"/>
      <c r="BT19" s="432"/>
      <c r="BU19" s="432"/>
      <c r="BV19" s="432"/>
      <c r="BW19" s="14"/>
    </row>
    <row r="20" spans="1:75" ht="21" customHeight="1">
      <c r="A20" s="440"/>
      <c r="B20" s="441"/>
      <c r="C20" s="441"/>
      <c r="D20" s="442"/>
      <c r="E20" s="441"/>
      <c r="F20" s="441"/>
      <c r="G20" s="441"/>
      <c r="H20" s="441"/>
      <c r="I20" s="441"/>
      <c r="J20" s="441"/>
      <c r="K20" s="441"/>
      <c r="L20" s="431"/>
      <c r="M20" s="442"/>
      <c r="N20" s="441"/>
      <c r="O20" s="441"/>
      <c r="P20" s="441"/>
      <c r="Q20" s="441"/>
      <c r="R20" s="441"/>
      <c r="S20" s="441"/>
      <c r="T20" s="441"/>
      <c r="U20" s="431"/>
      <c r="V20" s="337" t="s">
        <v>5</v>
      </c>
      <c r="W20" s="439"/>
      <c r="X20" s="443"/>
      <c r="Y20" s="438"/>
      <c r="Z20" s="432"/>
      <c r="AA20" s="439"/>
      <c r="AB20" s="431"/>
      <c r="AC20" s="432"/>
      <c r="AD20" s="439"/>
      <c r="AE20" s="431"/>
      <c r="AF20" s="432"/>
      <c r="AG20" s="439"/>
      <c r="AH20" s="431"/>
      <c r="AI20" s="432"/>
      <c r="AJ20" s="432"/>
      <c r="AK20" s="432"/>
      <c r="AL20" s="432"/>
      <c r="AM20" s="432"/>
      <c r="AN20" s="432"/>
      <c r="AO20" s="439"/>
      <c r="AP20" s="431"/>
      <c r="AQ20" s="432"/>
      <c r="AR20" s="432"/>
      <c r="AS20" s="432"/>
      <c r="AT20" s="432"/>
      <c r="AU20" s="439"/>
      <c r="AV20" s="431"/>
      <c r="AW20" s="432"/>
      <c r="AX20" s="432"/>
      <c r="AY20" s="432"/>
      <c r="AZ20" s="432"/>
      <c r="BA20" s="432"/>
      <c r="BB20" s="432"/>
      <c r="BC20" s="432"/>
      <c r="BD20" s="432"/>
      <c r="BE20" s="432"/>
      <c r="BF20" s="439"/>
      <c r="BG20" s="431"/>
      <c r="BH20" s="432"/>
      <c r="BI20" s="432"/>
      <c r="BJ20" s="432"/>
      <c r="BK20" s="432"/>
      <c r="BL20" s="432"/>
      <c r="BM20" s="432"/>
      <c r="BN20" s="432"/>
      <c r="BO20" s="432"/>
      <c r="BP20" s="432"/>
      <c r="BQ20" s="432"/>
      <c r="BR20" s="432"/>
      <c r="BS20" s="432"/>
      <c r="BT20" s="432"/>
      <c r="BU20" s="432"/>
      <c r="BV20" s="432"/>
      <c r="BW20" s="14"/>
    </row>
    <row r="21" spans="1:75" ht="21" customHeight="1" thickBot="1">
      <c r="A21" s="433"/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25"/>
      <c r="M21" s="435"/>
      <c r="N21" s="434"/>
      <c r="O21" s="434"/>
      <c r="P21" s="434"/>
      <c r="Q21" s="434"/>
      <c r="R21" s="434"/>
      <c r="S21" s="434"/>
      <c r="T21" s="434"/>
      <c r="U21" s="425"/>
      <c r="V21" s="336" t="s">
        <v>5</v>
      </c>
      <c r="W21" s="427"/>
      <c r="X21" s="436"/>
      <c r="Y21" s="437"/>
      <c r="Z21" s="426"/>
      <c r="AA21" s="427"/>
      <c r="AB21" s="425"/>
      <c r="AC21" s="426"/>
      <c r="AD21" s="427"/>
      <c r="AE21" s="425"/>
      <c r="AF21" s="426"/>
      <c r="AG21" s="427"/>
      <c r="AH21" s="425"/>
      <c r="AI21" s="426"/>
      <c r="AJ21" s="426"/>
      <c r="AK21" s="426"/>
      <c r="AL21" s="426"/>
      <c r="AM21" s="426"/>
      <c r="AN21" s="426"/>
      <c r="AO21" s="427"/>
      <c r="AP21" s="425"/>
      <c r="AQ21" s="426"/>
      <c r="AR21" s="426"/>
      <c r="AS21" s="426"/>
      <c r="AT21" s="426"/>
      <c r="AU21" s="427"/>
      <c r="AV21" s="425"/>
      <c r="AW21" s="426"/>
      <c r="AX21" s="426"/>
      <c r="AY21" s="426"/>
      <c r="AZ21" s="426"/>
      <c r="BA21" s="426"/>
      <c r="BB21" s="426"/>
      <c r="BC21" s="426"/>
      <c r="BD21" s="426"/>
      <c r="BE21" s="426"/>
      <c r="BF21" s="427"/>
      <c r="BG21" s="425"/>
      <c r="BH21" s="426"/>
      <c r="BI21" s="426"/>
      <c r="BJ21" s="426"/>
      <c r="BK21" s="426"/>
      <c r="BL21" s="426"/>
      <c r="BM21" s="426"/>
      <c r="BN21" s="426"/>
      <c r="BO21" s="426"/>
      <c r="BP21" s="426"/>
      <c r="BQ21" s="426"/>
      <c r="BR21" s="426"/>
      <c r="BS21" s="426"/>
      <c r="BT21" s="426"/>
      <c r="BU21" s="426"/>
      <c r="BV21" s="426"/>
      <c r="BW21" s="14"/>
    </row>
    <row r="22" spans="1:75" ht="24.95" customHeight="1" thickBo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428" t="s">
        <v>18</v>
      </c>
      <c r="BB22" s="428"/>
      <c r="BC22" s="428"/>
      <c r="BD22" s="428"/>
      <c r="BE22" s="428"/>
      <c r="BF22" s="428"/>
      <c r="BG22" s="429"/>
      <c r="BH22" s="429"/>
      <c r="BI22" s="429"/>
      <c r="BJ22" s="429"/>
      <c r="BK22" s="429"/>
      <c r="BL22" s="429"/>
      <c r="BM22" s="429"/>
      <c r="BN22" s="429"/>
      <c r="BO22" s="429"/>
      <c r="BP22" s="429"/>
      <c r="BQ22" s="429"/>
      <c r="BR22" s="429"/>
      <c r="BS22" s="429"/>
      <c r="BT22" s="429"/>
      <c r="BU22" s="429"/>
      <c r="BV22" s="430"/>
      <c r="BW22" s="14"/>
    </row>
  </sheetData>
  <mergeCells count="172">
    <mergeCell ref="A7:E7"/>
    <mergeCell ref="F7:P7"/>
    <mergeCell ref="Q7:R7"/>
    <mergeCell ref="S7:T7"/>
    <mergeCell ref="U7:V7"/>
    <mergeCell ref="W7:X7"/>
    <mergeCell ref="A2:BW2"/>
    <mergeCell ref="AJ5:AV5"/>
    <mergeCell ref="AW5:BI5"/>
    <mergeCell ref="BJ5:BV5"/>
    <mergeCell ref="AJ6:AV6"/>
    <mergeCell ref="AW6:BI6"/>
    <mergeCell ref="BJ6:BV6"/>
    <mergeCell ref="Y7:AE7"/>
    <mergeCell ref="AF7:AK7"/>
    <mergeCell ref="AL7:AY7"/>
    <mergeCell ref="AZ7:BD7"/>
    <mergeCell ref="BE7:BV7"/>
    <mergeCell ref="BJ10:BK10"/>
    <mergeCell ref="A11:C11"/>
    <mergeCell ref="D11:J11"/>
    <mergeCell ref="K11:L11"/>
    <mergeCell ref="M11:S11"/>
    <mergeCell ref="T11:X11"/>
    <mergeCell ref="Y11:BV11"/>
    <mergeCell ref="AT8:AY9"/>
    <mergeCell ref="BB8:BT9"/>
    <mergeCell ref="AD9:AG9"/>
    <mergeCell ref="AH9:AO9"/>
    <mergeCell ref="AP9:AS9"/>
    <mergeCell ref="K10:L10"/>
    <mergeCell ref="AD10:AG10"/>
    <mergeCell ref="AH10:AO10"/>
    <mergeCell ref="AP10:AS10"/>
    <mergeCell ref="AT10:AV10"/>
    <mergeCell ref="C8:U9"/>
    <mergeCell ref="X8:AC9"/>
    <mergeCell ref="AD8:AG8"/>
    <mergeCell ref="AH8:AO8"/>
    <mergeCell ref="AP8:AS8"/>
    <mergeCell ref="BG12:BV12"/>
    <mergeCell ref="A13:C13"/>
    <mergeCell ref="D13:J13"/>
    <mergeCell ref="K13:L13"/>
    <mergeCell ref="M13:S13"/>
    <mergeCell ref="T13:U13"/>
    <mergeCell ref="W13:X13"/>
    <mergeCell ref="Y13:AA13"/>
    <mergeCell ref="AB13:AD13"/>
    <mergeCell ref="AE13:AG13"/>
    <mergeCell ref="Y12:AA12"/>
    <mergeCell ref="AB12:AD12"/>
    <mergeCell ref="AE12:AG12"/>
    <mergeCell ref="AH12:AO12"/>
    <mergeCell ref="AP12:AU12"/>
    <mergeCell ref="AV12:BF12"/>
    <mergeCell ref="A12:C12"/>
    <mergeCell ref="D12:J12"/>
    <mergeCell ref="K12:L12"/>
    <mergeCell ref="M12:S12"/>
    <mergeCell ref="T12:U12"/>
    <mergeCell ref="W12:X12"/>
    <mergeCell ref="AH13:AO13"/>
    <mergeCell ref="AP13:AU13"/>
    <mergeCell ref="W15:X15"/>
    <mergeCell ref="Y15:AA15"/>
    <mergeCell ref="AB15:AD15"/>
    <mergeCell ref="AE15:AG15"/>
    <mergeCell ref="AV13:BF13"/>
    <mergeCell ref="BG13:BV13"/>
    <mergeCell ref="A14:C14"/>
    <mergeCell ref="D14:J14"/>
    <mergeCell ref="K14:L14"/>
    <mergeCell ref="M14:S14"/>
    <mergeCell ref="T14:U14"/>
    <mergeCell ref="W14:X14"/>
    <mergeCell ref="BG14:BV14"/>
    <mergeCell ref="Y14:AA14"/>
    <mergeCell ref="AB14:AD14"/>
    <mergeCell ref="AE14:AG14"/>
    <mergeCell ref="AH14:AO14"/>
    <mergeCell ref="AP14:AU14"/>
    <mergeCell ref="AV14:BF14"/>
    <mergeCell ref="AB17:AD17"/>
    <mergeCell ref="AE17:AG17"/>
    <mergeCell ref="AH15:AO15"/>
    <mergeCell ref="AP15:AU15"/>
    <mergeCell ref="AV15:BF15"/>
    <mergeCell ref="BG15:BV15"/>
    <mergeCell ref="A16:C16"/>
    <mergeCell ref="D16:J16"/>
    <mergeCell ref="K16:L16"/>
    <mergeCell ref="M16:S16"/>
    <mergeCell ref="T16:U16"/>
    <mergeCell ref="W16:X16"/>
    <mergeCell ref="BG16:BV16"/>
    <mergeCell ref="Y16:AA16"/>
    <mergeCell ref="AB16:AD16"/>
    <mergeCell ref="AE16:AG16"/>
    <mergeCell ref="AH16:AO16"/>
    <mergeCell ref="AP16:AU16"/>
    <mergeCell ref="AV16:BF16"/>
    <mergeCell ref="A15:C15"/>
    <mergeCell ref="D15:J15"/>
    <mergeCell ref="K15:L15"/>
    <mergeCell ref="M15:S15"/>
    <mergeCell ref="T15:U15"/>
    <mergeCell ref="AH17:AO17"/>
    <mergeCell ref="AP17:AU17"/>
    <mergeCell ref="AV17:BF17"/>
    <mergeCell ref="BG17:BV17"/>
    <mergeCell ref="A18:C18"/>
    <mergeCell ref="D18:J18"/>
    <mergeCell ref="K18:L18"/>
    <mergeCell ref="M18:S18"/>
    <mergeCell ref="T18:U18"/>
    <mergeCell ref="W18:X18"/>
    <mergeCell ref="BG18:BV18"/>
    <mergeCell ref="Y18:AA18"/>
    <mergeCell ref="AB18:AD18"/>
    <mergeCell ref="AE18:AG18"/>
    <mergeCell ref="AH18:AO18"/>
    <mergeCell ref="AP18:AU18"/>
    <mergeCell ref="AV18:BF18"/>
    <mergeCell ref="A17:C17"/>
    <mergeCell ref="D17:J17"/>
    <mergeCell ref="K17:L17"/>
    <mergeCell ref="M17:S17"/>
    <mergeCell ref="T17:U17"/>
    <mergeCell ref="W17:X17"/>
    <mergeCell ref="Y17:AA17"/>
    <mergeCell ref="AH19:AO19"/>
    <mergeCell ref="AP19:AU19"/>
    <mergeCell ref="AV19:BF19"/>
    <mergeCell ref="BG19:BV19"/>
    <mergeCell ref="A20:C20"/>
    <mergeCell ref="D20:J20"/>
    <mergeCell ref="K20:L20"/>
    <mergeCell ref="M20:S20"/>
    <mergeCell ref="T20:U20"/>
    <mergeCell ref="W20:X20"/>
    <mergeCell ref="A19:C19"/>
    <mergeCell ref="D19:J19"/>
    <mergeCell ref="K19:L19"/>
    <mergeCell ref="M19:S19"/>
    <mergeCell ref="T19:U19"/>
    <mergeCell ref="W19:X19"/>
    <mergeCell ref="Y19:AA19"/>
    <mergeCell ref="AB19:AD19"/>
    <mergeCell ref="AE19:AG19"/>
    <mergeCell ref="AH21:AO21"/>
    <mergeCell ref="AP21:AU21"/>
    <mergeCell ref="AV21:BF21"/>
    <mergeCell ref="BG21:BV21"/>
    <mergeCell ref="BA22:BF22"/>
    <mergeCell ref="BG22:BV22"/>
    <mergeCell ref="BG20:BV20"/>
    <mergeCell ref="A21:C21"/>
    <mergeCell ref="D21:J21"/>
    <mergeCell ref="K21:L21"/>
    <mergeCell ref="M21:S21"/>
    <mergeCell ref="T21:U21"/>
    <mergeCell ref="W21:X21"/>
    <mergeCell ref="Y21:AA21"/>
    <mergeCell ref="AB21:AD21"/>
    <mergeCell ref="AE21:AG21"/>
    <mergeCell ref="Y20:AA20"/>
    <mergeCell ref="AB20:AD20"/>
    <mergeCell ref="AE20:AG20"/>
    <mergeCell ref="AH20:AO20"/>
    <mergeCell ref="AP20:AU20"/>
    <mergeCell ref="AV20:BF20"/>
  </mergeCells>
  <phoneticPr fontId="3"/>
  <conditionalFormatting sqref="AB13:AD21">
    <cfRule type="cellIs" dxfId="8" priority="1" stopIfTrue="1" operator="equal">
      <formula>"警告"</formula>
    </cfRule>
    <cfRule type="cellIs" dxfId="7" priority="2" stopIfTrue="1" operator="equal">
      <formula>"退場"</formula>
    </cfRule>
  </conditionalFormatting>
  <pageMargins left="0.72" right="0.28000000000000003" top="0.52" bottom="0.98399999999999999" header="0.42" footer="0.51200000000000001"/>
  <pageSetup paperSize="9" scale="98" orientation="landscape" horizontalDpi="4294967295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BW22"/>
  <sheetViews>
    <sheetView topLeftCell="A4" workbookViewId="0">
      <selection activeCell="BG16" sqref="BG16:BV16"/>
    </sheetView>
  </sheetViews>
  <sheetFormatPr defaultColWidth="2" defaultRowHeight="14.25"/>
  <cols>
    <col min="1" max="2" width="2" style="8" customWidth="1"/>
    <col min="3" max="3" width="1.5" style="8" customWidth="1"/>
    <col min="4" max="9" width="2" style="8" customWidth="1"/>
    <col min="10" max="10" width="0.5" style="8" customWidth="1"/>
    <col min="11" max="17" width="2" style="8" customWidth="1"/>
    <col min="18" max="18" width="0.875" style="8" customWidth="1"/>
    <col min="19" max="39" width="2" style="8" customWidth="1"/>
    <col min="40" max="40" width="1" style="8" customWidth="1"/>
    <col min="41" max="41" width="0.75" style="8" customWidth="1"/>
    <col min="42" max="46" width="2" style="8" customWidth="1"/>
    <col min="47" max="47" width="0.375" style="8" customWidth="1"/>
    <col min="48" max="50" width="2" style="8" customWidth="1"/>
    <col min="51" max="51" width="1.625" style="8" customWidth="1"/>
    <col min="52" max="52" width="2" style="8" hidden="1" customWidth="1"/>
    <col min="53" max="54" width="2" style="8" customWidth="1"/>
    <col min="55" max="55" width="0.5" style="8" customWidth="1"/>
    <col min="56" max="56" width="2" style="8" customWidth="1"/>
    <col min="57" max="57" width="0.25" style="8" customWidth="1"/>
    <col min="58" max="58" width="0.625" style="8" customWidth="1"/>
    <col min="59" max="73" width="2" style="8" customWidth="1"/>
    <col min="74" max="74" width="2" style="8" hidden="1" customWidth="1"/>
    <col min="75" max="256" width="2" style="8"/>
    <col min="257" max="258" width="2" style="8" customWidth="1"/>
    <col min="259" max="259" width="1.5" style="8" customWidth="1"/>
    <col min="260" max="265" width="2" style="8" customWidth="1"/>
    <col min="266" max="266" width="0.5" style="8" customWidth="1"/>
    <col min="267" max="273" width="2" style="8" customWidth="1"/>
    <col min="274" max="274" width="0.875" style="8" customWidth="1"/>
    <col min="275" max="295" width="2" style="8" customWidth="1"/>
    <col min="296" max="296" width="1" style="8" customWidth="1"/>
    <col min="297" max="297" width="0.75" style="8" customWidth="1"/>
    <col min="298" max="302" width="2" style="8" customWidth="1"/>
    <col min="303" max="303" width="0.375" style="8" customWidth="1"/>
    <col min="304" max="306" width="2" style="8" customWidth="1"/>
    <col min="307" max="307" width="1.625" style="8" customWidth="1"/>
    <col min="308" max="308" width="0" style="8" hidden="1" customWidth="1"/>
    <col min="309" max="310" width="2" style="8" customWidth="1"/>
    <col min="311" max="311" width="0.5" style="8" customWidth="1"/>
    <col min="312" max="312" width="2" style="8" customWidth="1"/>
    <col min="313" max="313" width="0.25" style="8" customWidth="1"/>
    <col min="314" max="314" width="0.625" style="8" customWidth="1"/>
    <col min="315" max="329" width="2" style="8" customWidth="1"/>
    <col min="330" max="330" width="0" style="8" hidden="1" customWidth="1"/>
    <col min="331" max="512" width="2" style="8"/>
    <col min="513" max="514" width="2" style="8" customWidth="1"/>
    <col min="515" max="515" width="1.5" style="8" customWidth="1"/>
    <col min="516" max="521" width="2" style="8" customWidth="1"/>
    <col min="522" max="522" width="0.5" style="8" customWidth="1"/>
    <col min="523" max="529" width="2" style="8" customWidth="1"/>
    <col min="530" max="530" width="0.875" style="8" customWidth="1"/>
    <col min="531" max="551" width="2" style="8" customWidth="1"/>
    <col min="552" max="552" width="1" style="8" customWidth="1"/>
    <col min="553" max="553" width="0.75" style="8" customWidth="1"/>
    <col min="554" max="558" width="2" style="8" customWidth="1"/>
    <col min="559" max="559" width="0.375" style="8" customWidth="1"/>
    <col min="560" max="562" width="2" style="8" customWidth="1"/>
    <col min="563" max="563" width="1.625" style="8" customWidth="1"/>
    <col min="564" max="564" width="0" style="8" hidden="1" customWidth="1"/>
    <col min="565" max="566" width="2" style="8" customWidth="1"/>
    <col min="567" max="567" width="0.5" style="8" customWidth="1"/>
    <col min="568" max="568" width="2" style="8" customWidth="1"/>
    <col min="569" max="569" width="0.25" style="8" customWidth="1"/>
    <col min="570" max="570" width="0.625" style="8" customWidth="1"/>
    <col min="571" max="585" width="2" style="8" customWidth="1"/>
    <col min="586" max="586" width="0" style="8" hidden="1" customWidth="1"/>
    <col min="587" max="768" width="2" style="8"/>
    <col min="769" max="770" width="2" style="8" customWidth="1"/>
    <col min="771" max="771" width="1.5" style="8" customWidth="1"/>
    <col min="772" max="777" width="2" style="8" customWidth="1"/>
    <col min="778" max="778" width="0.5" style="8" customWidth="1"/>
    <col min="779" max="785" width="2" style="8" customWidth="1"/>
    <col min="786" max="786" width="0.875" style="8" customWidth="1"/>
    <col min="787" max="807" width="2" style="8" customWidth="1"/>
    <col min="808" max="808" width="1" style="8" customWidth="1"/>
    <col min="809" max="809" width="0.75" style="8" customWidth="1"/>
    <col min="810" max="814" width="2" style="8" customWidth="1"/>
    <col min="815" max="815" width="0.375" style="8" customWidth="1"/>
    <col min="816" max="818" width="2" style="8" customWidth="1"/>
    <col min="819" max="819" width="1.625" style="8" customWidth="1"/>
    <col min="820" max="820" width="0" style="8" hidden="1" customWidth="1"/>
    <col min="821" max="822" width="2" style="8" customWidth="1"/>
    <col min="823" max="823" width="0.5" style="8" customWidth="1"/>
    <col min="824" max="824" width="2" style="8" customWidth="1"/>
    <col min="825" max="825" width="0.25" style="8" customWidth="1"/>
    <col min="826" max="826" width="0.625" style="8" customWidth="1"/>
    <col min="827" max="841" width="2" style="8" customWidth="1"/>
    <col min="842" max="842" width="0" style="8" hidden="1" customWidth="1"/>
    <col min="843" max="1024" width="2" style="8"/>
    <col min="1025" max="1026" width="2" style="8" customWidth="1"/>
    <col min="1027" max="1027" width="1.5" style="8" customWidth="1"/>
    <col min="1028" max="1033" width="2" style="8" customWidth="1"/>
    <col min="1034" max="1034" width="0.5" style="8" customWidth="1"/>
    <col min="1035" max="1041" width="2" style="8" customWidth="1"/>
    <col min="1042" max="1042" width="0.875" style="8" customWidth="1"/>
    <col min="1043" max="1063" width="2" style="8" customWidth="1"/>
    <col min="1064" max="1064" width="1" style="8" customWidth="1"/>
    <col min="1065" max="1065" width="0.75" style="8" customWidth="1"/>
    <col min="1066" max="1070" width="2" style="8" customWidth="1"/>
    <col min="1071" max="1071" width="0.375" style="8" customWidth="1"/>
    <col min="1072" max="1074" width="2" style="8" customWidth="1"/>
    <col min="1075" max="1075" width="1.625" style="8" customWidth="1"/>
    <col min="1076" max="1076" width="0" style="8" hidden="1" customWidth="1"/>
    <col min="1077" max="1078" width="2" style="8" customWidth="1"/>
    <col min="1079" max="1079" width="0.5" style="8" customWidth="1"/>
    <col min="1080" max="1080" width="2" style="8" customWidth="1"/>
    <col min="1081" max="1081" width="0.25" style="8" customWidth="1"/>
    <col min="1082" max="1082" width="0.625" style="8" customWidth="1"/>
    <col min="1083" max="1097" width="2" style="8" customWidth="1"/>
    <col min="1098" max="1098" width="0" style="8" hidden="1" customWidth="1"/>
    <col min="1099" max="1280" width="2" style="8"/>
    <col min="1281" max="1282" width="2" style="8" customWidth="1"/>
    <col min="1283" max="1283" width="1.5" style="8" customWidth="1"/>
    <col min="1284" max="1289" width="2" style="8" customWidth="1"/>
    <col min="1290" max="1290" width="0.5" style="8" customWidth="1"/>
    <col min="1291" max="1297" width="2" style="8" customWidth="1"/>
    <col min="1298" max="1298" width="0.875" style="8" customWidth="1"/>
    <col min="1299" max="1319" width="2" style="8" customWidth="1"/>
    <col min="1320" max="1320" width="1" style="8" customWidth="1"/>
    <col min="1321" max="1321" width="0.75" style="8" customWidth="1"/>
    <col min="1322" max="1326" width="2" style="8" customWidth="1"/>
    <col min="1327" max="1327" width="0.375" style="8" customWidth="1"/>
    <col min="1328" max="1330" width="2" style="8" customWidth="1"/>
    <col min="1331" max="1331" width="1.625" style="8" customWidth="1"/>
    <col min="1332" max="1332" width="0" style="8" hidden="1" customWidth="1"/>
    <col min="1333" max="1334" width="2" style="8" customWidth="1"/>
    <col min="1335" max="1335" width="0.5" style="8" customWidth="1"/>
    <col min="1336" max="1336" width="2" style="8" customWidth="1"/>
    <col min="1337" max="1337" width="0.25" style="8" customWidth="1"/>
    <col min="1338" max="1338" width="0.625" style="8" customWidth="1"/>
    <col min="1339" max="1353" width="2" style="8" customWidth="1"/>
    <col min="1354" max="1354" width="0" style="8" hidden="1" customWidth="1"/>
    <col min="1355" max="1536" width="2" style="8"/>
    <col min="1537" max="1538" width="2" style="8" customWidth="1"/>
    <col min="1539" max="1539" width="1.5" style="8" customWidth="1"/>
    <col min="1540" max="1545" width="2" style="8" customWidth="1"/>
    <col min="1546" max="1546" width="0.5" style="8" customWidth="1"/>
    <col min="1547" max="1553" width="2" style="8" customWidth="1"/>
    <col min="1554" max="1554" width="0.875" style="8" customWidth="1"/>
    <col min="1555" max="1575" width="2" style="8" customWidth="1"/>
    <col min="1576" max="1576" width="1" style="8" customWidth="1"/>
    <col min="1577" max="1577" width="0.75" style="8" customWidth="1"/>
    <col min="1578" max="1582" width="2" style="8" customWidth="1"/>
    <col min="1583" max="1583" width="0.375" style="8" customWidth="1"/>
    <col min="1584" max="1586" width="2" style="8" customWidth="1"/>
    <col min="1587" max="1587" width="1.625" style="8" customWidth="1"/>
    <col min="1588" max="1588" width="0" style="8" hidden="1" customWidth="1"/>
    <col min="1589" max="1590" width="2" style="8" customWidth="1"/>
    <col min="1591" max="1591" width="0.5" style="8" customWidth="1"/>
    <col min="1592" max="1592" width="2" style="8" customWidth="1"/>
    <col min="1593" max="1593" width="0.25" style="8" customWidth="1"/>
    <col min="1594" max="1594" width="0.625" style="8" customWidth="1"/>
    <col min="1595" max="1609" width="2" style="8" customWidth="1"/>
    <col min="1610" max="1610" width="0" style="8" hidden="1" customWidth="1"/>
    <col min="1611" max="1792" width="2" style="8"/>
    <col min="1793" max="1794" width="2" style="8" customWidth="1"/>
    <col min="1795" max="1795" width="1.5" style="8" customWidth="1"/>
    <col min="1796" max="1801" width="2" style="8" customWidth="1"/>
    <col min="1802" max="1802" width="0.5" style="8" customWidth="1"/>
    <col min="1803" max="1809" width="2" style="8" customWidth="1"/>
    <col min="1810" max="1810" width="0.875" style="8" customWidth="1"/>
    <col min="1811" max="1831" width="2" style="8" customWidth="1"/>
    <col min="1832" max="1832" width="1" style="8" customWidth="1"/>
    <col min="1833" max="1833" width="0.75" style="8" customWidth="1"/>
    <col min="1834" max="1838" width="2" style="8" customWidth="1"/>
    <col min="1839" max="1839" width="0.375" style="8" customWidth="1"/>
    <col min="1840" max="1842" width="2" style="8" customWidth="1"/>
    <col min="1843" max="1843" width="1.625" style="8" customWidth="1"/>
    <col min="1844" max="1844" width="0" style="8" hidden="1" customWidth="1"/>
    <col min="1845" max="1846" width="2" style="8" customWidth="1"/>
    <col min="1847" max="1847" width="0.5" style="8" customWidth="1"/>
    <col min="1848" max="1848" width="2" style="8" customWidth="1"/>
    <col min="1849" max="1849" width="0.25" style="8" customWidth="1"/>
    <col min="1850" max="1850" width="0.625" style="8" customWidth="1"/>
    <col min="1851" max="1865" width="2" style="8" customWidth="1"/>
    <col min="1866" max="1866" width="0" style="8" hidden="1" customWidth="1"/>
    <col min="1867" max="2048" width="2" style="8"/>
    <col min="2049" max="2050" width="2" style="8" customWidth="1"/>
    <col min="2051" max="2051" width="1.5" style="8" customWidth="1"/>
    <col min="2052" max="2057" width="2" style="8" customWidth="1"/>
    <col min="2058" max="2058" width="0.5" style="8" customWidth="1"/>
    <col min="2059" max="2065" width="2" style="8" customWidth="1"/>
    <col min="2066" max="2066" width="0.875" style="8" customWidth="1"/>
    <col min="2067" max="2087" width="2" style="8" customWidth="1"/>
    <col min="2088" max="2088" width="1" style="8" customWidth="1"/>
    <col min="2089" max="2089" width="0.75" style="8" customWidth="1"/>
    <col min="2090" max="2094" width="2" style="8" customWidth="1"/>
    <col min="2095" max="2095" width="0.375" style="8" customWidth="1"/>
    <col min="2096" max="2098" width="2" style="8" customWidth="1"/>
    <col min="2099" max="2099" width="1.625" style="8" customWidth="1"/>
    <col min="2100" max="2100" width="0" style="8" hidden="1" customWidth="1"/>
    <col min="2101" max="2102" width="2" style="8" customWidth="1"/>
    <col min="2103" max="2103" width="0.5" style="8" customWidth="1"/>
    <col min="2104" max="2104" width="2" style="8" customWidth="1"/>
    <col min="2105" max="2105" width="0.25" style="8" customWidth="1"/>
    <col min="2106" max="2106" width="0.625" style="8" customWidth="1"/>
    <col min="2107" max="2121" width="2" style="8" customWidth="1"/>
    <col min="2122" max="2122" width="0" style="8" hidden="1" customWidth="1"/>
    <col min="2123" max="2304" width="2" style="8"/>
    <col min="2305" max="2306" width="2" style="8" customWidth="1"/>
    <col min="2307" max="2307" width="1.5" style="8" customWidth="1"/>
    <col min="2308" max="2313" width="2" style="8" customWidth="1"/>
    <col min="2314" max="2314" width="0.5" style="8" customWidth="1"/>
    <col min="2315" max="2321" width="2" style="8" customWidth="1"/>
    <col min="2322" max="2322" width="0.875" style="8" customWidth="1"/>
    <col min="2323" max="2343" width="2" style="8" customWidth="1"/>
    <col min="2344" max="2344" width="1" style="8" customWidth="1"/>
    <col min="2345" max="2345" width="0.75" style="8" customWidth="1"/>
    <col min="2346" max="2350" width="2" style="8" customWidth="1"/>
    <col min="2351" max="2351" width="0.375" style="8" customWidth="1"/>
    <col min="2352" max="2354" width="2" style="8" customWidth="1"/>
    <col min="2355" max="2355" width="1.625" style="8" customWidth="1"/>
    <col min="2356" max="2356" width="0" style="8" hidden="1" customWidth="1"/>
    <col min="2357" max="2358" width="2" style="8" customWidth="1"/>
    <col min="2359" max="2359" width="0.5" style="8" customWidth="1"/>
    <col min="2360" max="2360" width="2" style="8" customWidth="1"/>
    <col min="2361" max="2361" width="0.25" style="8" customWidth="1"/>
    <col min="2362" max="2362" width="0.625" style="8" customWidth="1"/>
    <col min="2363" max="2377" width="2" style="8" customWidth="1"/>
    <col min="2378" max="2378" width="0" style="8" hidden="1" customWidth="1"/>
    <col min="2379" max="2560" width="2" style="8"/>
    <col min="2561" max="2562" width="2" style="8" customWidth="1"/>
    <col min="2563" max="2563" width="1.5" style="8" customWidth="1"/>
    <col min="2564" max="2569" width="2" style="8" customWidth="1"/>
    <col min="2570" max="2570" width="0.5" style="8" customWidth="1"/>
    <col min="2571" max="2577" width="2" style="8" customWidth="1"/>
    <col min="2578" max="2578" width="0.875" style="8" customWidth="1"/>
    <col min="2579" max="2599" width="2" style="8" customWidth="1"/>
    <col min="2600" max="2600" width="1" style="8" customWidth="1"/>
    <col min="2601" max="2601" width="0.75" style="8" customWidth="1"/>
    <col min="2602" max="2606" width="2" style="8" customWidth="1"/>
    <col min="2607" max="2607" width="0.375" style="8" customWidth="1"/>
    <col min="2608" max="2610" width="2" style="8" customWidth="1"/>
    <col min="2611" max="2611" width="1.625" style="8" customWidth="1"/>
    <col min="2612" max="2612" width="0" style="8" hidden="1" customWidth="1"/>
    <col min="2613" max="2614" width="2" style="8" customWidth="1"/>
    <col min="2615" max="2615" width="0.5" style="8" customWidth="1"/>
    <col min="2616" max="2616" width="2" style="8" customWidth="1"/>
    <col min="2617" max="2617" width="0.25" style="8" customWidth="1"/>
    <col min="2618" max="2618" width="0.625" style="8" customWidth="1"/>
    <col min="2619" max="2633" width="2" style="8" customWidth="1"/>
    <col min="2634" max="2634" width="0" style="8" hidden="1" customWidth="1"/>
    <col min="2635" max="2816" width="2" style="8"/>
    <col min="2817" max="2818" width="2" style="8" customWidth="1"/>
    <col min="2819" max="2819" width="1.5" style="8" customWidth="1"/>
    <col min="2820" max="2825" width="2" style="8" customWidth="1"/>
    <col min="2826" max="2826" width="0.5" style="8" customWidth="1"/>
    <col min="2827" max="2833" width="2" style="8" customWidth="1"/>
    <col min="2834" max="2834" width="0.875" style="8" customWidth="1"/>
    <col min="2835" max="2855" width="2" style="8" customWidth="1"/>
    <col min="2856" max="2856" width="1" style="8" customWidth="1"/>
    <col min="2857" max="2857" width="0.75" style="8" customWidth="1"/>
    <col min="2858" max="2862" width="2" style="8" customWidth="1"/>
    <col min="2863" max="2863" width="0.375" style="8" customWidth="1"/>
    <col min="2864" max="2866" width="2" style="8" customWidth="1"/>
    <col min="2867" max="2867" width="1.625" style="8" customWidth="1"/>
    <col min="2868" max="2868" width="0" style="8" hidden="1" customWidth="1"/>
    <col min="2869" max="2870" width="2" style="8" customWidth="1"/>
    <col min="2871" max="2871" width="0.5" style="8" customWidth="1"/>
    <col min="2872" max="2872" width="2" style="8" customWidth="1"/>
    <col min="2873" max="2873" width="0.25" style="8" customWidth="1"/>
    <col min="2874" max="2874" width="0.625" style="8" customWidth="1"/>
    <col min="2875" max="2889" width="2" style="8" customWidth="1"/>
    <col min="2890" max="2890" width="0" style="8" hidden="1" customWidth="1"/>
    <col min="2891" max="3072" width="2" style="8"/>
    <col min="3073" max="3074" width="2" style="8" customWidth="1"/>
    <col min="3075" max="3075" width="1.5" style="8" customWidth="1"/>
    <col min="3076" max="3081" width="2" style="8" customWidth="1"/>
    <col min="3082" max="3082" width="0.5" style="8" customWidth="1"/>
    <col min="3083" max="3089" width="2" style="8" customWidth="1"/>
    <col min="3090" max="3090" width="0.875" style="8" customWidth="1"/>
    <col min="3091" max="3111" width="2" style="8" customWidth="1"/>
    <col min="3112" max="3112" width="1" style="8" customWidth="1"/>
    <col min="3113" max="3113" width="0.75" style="8" customWidth="1"/>
    <col min="3114" max="3118" width="2" style="8" customWidth="1"/>
    <col min="3119" max="3119" width="0.375" style="8" customWidth="1"/>
    <col min="3120" max="3122" width="2" style="8" customWidth="1"/>
    <col min="3123" max="3123" width="1.625" style="8" customWidth="1"/>
    <col min="3124" max="3124" width="0" style="8" hidden="1" customWidth="1"/>
    <col min="3125" max="3126" width="2" style="8" customWidth="1"/>
    <col min="3127" max="3127" width="0.5" style="8" customWidth="1"/>
    <col min="3128" max="3128" width="2" style="8" customWidth="1"/>
    <col min="3129" max="3129" width="0.25" style="8" customWidth="1"/>
    <col min="3130" max="3130" width="0.625" style="8" customWidth="1"/>
    <col min="3131" max="3145" width="2" style="8" customWidth="1"/>
    <col min="3146" max="3146" width="0" style="8" hidden="1" customWidth="1"/>
    <col min="3147" max="3328" width="2" style="8"/>
    <col min="3329" max="3330" width="2" style="8" customWidth="1"/>
    <col min="3331" max="3331" width="1.5" style="8" customWidth="1"/>
    <col min="3332" max="3337" width="2" style="8" customWidth="1"/>
    <col min="3338" max="3338" width="0.5" style="8" customWidth="1"/>
    <col min="3339" max="3345" width="2" style="8" customWidth="1"/>
    <col min="3346" max="3346" width="0.875" style="8" customWidth="1"/>
    <col min="3347" max="3367" width="2" style="8" customWidth="1"/>
    <col min="3368" max="3368" width="1" style="8" customWidth="1"/>
    <col min="3369" max="3369" width="0.75" style="8" customWidth="1"/>
    <col min="3370" max="3374" width="2" style="8" customWidth="1"/>
    <col min="3375" max="3375" width="0.375" style="8" customWidth="1"/>
    <col min="3376" max="3378" width="2" style="8" customWidth="1"/>
    <col min="3379" max="3379" width="1.625" style="8" customWidth="1"/>
    <col min="3380" max="3380" width="0" style="8" hidden="1" customWidth="1"/>
    <col min="3381" max="3382" width="2" style="8" customWidth="1"/>
    <col min="3383" max="3383" width="0.5" style="8" customWidth="1"/>
    <col min="3384" max="3384" width="2" style="8" customWidth="1"/>
    <col min="3385" max="3385" width="0.25" style="8" customWidth="1"/>
    <col min="3386" max="3386" width="0.625" style="8" customWidth="1"/>
    <col min="3387" max="3401" width="2" style="8" customWidth="1"/>
    <col min="3402" max="3402" width="0" style="8" hidden="1" customWidth="1"/>
    <col min="3403" max="3584" width="2" style="8"/>
    <col min="3585" max="3586" width="2" style="8" customWidth="1"/>
    <col min="3587" max="3587" width="1.5" style="8" customWidth="1"/>
    <col min="3588" max="3593" width="2" style="8" customWidth="1"/>
    <col min="3594" max="3594" width="0.5" style="8" customWidth="1"/>
    <col min="3595" max="3601" width="2" style="8" customWidth="1"/>
    <col min="3602" max="3602" width="0.875" style="8" customWidth="1"/>
    <col min="3603" max="3623" width="2" style="8" customWidth="1"/>
    <col min="3624" max="3624" width="1" style="8" customWidth="1"/>
    <col min="3625" max="3625" width="0.75" style="8" customWidth="1"/>
    <col min="3626" max="3630" width="2" style="8" customWidth="1"/>
    <col min="3631" max="3631" width="0.375" style="8" customWidth="1"/>
    <col min="3632" max="3634" width="2" style="8" customWidth="1"/>
    <col min="3635" max="3635" width="1.625" style="8" customWidth="1"/>
    <col min="3636" max="3636" width="0" style="8" hidden="1" customWidth="1"/>
    <col min="3637" max="3638" width="2" style="8" customWidth="1"/>
    <col min="3639" max="3639" width="0.5" style="8" customWidth="1"/>
    <col min="3640" max="3640" width="2" style="8" customWidth="1"/>
    <col min="3641" max="3641" width="0.25" style="8" customWidth="1"/>
    <col min="3642" max="3642" width="0.625" style="8" customWidth="1"/>
    <col min="3643" max="3657" width="2" style="8" customWidth="1"/>
    <col min="3658" max="3658" width="0" style="8" hidden="1" customWidth="1"/>
    <col min="3659" max="3840" width="2" style="8"/>
    <col min="3841" max="3842" width="2" style="8" customWidth="1"/>
    <col min="3843" max="3843" width="1.5" style="8" customWidth="1"/>
    <col min="3844" max="3849" width="2" style="8" customWidth="1"/>
    <col min="3850" max="3850" width="0.5" style="8" customWidth="1"/>
    <col min="3851" max="3857" width="2" style="8" customWidth="1"/>
    <col min="3858" max="3858" width="0.875" style="8" customWidth="1"/>
    <col min="3859" max="3879" width="2" style="8" customWidth="1"/>
    <col min="3880" max="3880" width="1" style="8" customWidth="1"/>
    <col min="3881" max="3881" width="0.75" style="8" customWidth="1"/>
    <col min="3882" max="3886" width="2" style="8" customWidth="1"/>
    <col min="3887" max="3887" width="0.375" style="8" customWidth="1"/>
    <col min="3888" max="3890" width="2" style="8" customWidth="1"/>
    <col min="3891" max="3891" width="1.625" style="8" customWidth="1"/>
    <col min="3892" max="3892" width="0" style="8" hidden="1" customWidth="1"/>
    <col min="3893" max="3894" width="2" style="8" customWidth="1"/>
    <col min="3895" max="3895" width="0.5" style="8" customWidth="1"/>
    <col min="3896" max="3896" width="2" style="8" customWidth="1"/>
    <col min="3897" max="3897" width="0.25" style="8" customWidth="1"/>
    <col min="3898" max="3898" width="0.625" style="8" customWidth="1"/>
    <col min="3899" max="3913" width="2" style="8" customWidth="1"/>
    <col min="3914" max="3914" width="0" style="8" hidden="1" customWidth="1"/>
    <col min="3915" max="4096" width="2" style="8"/>
    <col min="4097" max="4098" width="2" style="8" customWidth="1"/>
    <col min="4099" max="4099" width="1.5" style="8" customWidth="1"/>
    <col min="4100" max="4105" width="2" style="8" customWidth="1"/>
    <col min="4106" max="4106" width="0.5" style="8" customWidth="1"/>
    <col min="4107" max="4113" width="2" style="8" customWidth="1"/>
    <col min="4114" max="4114" width="0.875" style="8" customWidth="1"/>
    <col min="4115" max="4135" width="2" style="8" customWidth="1"/>
    <col min="4136" max="4136" width="1" style="8" customWidth="1"/>
    <col min="4137" max="4137" width="0.75" style="8" customWidth="1"/>
    <col min="4138" max="4142" width="2" style="8" customWidth="1"/>
    <col min="4143" max="4143" width="0.375" style="8" customWidth="1"/>
    <col min="4144" max="4146" width="2" style="8" customWidth="1"/>
    <col min="4147" max="4147" width="1.625" style="8" customWidth="1"/>
    <col min="4148" max="4148" width="0" style="8" hidden="1" customWidth="1"/>
    <col min="4149" max="4150" width="2" style="8" customWidth="1"/>
    <col min="4151" max="4151" width="0.5" style="8" customWidth="1"/>
    <col min="4152" max="4152" width="2" style="8" customWidth="1"/>
    <col min="4153" max="4153" width="0.25" style="8" customWidth="1"/>
    <col min="4154" max="4154" width="0.625" style="8" customWidth="1"/>
    <col min="4155" max="4169" width="2" style="8" customWidth="1"/>
    <col min="4170" max="4170" width="0" style="8" hidden="1" customWidth="1"/>
    <col min="4171" max="4352" width="2" style="8"/>
    <col min="4353" max="4354" width="2" style="8" customWidth="1"/>
    <col min="4355" max="4355" width="1.5" style="8" customWidth="1"/>
    <col min="4356" max="4361" width="2" style="8" customWidth="1"/>
    <col min="4362" max="4362" width="0.5" style="8" customWidth="1"/>
    <col min="4363" max="4369" width="2" style="8" customWidth="1"/>
    <col min="4370" max="4370" width="0.875" style="8" customWidth="1"/>
    <col min="4371" max="4391" width="2" style="8" customWidth="1"/>
    <col min="4392" max="4392" width="1" style="8" customWidth="1"/>
    <col min="4393" max="4393" width="0.75" style="8" customWidth="1"/>
    <col min="4394" max="4398" width="2" style="8" customWidth="1"/>
    <col min="4399" max="4399" width="0.375" style="8" customWidth="1"/>
    <col min="4400" max="4402" width="2" style="8" customWidth="1"/>
    <col min="4403" max="4403" width="1.625" style="8" customWidth="1"/>
    <col min="4404" max="4404" width="0" style="8" hidden="1" customWidth="1"/>
    <col min="4405" max="4406" width="2" style="8" customWidth="1"/>
    <col min="4407" max="4407" width="0.5" style="8" customWidth="1"/>
    <col min="4408" max="4408" width="2" style="8" customWidth="1"/>
    <col min="4409" max="4409" width="0.25" style="8" customWidth="1"/>
    <col min="4410" max="4410" width="0.625" style="8" customWidth="1"/>
    <col min="4411" max="4425" width="2" style="8" customWidth="1"/>
    <col min="4426" max="4426" width="0" style="8" hidden="1" customWidth="1"/>
    <col min="4427" max="4608" width="2" style="8"/>
    <col min="4609" max="4610" width="2" style="8" customWidth="1"/>
    <col min="4611" max="4611" width="1.5" style="8" customWidth="1"/>
    <col min="4612" max="4617" width="2" style="8" customWidth="1"/>
    <col min="4618" max="4618" width="0.5" style="8" customWidth="1"/>
    <col min="4619" max="4625" width="2" style="8" customWidth="1"/>
    <col min="4626" max="4626" width="0.875" style="8" customWidth="1"/>
    <col min="4627" max="4647" width="2" style="8" customWidth="1"/>
    <col min="4648" max="4648" width="1" style="8" customWidth="1"/>
    <col min="4649" max="4649" width="0.75" style="8" customWidth="1"/>
    <col min="4650" max="4654" width="2" style="8" customWidth="1"/>
    <col min="4655" max="4655" width="0.375" style="8" customWidth="1"/>
    <col min="4656" max="4658" width="2" style="8" customWidth="1"/>
    <col min="4659" max="4659" width="1.625" style="8" customWidth="1"/>
    <col min="4660" max="4660" width="0" style="8" hidden="1" customWidth="1"/>
    <col min="4661" max="4662" width="2" style="8" customWidth="1"/>
    <col min="4663" max="4663" width="0.5" style="8" customWidth="1"/>
    <col min="4664" max="4664" width="2" style="8" customWidth="1"/>
    <col min="4665" max="4665" width="0.25" style="8" customWidth="1"/>
    <col min="4666" max="4666" width="0.625" style="8" customWidth="1"/>
    <col min="4667" max="4681" width="2" style="8" customWidth="1"/>
    <col min="4682" max="4682" width="0" style="8" hidden="1" customWidth="1"/>
    <col min="4683" max="4864" width="2" style="8"/>
    <col min="4865" max="4866" width="2" style="8" customWidth="1"/>
    <col min="4867" max="4867" width="1.5" style="8" customWidth="1"/>
    <col min="4868" max="4873" width="2" style="8" customWidth="1"/>
    <col min="4874" max="4874" width="0.5" style="8" customWidth="1"/>
    <col min="4875" max="4881" width="2" style="8" customWidth="1"/>
    <col min="4882" max="4882" width="0.875" style="8" customWidth="1"/>
    <col min="4883" max="4903" width="2" style="8" customWidth="1"/>
    <col min="4904" max="4904" width="1" style="8" customWidth="1"/>
    <col min="4905" max="4905" width="0.75" style="8" customWidth="1"/>
    <col min="4906" max="4910" width="2" style="8" customWidth="1"/>
    <col min="4911" max="4911" width="0.375" style="8" customWidth="1"/>
    <col min="4912" max="4914" width="2" style="8" customWidth="1"/>
    <col min="4915" max="4915" width="1.625" style="8" customWidth="1"/>
    <col min="4916" max="4916" width="0" style="8" hidden="1" customWidth="1"/>
    <col min="4917" max="4918" width="2" style="8" customWidth="1"/>
    <col min="4919" max="4919" width="0.5" style="8" customWidth="1"/>
    <col min="4920" max="4920" width="2" style="8" customWidth="1"/>
    <col min="4921" max="4921" width="0.25" style="8" customWidth="1"/>
    <col min="4922" max="4922" width="0.625" style="8" customWidth="1"/>
    <col min="4923" max="4937" width="2" style="8" customWidth="1"/>
    <col min="4938" max="4938" width="0" style="8" hidden="1" customWidth="1"/>
    <col min="4939" max="5120" width="2" style="8"/>
    <col min="5121" max="5122" width="2" style="8" customWidth="1"/>
    <col min="5123" max="5123" width="1.5" style="8" customWidth="1"/>
    <col min="5124" max="5129" width="2" style="8" customWidth="1"/>
    <col min="5130" max="5130" width="0.5" style="8" customWidth="1"/>
    <col min="5131" max="5137" width="2" style="8" customWidth="1"/>
    <col min="5138" max="5138" width="0.875" style="8" customWidth="1"/>
    <col min="5139" max="5159" width="2" style="8" customWidth="1"/>
    <col min="5160" max="5160" width="1" style="8" customWidth="1"/>
    <col min="5161" max="5161" width="0.75" style="8" customWidth="1"/>
    <col min="5162" max="5166" width="2" style="8" customWidth="1"/>
    <col min="5167" max="5167" width="0.375" style="8" customWidth="1"/>
    <col min="5168" max="5170" width="2" style="8" customWidth="1"/>
    <col min="5171" max="5171" width="1.625" style="8" customWidth="1"/>
    <col min="5172" max="5172" width="0" style="8" hidden="1" customWidth="1"/>
    <col min="5173" max="5174" width="2" style="8" customWidth="1"/>
    <col min="5175" max="5175" width="0.5" style="8" customWidth="1"/>
    <col min="5176" max="5176" width="2" style="8" customWidth="1"/>
    <col min="5177" max="5177" width="0.25" style="8" customWidth="1"/>
    <col min="5178" max="5178" width="0.625" style="8" customWidth="1"/>
    <col min="5179" max="5193" width="2" style="8" customWidth="1"/>
    <col min="5194" max="5194" width="0" style="8" hidden="1" customWidth="1"/>
    <col min="5195" max="5376" width="2" style="8"/>
    <col min="5377" max="5378" width="2" style="8" customWidth="1"/>
    <col min="5379" max="5379" width="1.5" style="8" customWidth="1"/>
    <col min="5380" max="5385" width="2" style="8" customWidth="1"/>
    <col min="5386" max="5386" width="0.5" style="8" customWidth="1"/>
    <col min="5387" max="5393" width="2" style="8" customWidth="1"/>
    <col min="5394" max="5394" width="0.875" style="8" customWidth="1"/>
    <col min="5395" max="5415" width="2" style="8" customWidth="1"/>
    <col min="5416" max="5416" width="1" style="8" customWidth="1"/>
    <col min="5417" max="5417" width="0.75" style="8" customWidth="1"/>
    <col min="5418" max="5422" width="2" style="8" customWidth="1"/>
    <col min="5423" max="5423" width="0.375" style="8" customWidth="1"/>
    <col min="5424" max="5426" width="2" style="8" customWidth="1"/>
    <col min="5427" max="5427" width="1.625" style="8" customWidth="1"/>
    <col min="5428" max="5428" width="0" style="8" hidden="1" customWidth="1"/>
    <col min="5429" max="5430" width="2" style="8" customWidth="1"/>
    <col min="5431" max="5431" width="0.5" style="8" customWidth="1"/>
    <col min="5432" max="5432" width="2" style="8" customWidth="1"/>
    <col min="5433" max="5433" width="0.25" style="8" customWidth="1"/>
    <col min="5434" max="5434" width="0.625" style="8" customWidth="1"/>
    <col min="5435" max="5449" width="2" style="8" customWidth="1"/>
    <col min="5450" max="5450" width="0" style="8" hidden="1" customWidth="1"/>
    <col min="5451" max="5632" width="2" style="8"/>
    <col min="5633" max="5634" width="2" style="8" customWidth="1"/>
    <col min="5635" max="5635" width="1.5" style="8" customWidth="1"/>
    <col min="5636" max="5641" width="2" style="8" customWidth="1"/>
    <col min="5642" max="5642" width="0.5" style="8" customWidth="1"/>
    <col min="5643" max="5649" width="2" style="8" customWidth="1"/>
    <col min="5650" max="5650" width="0.875" style="8" customWidth="1"/>
    <col min="5651" max="5671" width="2" style="8" customWidth="1"/>
    <col min="5672" max="5672" width="1" style="8" customWidth="1"/>
    <col min="5673" max="5673" width="0.75" style="8" customWidth="1"/>
    <col min="5674" max="5678" width="2" style="8" customWidth="1"/>
    <col min="5679" max="5679" width="0.375" style="8" customWidth="1"/>
    <col min="5680" max="5682" width="2" style="8" customWidth="1"/>
    <col min="5683" max="5683" width="1.625" style="8" customWidth="1"/>
    <col min="5684" max="5684" width="0" style="8" hidden="1" customWidth="1"/>
    <col min="5685" max="5686" width="2" style="8" customWidth="1"/>
    <col min="5687" max="5687" width="0.5" style="8" customWidth="1"/>
    <col min="5688" max="5688" width="2" style="8" customWidth="1"/>
    <col min="5689" max="5689" width="0.25" style="8" customWidth="1"/>
    <col min="5690" max="5690" width="0.625" style="8" customWidth="1"/>
    <col min="5691" max="5705" width="2" style="8" customWidth="1"/>
    <col min="5706" max="5706" width="0" style="8" hidden="1" customWidth="1"/>
    <col min="5707" max="5888" width="2" style="8"/>
    <col min="5889" max="5890" width="2" style="8" customWidth="1"/>
    <col min="5891" max="5891" width="1.5" style="8" customWidth="1"/>
    <col min="5892" max="5897" width="2" style="8" customWidth="1"/>
    <col min="5898" max="5898" width="0.5" style="8" customWidth="1"/>
    <col min="5899" max="5905" width="2" style="8" customWidth="1"/>
    <col min="5906" max="5906" width="0.875" style="8" customWidth="1"/>
    <col min="5907" max="5927" width="2" style="8" customWidth="1"/>
    <col min="5928" max="5928" width="1" style="8" customWidth="1"/>
    <col min="5929" max="5929" width="0.75" style="8" customWidth="1"/>
    <col min="5930" max="5934" width="2" style="8" customWidth="1"/>
    <col min="5935" max="5935" width="0.375" style="8" customWidth="1"/>
    <col min="5936" max="5938" width="2" style="8" customWidth="1"/>
    <col min="5939" max="5939" width="1.625" style="8" customWidth="1"/>
    <col min="5940" max="5940" width="0" style="8" hidden="1" customWidth="1"/>
    <col min="5941" max="5942" width="2" style="8" customWidth="1"/>
    <col min="5943" max="5943" width="0.5" style="8" customWidth="1"/>
    <col min="5944" max="5944" width="2" style="8" customWidth="1"/>
    <col min="5945" max="5945" width="0.25" style="8" customWidth="1"/>
    <col min="5946" max="5946" width="0.625" style="8" customWidth="1"/>
    <col min="5947" max="5961" width="2" style="8" customWidth="1"/>
    <col min="5962" max="5962" width="0" style="8" hidden="1" customWidth="1"/>
    <col min="5963" max="6144" width="2" style="8"/>
    <col min="6145" max="6146" width="2" style="8" customWidth="1"/>
    <col min="6147" max="6147" width="1.5" style="8" customWidth="1"/>
    <col min="6148" max="6153" width="2" style="8" customWidth="1"/>
    <col min="6154" max="6154" width="0.5" style="8" customWidth="1"/>
    <col min="6155" max="6161" width="2" style="8" customWidth="1"/>
    <col min="6162" max="6162" width="0.875" style="8" customWidth="1"/>
    <col min="6163" max="6183" width="2" style="8" customWidth="1"/>
    <col min="6184" max="6184" width="1" style="8" customWidth="1"/>
    <col min="6185" max="6185" width="0.75" style="8" customWidth="1"/>
    <col min="6186" max="6190" width="2" style="8" customWidth="1"/>
    <col min="6191" max="6191" width="0.375" style="8" customWidth="1"/>
    <col min="6192" max="6194" width="2" style="8" customWidth="1"/>
    <col min="6195" max="6195" width="1.625" style="8" customWidth="1"/>
    <col min="6196" max="6196" width="0" style="8" hidden="1" customWidth="1"/>
    <col min="6197" max="6198" width="2" style="8" customWidth="1"/>
    <col min="6199" max="6199" width="0.5" style="8" customWidth="1"/>
    <col min="6200" max="6200" width="2" style="8" customWidth="1"/>
    <col min="6201" max="6201" width="0.25" style="8" customWidth="1"/>
    <col min="6202" max="6202" width="0.625" style="8" customWidth="1"/>
    <col min="6203" max="6217" width="2" style="8" customWidth="1"/>
    <col min="6218" max="6218" width="0" style="8" hidden="1" customWidth="1"/>
    <col min="6219" max="6400" width="2" style="8"/>
    <col min="6401" max="6402" width="2" style="8" customWidth="1"/>
    <col min="6403" max="6403" width="1.5" style="8" customWidth="1"/>
    <col min="6404" max="6409" width="2" style="8" customWidth="1"/>
    <col min="6410" max="6410" width="0.5" style="8" customWidth="1"/>
    <col min="6411" max="6417" width="2" style="8" customWidth="1"/>
    <col min="6418" max="6418" width="0.875" style="8" customWidth="1"/>
    <col min="6419" max="6439" width="2" style="8" customWidth="1"/>
    <col min="6440" max="6440" width="1" style="8" customWidth="1"/>
    <col min="6441" max="6441" width="0.75" style="8" customWidth="1"/>
    <col min="6442" max="6446" width="2" style="8" customWidth="1"/>
    <col min="6447" max="6447" width="0.375" style="8" customWidth="1"/>
    <col min="6448" max="6450" width="2" style="8" customWidth="1"/>
    <col min="6451" max="6451" width="1.625" style="8" customWidth="1"/>
    <col min="6452" max="6452" width="0" style="8" hidden="1" customWidth="1"/>
    <col min="6453" max="6454" width="2" style="8" customWidth="1"/>
    <col min="6455" max="6455" width="0.5" style="8" customWidth="1"/>
    <col min="6456" max="6456" width="2" style="8" customWidth="1"/>
    <col min="6457" max="6457" width="0.25" style="8" customWidth="1"/>
    <col min="6458" max="6458" width="0.625" style="8" customWidth="1"/>
    <col min="6459" max="6473" width="2" style="8" customWidth="1"/>
    <col min="6474" max="6474" width="0" style="8" hidden="1" customWidth="1"/>
    <col min="6475" max="6656" width="2" style="8"/>
    <col min="6657" max="6658" width="2" style="8" customWidth="1"/>
    <col min="6659" max="6659" width="1.5" style="8" customWidth="1"/>
    <col min="6660" max="6665" width="2" style="8" customWidth="1"/>
    <col min="6666" max="6666" width="0.5" style="8" customWidth="1"/>
    <col min="6667" max="6673" width="2" style="8" customWidth="1"/>
    <col min="6674" max="6674" width="0.875" style="8" customWidth="1"/>
    <col min="6675" max="6695" width="2" style="8" customWidth="1"/>
    <col min="6696" max="6696" width="1" style="8" customWidth="1"/>
    <col min="6697" max="6697" width="0.75" style="8" customWidth="1"/>
    <col min="6698" max="6702" width="2" style="8" customWidth="1"/>
    <col min="6703" max="6703" width="0.375" style="8" customWidth="1"/>
    <col min="6704" max="6706" width="2" style="8" customWidth="1"/>
    <col min="6707" max="6707" width="1.625" style="8" customWidth="1"/>
    <col min="6708" max="6708" width="0" style="8" hidden="1" customWidth="1"/>
    <col min="6709" max="6710" width="2" style="8" customWidth="1"/>
    <col min="6711" max="6711" width="0.5" style="8" customWidth="1"/>
    <col min="6712" max="6712" width="2" style="8" customWidth="1"/>
    <col min="6713" max="6713" width="0.25" style="8" customWidth="1"/>
    <col min="6714" max="6714" width="0.625" style="8" customWidth="1"/>
    <col min="6715" max="6729" width="2" style="8" customWidth="1"/>
    <col min="6730" max="6730" width="0" style="8" hidden="1" customWidth="1"/>
    <col min="6731" max="6912" width="2" style="8"/>
    <col min="6913" max="6914" width="2" style="8" customWidth="1"/>
    <col min="6915" max="6915" width="1.5" style="8" customWidth="1"/>
    <col min="6916" max="6921" width="2" style="8" customWidth="1"/>
    <col min="6922" max="6922" width="0.5" style="8" customWidth="1"/>
    <col min="6923" max="6929" width="2" style="8" customWidth="1"/>
    <col min="6930" max="6930" width="0.875" style="8" customWidth="1"/>
    <col min="6931" max="6951" width="2" style="8" customWidth="1"/>
    <col min="6952" max="6952" width="1" style="8" customWidth="1"/>
    <col min="6953" max="6953" width="0.75" style="8" customWidth="1"/>
    <col min="6954" max="6958" width="2" style="8" customWidth="1"/>
    <col min="6959" max="6959" width="0.375" style="8" customWidth="1"/>
    <col min="6960" max="6962" width="2" style="8" customWidth="1"/>
    <col min="6963" max="6963" width="1.625" style="8" customWidth="1"/>
    <col min="6964" max="6964" width="0" style="8" hidden="1" customWidth="1"/>
    <col min="6965" max="6966" width="2" style="8" customWidth="1"/>
    <col min="6967" max="6967" width="0.5" style="8" customWidth="1"/>
    <col min="6968" max="6968" width="2" style="8" customWidth="1"/>
    <col min="6969" max="6969" width="0.25" style="8" customWidth="1"/>
    <col min="6970" max="6970" width="0.625" style="8" customWidth="1"/>
    <col min="6971" max="6985" width="2" style="8" customWidth="1"/>
    <col min="6986" max="6986" width="0" style="8" hidden="1" customWidth="1"/>
    <col min="6987" max="7168" width="2" style="8"/>
    <col min="7169" max="7170" width="2" style="8" customWidth="1"/>
    <col min="7171" max="7171" width="1.5" style="8" customWidth="1"/>
    <col min="7172" max="7177" width="2" style="8" customWidth="1"/>
    <col min="7178" max="7178" width="0.5" style="8" customWidth="1"/>
    <col min="7179" max="7185" width="2" style="8" customWidth="1"/>
    <col min="7186" max="7186" width="0.875" style="8" customWidth="1"/>
    <col min="7187" max="7207" width="2" style="8" customWidth="1"/>
    <col min="7208" max="7208" width="1" style="8" customWidth="1"/>
    <col min="7209" max="7209" width="0.75" style="8" customWidth="1"/>
    <col min="7210" max="7214" width="2" style="8" customWidth="1"/>
    <col min="7215" max="7215" width="0.375" style="8" customWidth="1"/>
    <col min="7216" max="7218" width="2" style="8" customWidth="1"/>
    <col min="7219" max="7219" width="1.625" style="8" customWidth="1"/>
    <col min="7220" max="7220" width="0" style="8" hidden="1" customWidth="1"/>
    <col min="7221" max="7222" width="2" style="8" customWidth="1"/>
    <col min="7223" max="7223" width="0.5" style="8" customWidth="1"/>
    <col min="7224" max="7224" width="2" style="8" customWidth="1"/>
    <col min="7225" max="7225" width="0.25" style="8" customWidth="1"/>
    <col min="7226" max="7226" width="0.625" style="8" customWidth="1"/>
    <col min="7227" max="7241" width="2" style="8" customWidth="1"/>
    <col min="7242" max="7242" width="0" style="8" hidden="1" customWidth="1"/>
    <col min="7243" max="7424" width="2" style="8"/>
    <col min="7425" max="7426" width="2" style="8" customWidth="1"/>
    <col min="7427" max="7427" width="1.5" style="8" customWidth="1"/>
    <col min="7428" max="7433" width="2" style="8" customWidth="1"/>
    <col min="7434" max="7434" width="0.5" style="8" customWidth="1"/>
    <col min="7435" max="7441" width="2" style="8" customWidth="1"/>
    <col min="7442" max="7442" width="0.875" style="8" customWidth="1"/>
    <col min="7443" max="7463" width="2" style="8" customWidth="1"/>
    <col min="7464" max="7464" width="1" style="8" customWidth="1"/>
    <col min="7465" max="7465" width="0.75" style="8" customWidth="1"/>
    <col min="7466" max="7470" width="2" style="8" customWidth="1"/>
    <col min="7471" max="7471" width="0.375" style="8" customWidth="1"/>
    <col min="7472" max="7474" width="2" style="8" customWidth="1"/>
    <col min="7475" max="7475" width="1.625" style="8" customWidth="1"/>
    <col min="7476" max="7476" width="0" style="8" hidden="1" customWidth="1"/>
    <col min="7477" max="7478" width="2" style="8" customWidth="1"/>
    <col min="7479" max="7479" width="0.5" style="8" customWidth="1"/>
    <col min="7480" max="7480" width="2" style="8" customWidth="1"/>
    <col min="7481" max="7481" width="0.25" style="8" customWidth="1"/>
    <col min="7482" max="7482" width="0.625" style="8" customWidth="1"/>
    <col min="7483" max="7497" width="2" style="8" customWidth="1"/>
    <col min="7498" max="7498" width="0" style="8" hidden="1" customWidth="1"/>
    <col min="7499" max="7680" width="2" style="8"/>
    <col min="7681" max="7682" width="2" style="8" customWidth="1"/>
    <col min="7683" max="7683" width="1.5" style="8" customWidth="1"/>
    <col min="7684" max="7689" width="2" style="8" customWidth="1"/>
    <col min="7690" max="7690" width="0.5" style="8" customWidth="1"/>
    <col min="7691" max="7697" width="2" style="8" customWidth="1"/>
    <col min="7698" max="7698" width="0.875" style="8" customWidth="1"/>
    <col min="7699" max="7719" width="2" style="8" customWidth="1"/>
    <col min="7720" max="7720" width="1" style="8" customWidth="1"/>
    <col min="7721" max="7721" width="0.75" style="8" customWidth="1"/>
    <col min="7722" max="7726" width="2" style="8" customWidth="1"/>
    <col min="7727" max="7727" width="0.375" style="8" customWidth="1"/>
    <col min="7728" max="7730" width="2" style="8" customWidth="1"/>
    <col min="7731" max="7731" width="1.625" style="8" customWidth="1"/>
    <col min="7732" max="7732" width="0" style="8" hidden="1" customWidth="1"/>
    <col min="7733" max="7734" width="2" style="8" customWidth="1"/>
    <col min="7735" max="7735" width="0.5" style="8" customWidth="1"/>
    <col min="7736" max="7736" width="2" style="8" customWidth="1"/>
    <col min="7737" max="7737" width="0.25" style="8" customWidth="1"/>
    <col min="7738" max="7738" width="0.625" style="8" customWidth="1"/>
    <col min="7739" max="7753" width="2" style="8" customWidth="1"/>
    <col min="7754" max="7754" width="0" style="8" hidden="1" customWidth="1"/>
    <col min="7755" max="7936" width="2" style="8"/>
    <col min="7937" max="7938" width="2" style="8" customWidth="1"/>
    <col min="7939" max="7939" width="1.5" style="8" customWidth="1"/>
    <col min="7940" max="7945" width="2" style="8" customWidth="1"/>
    <col min="7946" max="7946" width="0.5" style="8" customWidth="1"/>
    <col min="7947" max="7953" width="2" style="8" customWidth="1"/>
    <col min="7954" max="7954" width="0.875" style="8" customWidth="1"/>
    <col min="7955" max="7975" width="2" style="8" customWidth="1"/>
    <col min="7976" max="7976" width="1" style="8" customWidth="1"/>
    <col min="7977" max="7977" width="0.75" style="8" customWidth="1"/>
    <col min="7978" max="7982" width="2" style="8" customWidth="1"/>
    <col min="7983" max="7983" width="0.375" style="8" customWidth="1"/>
    <col min="7984" max="7986" width="2" style="8" customWidth="1"/>
    <col min="7987" max="7987" width="1.625" style="8" customWidth="1"/>
    <col min="7988" max="7988" width="0" style="8" hidden="1" customWidth="1"/>
    <col min="7989" max="7990" width="2" style="8" customWidth="1"/>
    <col min="7991" max="7991" width="0.5" style="8" customWidth="1"/>
    <col min="7992" max="7992" width="2" style="8" customWidth="1"/>
    <col min="7993" max="7993" width="0.25" style="8" customWidth="1"/>
    <col min="7994" max="7994" width="0.625" style="8" customWidth="1"/>
    <col min="7995" max="8009" width="2" style="8" customWidth="1"/>
    <col min="8010" max="8010" width="0" style="8" hidden="1" customWidth="1"/>
    <col min="8011" max="8192" width="2" style="8"/>
    <col min="8193" max="8194" width="2" style="8" customWidth="1"/>
    <col min="8195" max="8195" width="1.5" style="8" customWidth="1"/>
    <col min="8196" max="8201" width="2" style="8" customWidth="1"/>
    <col min="8202" max="8202" width="0.5" style="8" customWidth="1"/>
    <col min="8203" max="8209" width="2" style="8" customWidth="1"/>
    <col min="8210" max="8210" width="0.875" style="8" customWidth="1"/>
    <col min="8211" max="8231" width="2" style="8" customWidth="1"/>
    <col min="8232" max="8232" width="1" style="8" customWidth="1"/>
    <col min="8233" max="8233" width="0.75" style="8" customWidth="1"/>
    <col min="8234" max="8238" width="2" style="8" customWidth="1"/>
    <col min="8239" max="8239" width="0.375" style="8" customWidth="1"/>
    <col min="8240" max="8242" width="2" style="8" customWidth="1"/>
    <col min="8243" max="8243" width="1.625" style="8" customWidth="1"/>
    <col min="8244" max="8244" width="0" style="8" hidden="1" customWidth="1"/>
    <col min="8245" max="8246" width="2" style="8" customWidth="1"/>
    <col min="8247" max="8247" width="0.5" style="8" customWidth="1"/>
    <col min="8248" max="8248" width="2" style="8" customWidth="1"/>
    <col min="8249" max="8249" width="0.25" style="8" customWidth="1"/>
    <col min="8250" max="8250" width="0.625" style="8" customWidth="1"/>
    <col min="8251" max="8265" width="2" style="8" customWidth="1"/>
    <col min="8266" max="8266" width="0" style="8" hidden="1" customWidth="1"/>
    <col min="8267" max="8448" width="2" style="8"/>
    <col min="8449" max="8450" width="2" style="8" customWidth="1"/>
    <col min="8451" max="8451" width="1.5" style="8" customWidth="1"/>
    <col min="8452" max="8457" width="2" style="8" customWidth="1"/>
    <col min="8458" max="8458" width="0.5" style="8" customWidth="1"/>
    <col min="8459" max="8465" width="2" style="8" customWidth="1"/>
    <col min="8466" max="8466" width="0.875" style="8" customWidth="1"/>
    <col min="8467" max="8487" width="2" style="8" customWidth="1"/>
    <col min="8488" max="8488" width="1" style="8" customWidth="1"/>
    <col min="8489" max="8489" width="0.75" style="8" customWidth="1"/>
    <col min="8490" max="8494" width="2" style="8" customWidth="1"/>
    <col min="8495" max="8495" width="0.375" style="8" customWidth="1"/>
    <col min="8496" max="8498" width="2" style="8" customWidth="1"/>
    <col min="8499" max="8499" width="1.625" style="8" customWidth="1"/>
    <col min="8500" max="8500" width="0" style="8" hidden="1" customWidth="1"/>
    <col min="8501" max="8502" width="2" style="8" customWidth="1"/>
    <col min="8503" max="8503" width="0.5" style="8" customWidth="1"/>
    <col min="8504" max="8504" width="2" style="8" customWidth="1"/>
    <col min="8505" max="8505" width="0.25" style="8" customWidth="1"/>
    <col min="8506" max="8506" width="0.625" style="8" customWidth="1"/>
    <col min="8507" max="8521" width="2" style="8" customWidth="1"/>
    <col min="8522" max="8522" width="0" style="8" hidden="1" customWidth="1"/>
    <col min="8523" max="8704" width="2" style="8"/>
    <col min="8705" max="8706" width="2" style="8" customWidth="1"/>
    <col min="8707" max="8707" width="1.5" style="8" customWidth="1"/>
    <col min="8708" max="8713" width="2" style="8" customWidth="1"/>
    <col min="8714" max="8714" width="0.5" style="8" customWidth="1"/>
    <col min="8715" max="8721" width="2" style="8" customWidth="1"/>
    <col min="8722" max="8722" width="0.875" style="8" customWidth="1"/>
    <col min="8723" max="8743" width="2" style="8" customWidth="1"/>
    <col min="8744" max="8744" width="1" style="8" customWidth="1"/>
    <col min="8745" max="8745" width="0.75" style="8" customWidth="1"/>
    <col min="8746" max="8750" width="2" style="8" customWidth="1"/>
    <col min="8751" max="8751" width="0.375" style="8" customWidth="1"/>
    <col min="8752" max="8754" width="2" style="8" customWidth="1"/>
    <col min="8755" max="8755" width="1.625" style="8" customWidth="1"/>
    <col min="8756" max="8756" width="0" style="8" hidden="1" customWidth="1"/>
    <col min="8757" max="8758" width="2" style="8" customWidth="1"/>
    <col min="8759" max="8759" width="0.5" style="8" customWidth="1"/>
    <col min="8760" max="8760" width="2" style="8" customWidth="1"/>
    <col min="8761" max="8761" width="0.25" style="8" customWidth="1"/>
    <col min="8762" max="8762" width="0.625" style="8" customWidth="1"/>
    <col min="8763" max="8777" width="2" style="8" customWidth="1"/>
    <col min="8778" max="8778" width="0" style="8" hidden="1" customWidth="1"/>
    <col min="8779" max="8960" width="2" style="8"/>
    <col min="8961" max="8962" width="2" style="8" customWidth="1"/>
    <col min="8963" max="8963" width="1.5" style="8" customWidth="1"/>
    <col min="8964" max="8969" width="2" style="8" customWidth="1"/>
    <col min="8970" max="8970" width="0.5" style="8" customWidth="1"/>
    <col min="8971" max="8977" width="2" style="8" customWidth="1"/>
    <col min="8978" max="8978" width="0.875" style="8" customWidth="1"/>
    <col min="8979" max="8999" width="2" style="8" customWidth="1"/>
    <col min="9000" max="9000" width="1" style="8" customWidth="1"/>
    <col min="9001" max="9001" width="0.75" style="8" customWidth="1"/>
    <col min="9002" max="9006" width="2" style="8" customWidth="1"/>
    <col min="9007" max="9007" width="0.375" style="8" customWidth="1"/>
    <col min="9008" max="9010" width="2" style="8" customWidth="1"/>
    <col min="9011" max="9011" width="1.625" style="8" customWidth="1"/>
    <col min="9012" max="9012" width="0" style="8" hidden="1" customWidth="1"/>
    <col min="9013" max="9014" width="2" style="8" customWidth="1"/>
    <col min="9015" max="9015" width="0.5" style="8" customWidth="1"/>
    <col min="9016" max="9016" width="2" style="8" customWidth="1"/>
    <col min="9017" max="9017" width="0.25" style="8" customWidth="1"/>
    <col min="9018" max="9018" width="0.625" style="8" customWidth="1"/>
    <col min="9019" max="9033" width="2" style="8" customWidth="1"/>
    <col min="9034" max="9034" width="0" style="8" hidden="1" customWidth="1"/>
    <col min="9035" max="9216" width="2" style="8"/>
    <col min="9217" max="9218" width="2" style="8" customWidth="1"/>
    <col min="9219" max="9219" width="1.5" style="8" customWidth="1"/>
    <col min="9220" max="9225" width="2" style="8" customWidth="1"/>
    <col min="9226" max="9226" width="0.5" style="8" customWidth="1"/>
    <col min="9227" max="9233" width="2" style="8" customWidth="1"/>
    <col min="9234" max="9234" width="0.875" style="8" customWidth="1"/>
    <col min="9235" max="9255" width="2" style="8" customWidth="1"/>
    <col min="9256" max="9256" width="1" style="8" customWidth="1"/>
    <col min="9257" max="9257" width="0.75" style="8" customWidth="1"/>
    <col min="9258" max="9262" width="2" style="8" customWidth="1"/>
    <col min="9263" max="9263" width="0.375" style="8" customWidth="1"/>
    <col min="9264" max="9266" width="2" style="8" customWidth="1"/>
    <col min="9267" max="9267" width="1.625" style="8" customWidth="1"/>
    <col min="9268" max="9268" width="0" style="8" hidden="1" customWidth="1"/>
    <col min="9269" max="9270" width="2" style="8" customWidth="1"/>
    <col min="9271" max="9271" width="0.5" style="8" customWidth="1"/>
    <col min="9272" max="9272" width="2" style="8" customWidth="1"/>
    <col min="9273" max="9273" width="0.25" style="8" customWidth="1"/>
    <col min="9274" max="9274" width="0.625" style="8" customWidth="1"/>
    <col min="9275" max="9289" width="2" style="8" customWidth="1"/>
    <col min="9290" max="9290" width="0" style="8" hidden="1" customWidth="1"/>
    <col min="9291" max="9472" width="2" style="8"/>
    <col min="9473" max="9474" width="2" style="8" customWidth="1"/>
    <col min="9475" max="9475" width="1.5" style="8" customWidth="1"/>
    <col min="9476" max="9481" width="2" style="8" customWidth="1"/>
    <col min="9482" max="9482" width="0.5" style="8" customWidth="1"/>
    <col min="9483" max="9489" width="2" style="8" customWidth="1"/>
    <col min="9490" max="9490" width="0.875" style="8" customWidth="1"/>
    <col min="9491" max="9511" width="2" style="8" customWidth="1"/>
    <col min="9512" max="9512" width="1" style="8" customWidth="1"/>
    <col min="9513" max="9513" width="0.75" style="8" customWidth="1"/>
    <col min="9514" max="9518" width="2" style="8" customWidth="1"/>
    <col min="9519" max="9519" width="0.375" style="8" customWidth="1"/>
    <col min="9520" max="9522" width="2" style="8" customWidth="1"/>
    <col min="9523" max="9523" width="1.625" style="8" customWidth="1"/>
    <col min="9524" max="9524" width="0" style="8" hidden="1" customWidth="1"/>
    <col min="9525" max="9526" width="2" style="8" customWidth="1"/>
    <col min="9527" max="9527" width="0.5" style="8" customWidth="1"/>
    <col min="9528" max="9528" width="2" style="8" customWidth="1"/>
    <col min="9529" max="9529" width="0.25" style="8" customWidth="1"/>
    <col min="9530" max="9530" width="0.625" style="8" customWidth="1"/>
    <col min="9531" max="9545" width="2" style="8" customWidth="1"/>
    <col min="9546" max="9546" width="0" style="8" hidden="1" customWidth="1"/>
    <col min="9547" max="9728" width="2" style="8"/>
    <col min="9729" max="9730" width="2" style="8" customWidth="1"/>
    <col min="9731" max="9731" width="1.5" style="8" customWidth="1"/>
    <col min="9732" max="9737" width="2" style="8" customWidth="1"/>
    <col min="9738" max="9738" width="0.5" style="8" customWidth="1"/>
    <col min="9739" max="9745" width="2" style="8" customWidth="1"/>
    <col min="9746" max="9746" width="0.875" style="8" customWidth="1"/>
    <col min="9747" max="9767" width="2" style="8" customWidth="1"/>
    <col min="9768" max="9768" width="1" style="8" customWidth="1"/>
    <col min="9769" max="9769" width="0.75" style="8" customWidth="1"/>
    <col min="9770" max="9774" width="2" style="8" customWidth="1"/>
    <col min="9775" max="9775" width="0.375" style="8" customWidth="1"/>
    <col min="9776" max="9778" width="2" style="8" customWidth="1"/>
    <col min="9779" max="9779" width="1.625" style="8" customWidth="1"/>
    <col min="9780" max="9780" width="0" style="8" hidden="1" customWidth="1"/>
    <col min="9781" max="9782" width="2" style="8" customWidth="1"/>
    <col min="9783" max="9783" width="0.5" style="8" customWidth="1"/>
    <col min="9784" max="9784" width="2" style="8" customWidth="1"/>
    <col min="9785" max="9785" width="0.25" style="8" customWidth="1"/>
    <col min="9786" max="9786" width="0.625" style="8" customWidth="1"/>
    <col min="9787" max="9801" width="2" style="8" customWidth="1"/>
    <col min="9802" max="9802" width="0" style="8" hidden="1" customWidth="1"/>
    <col min="9803" max="9984" width="2" style="8"/>
    <col min="9985" max="9986" width="2" style="8" customWidth="1"/>
    <col min="9987" max="9987" width="1.5" style="8" customWidth="1"/>
    <col min="9988" max="9993" width="2" style="8" customWidth="1"/>
    <col min="9994" max="9994" width="0.5" style="8" customWidth="1"/>
    <col min="9995" max="10001" width="2" style="8" customWidth="1"/>
    <col min="10002" max="10002" width="0.875" style="8" customWidth="1"/>
    <col min="10003" max="10023" width="2" style="8" customWidth="1"/>
    <col min="10024" max="10024" width="1" style="8" customWidth="1"/>
    <col min="10025" max="10025" width="0.75" style="8" customWidth="1"/>
    <col min="10026" max="10030" width="2" style="8" customWidth="1"/>
    <col min="10031" max="10031" width="0.375" style="8" customWidth="1"/>
    <col min="10032" max="10034" width="2" style="8" customWidth="1"/>
    <col min="10035" max="10035" width="1.625" style="8" customWidth="1"/>
    <col min="10036" max="10036" width="0" style="8" hidden="1" customWidth="1"/>
    <col min="10037" max="10038" width="2" style="8" customWidth="1"/>
    <col min="10039" max="10039" width="0.5" style="8" customWidth="1"/>
    <col min="10040" max="10040" width="2" style="8" customWidth="1"/>
    <col min="10041" max="10041" width="0.25" style="8" customWidth="1"/>
    <col min="10042" max="10042" width="0.625" style="8" customWidth="1"/>
    <col min="10043" max="10057" width="2" style="8" customWidth="1"/>
    <col min="10058" max="10058" width="0" style="8" hidden="1" customWidth="1"/>
    <col min="10059" max="10240" width="2" style="8"/>
    <col min="10241" max="10242" width="2" style="8" customWidth="1"/>
    <col min="10243" max="10243" width="1.5" style="8" customWidth="1"/>
    <col min="10244" max="10249" width="2" style="8" customWidth="1"/>
    <col min="10250" max="10250" width="0.5" style="8" customWidth="1"/>
    <col min="10251" max="10257" width="2" style="8" customWidth="1"/>
    <col min="10258" max="10258" width="0.875" style="8" customWidth="1"/>
    <col min="10259" max="10279" width="2" style="8" customWidth="1"/>
    <col min="10280" max="10280" width="1" style="8" customWidth="1"/>
    <col min="10281" max="10281" width="0.75" style="8" customWidth="1"/>
    <col min="10282" max="10286" width="2" style="8" customWidth="1"/>
    <col min="10287" max="10287" width="0.375" style="8" customWidth="1"/>
    <col min="10288" max="10290" width="2" style="8" customWidth="1"/>
    <col min="10291" max="10291" width="1.625" style="8" customWidth="1"/>
    <col min="10292" max="10292" width="0" style="8" hidden="1" customWidth="1"/>
    <col min="10293" max="10294" width="2" style="8" customWidth="1"/>
    <col min="10295" max="10295" width="0.5" style="8" customWidth="1"/>
    <col min="10296" max="10296" width="2" style="8" customWidth="1"/>
    <col min="10297" max="10297" width="0.25" style="8" customWidth="1"/>
    <col min="10298" max="10298" width="0.625" style="8" customWidth="1"/>
    <col min="10299" max="10313" width="2" style="8" customWidth="1"/>
    <col min="10314" max="10314" width="0" style="8" hidden="1" customWidth="1"/>
    <col min="10315" max="10496" width="2" style="8"/>
    <col min="10497" max="10498" width="2" style="8" customWidth="1"/>
    <col min="10499" max="10499" width="1.5" style="8" customWidth="1"/>
    <col min="10500" max="10505" width="2" style="8" customWidth="1"/>
    <col min="10506" max="10506" width="0.5" style="8" customWidth="1"/>
    <col min="10507" max="10513" width="2" style="8" customWidth="1"/>
    <col min="10514" max="10514" width="0.875" style="8" customWidth="1"/>
    <col min="10515" max="10535" width="2" style="8" customWidth="1"/>
    <col min="10536" max="10536" width="1" style="8" customWidth="1"/>
    <col min="10537" max="10537" width="0.75" style="8" customWidth="1"/>
    <col min="10538" max="10542" width="2" style="8" customWidth="1"/>
    <col min="10543" max="10543" width="0.375" style="8" customWidth="1"/>
    <col min="10544" max="10546" width="2" style="8" customWidth="1"/>
    <col min="10547" max="10547" width="1.625" style="8" customWidth="1"/>
    <col min="10548" max="10548" width="0" style="8" hidden="1" customWidth="1"/>
    <col min="10549" max="10550" width="2" style="8" customWidth="1"/>
    <col min="10551" max="10551" width="0.5" style="8" customWidth="1"/>
    <col min="10552" max="10552" width="2" style="8" customWidth="1"/>
    <col min="10553" max="10553" width="0.25" style="8" customWidth="1"/>
    <col min="10554" max="10554" width="0.625" style="8" customWidth="1"/>
    <col min="10555" max="10569" width="2" style="8" customWidth="1"/>
    <col min="10570" max="10570" width="0" style="8" hidden="1" customWidth="1"/>
    <col min="10571" max="10752" width="2" style="8"/>
    <col min="10753" max="10754" width="2" style="8" customWidth="1"/>
    <col min="10755" max="10755" width="1.5" style="8" customWidth="1"/>
    <col min="10756" max="10761" width="2" style="8" customWidth="1"/>
    <col min="10762" max="10762" width="0.5" style="8" customWidth="1"/>
    <col min="10763" max="10769" width="2" style="8" customWidth="1"/>
    <col min="10770" max="10770" width="0.875" style="8" customWidth="1"/>
    <col min="10771" max="10791" width="2" style="8" customWidth="1"/>
    <col min="10792" max="10792" width="1" style="8" customWidth="1"/>
    <col min="10793" max="10793" width="0.75" style="8" customWidth="1"/>
    <col min="10794" max="10798" width="2" style="8" customWidth="1"/>
    <col min="10799" max="10799" width="0.375" style="8" customWidth="1"/>
    <col min="10800" max="10802" width="2" style="8" customWidth="1"/>
    <col min="10803" max="10803" width="1.625" style="8" customWidth="1"/>
    <col min="10804" max="10804" width="0" style="8" hidden="1" customWidth="1"/>
    <col min="10805" max="10806" width="2" style="8" customWidth="1"/>
    <col min="10807" max="10807" width="0.5" style="8" customWidth="1"/>
    <col min="10808" max="10808" width="2" style="8" customWidth="1"/>
    <col min="10809" max="10809" width="0.25" style="8" customWidth="1"/>
    <col min="10810" max="10810" width="0.625" style="8" customWidth="1"/>
    <col min="10811" max="10825" width="2" style="8" customWidth="1"/>
    <col min="10826" max="10826" width="0" style="8" hidden="1" customWidth="1"/>
    <col min="10827" max="11008" width="2" style="8"/>
    <col min="11009" max="11010" width="2" style="8" customWidth="1"/>
    <col min="11011" max="11011" width="1.5" style="8" customWidth="1"/>
    <col min="11012" max="11017" width="2" style="8" customWidth="1"/>
    <col min="11018" max="11018" width="0.5" style="8" customWidth="1"/>
    <col min="11019" max="11025" width="2" style="8" customWidth="1"/>
    <col min="11026" max="11026" width="0.875" style="8" customWidth="1"/>
    <col min="11027" max="11047" width="2" style="8" customWidth="1"/>
    <col min="11048" max="11048" width="1" style="8" customWidth="1"/>
    <col min="11049" max="11049" width="0.75" style="8" customWidth="1"/>
    <col min="11050" max="11054" width="2" style="8" customWidth="1"/>
    <col min="11055" max="11055" width="0.375" style="8" customWidth="1"/>
    <col min="11056" max="11058" width="2" style="8" customWidth="1"/>
    <col min="11059" max="11059" width="1.625" style="8" customWidth="1"/>
    <col min="11060" max="11060" width="0" style="8" hidden="1" customWidth="1"/>
    <col min="11061" max="11062" width="2" style="8" customWidth="1"/>
    <col min="11063" max="11063" width="0.5" style="8" customWidth="1"/>
    <col min="11064" max="11064" width="2" style="8" customWidth="1"/>
    <col min="11065" max="11065" width="0.25" style="8" customWidth="1"/>
    <col min="11066" max="11066" width="0.625" style="8" customWidth="1"/>
    <col min="11067" max="11081" width="2" style="8" customWidth="1"/>
    <col min="11082" max="11082" width="0" style="8" hidden="1" customWidth="1"/>
    <col min="11083" max="11264" width="2" style="8"/>
    <col min="11265" max="11266" width="2" style="8" customWidth="1"/>
    <col min="11267" max="11267" width="1.5" style="8" customWidth="1"/>
    <col min="11268" max="11273" width="2" style="8" customWidth="1"/>
    <col min="11274" max="11274" width="0.5" style="8" customWidth="1"/>
    <col min="11275" max="11281" width="2" style="8" customWidth="1"/>
    <col min="11282" max="11282" width="0.875" style="8" customWidth="1"/>
    <col min="11283" max="11303" width="2" style="8" customWidth="1"/>
    <col min="11304" max="11304" width="1" style="8" customWidth="1"/>
    <col min="11305" max="11305" width="0.75" style="8" customWidth="1"/>
    <col min="11306" max="11310" width="2" style="8" customWidth="1"/>
    <col min="11311" max="11311" width="0.375" style="8" customWidth="1"/>
    <col min="11312" max="11314" width="2" style="8" customWidth="1"/>
    <col min="11315" max="11315" width="1.625" style="8" customWidth="1"/>
    <col min="11316" max="11316" width="0" style="8" hidden="1" customWidth="1"/>
    <col min="11317" max="11318" width="2" style="8" customWidth="1"/>
    <col min="11319" max="11319" width="0.5" style="8" customWidth="1"/>
    <col min="11320" max="11320" width="2" style="8" customWidth="1"/>
    <col min="11321" max="11321" width="0.25" style="8" customWidth="1"/>
    <col min="11322" max="11322" width="0.625" style="8" customWidth="1"/>
    <col min="11323" max="11337" width="2" style="8" customWidth="1"/>
    <col min="11338" max="11338" width="0" style="8" hidden="1" customWidth="1"/>
    <col min="11339" max="11520" width="2" style="8"/>
    <col min="11521" max="11522" width="2" style="8" customWidth="1"/>
    <col min="11523" max="11523" width="1.5" style="8" customWidth="1"/>
    <col min="11524" max="11529" width="2" style="8" customWidth="1"/>
    <col min="11530" max="11530" width="0.5" style="8" customWidth="1"/>
    <col min="11531" max="11537" width="2" style="8" customWidth="1"/>
    <col min="11538" max="11538" width="0.875" style="8" customWidth="1"/>
    <col min="11539" max="11559" width="2" style="8" customWidth="1"/>
    <col min="11560" max="11560" width="1" style="8" customWidth="1"/>
    <col min="11561" max="11561" width="0.75" style="8" customWidth="1"/>
    <col min="11562" max="11566" width="2" style="8" customWidth="1"/>
    <col min="11567" max="11567" width="0.375" style="8" customWidth="1"/>
    <col min="11568" max="11570" width="2" style="8" customWidth="1"/>
    <col min="11571" max="11571" width="1.625" style="8" customWidth="1"/>
    <col min="11572" max="11572" width="0" style="8" hidden="1" customWidth="1"/>
    <col min="11573" max="11574" width="2" style="8" customWidth="1"/>
    <col min="11575" max="11575" width="0.5" style="8" customWidth="1"/>
    <col min="11576" max="11576" width="2" style="8" customWidth="1"/>
    <col min="11577" max="11577" width="0.25" style="8" customWidth="1"/>
    <col min="11578" max="11578" width="0.625" style="8" customWidth="1"/>
    <col min="11579" max="11593" width="2" style="8" customWidth="1"/>
    <col min="11594" max="11594" width="0" style="8" hidden="1" customWidth="1"/>
    <col min="11595" max="11776" width="2" style="8"/>
    <col min="11777" max="11778" width="2" style="8" customWidth="1"/>
    <col min="11779" max="11779" width="1.5" style="8" customWidth="1"/>
    <col min="11780" max="11785" width="2" style="8" customWidth="1"/>
    <col min="11786" max="11786" width="0.5" style="8" customWidth="1"/>
    <col min="11787" max="11793" width="2" style="8" customWidth="1"/>
    <col min="11794" max="11794" width="0.875" style="8" customWidth="1"/>
    <col min="11795" max="11815" width="2" style="8" customWidth="1"/>
    <col min="11816" max="11816" width="1" style="8" customWidth="1"/>
    <col min="11817" max="11817" width="0.75" style="8" customWidth="1"/>
    <col min="11818" max="11822" width="2" style="8" customWidth="1"/>
    <col min="11823" max="11823" width="0.375" style="8" customWidth="1"/>
    <col min="11824" max="11826" width="2" style="8" customWidth="1"/>
    <col min="11827" max="11827" width="1.625" style="8" customWidth="1"/>
    <col min="11828" max="11828" width="0" style="8" hidden="1" customWidth="1"/>
    <col min="11829" max="11830" width="2" style="8" customWidth="1"/>
    <col min="11831" max="11831" width="0.5" style="8" customWidth="1"/>
    <col min="11832" max="11832" width="2" style="8" customWidth="1"/>
    <col min="11833" max="11833" width="0.25" style="8" customWidth="1"/>
    <col min="11834" max="11834" width="0.625" style="8" customWidth="1"/>
    <col min="11835" max="11849" width="2" style="8" customWidth="1"/>
    <col min="11850" max="11850" width="0" style="8" hidden="1" customWidth="1"/>
    <col min="11851" max="12032" width="2" style="8"/>
    <col min="12033" max="12034" width="2" style="8" customWidth="1"/>
    <col min="12035" max="12035" width="1.5" style="8" customWidth="1"/>
    <col min="12036" max="12041" width="2" style="8" customWidth="1"/>
    <col min="12042" max="12042" width="0.5" style="8" customWidth="1"/>
    <col min="12043" max="12049" width="2" style="8" customWidth="1"/>
    <col min="12050" max="12050" width="0.875" style="8" customWidth="1"/>
    <col min="12051" max="12071" width="2" style="8" customWidth="1"/>
    <col min="12072" max="12072" width="1" style="8" customWidth="1"/>
    <col min="12073" max="12073" width="0.75" style="8" customWidth="1"/>
    <col min="12074" max="12078" width="2" style="8" customWidth="1"/>
    <col min="12079" max="12079" width="0.375" style="8" customWidth="1"/>
    <col min="12080" max="12082" width="2" style="8" customWidth="1"/>
    <col min="12083" max="12083" width="1.625" style="8" customWidth="1"/>
    <col min="12084" max="12084" width="0" style="8" hidden="1" customWidth="1"/>
    <col min="12085" max="12086" width="2" style="8" customWidth="1"/>
    <col min="12087" max="12087" width="0.5" style="8" customWidth="1"/>
    <col min="12088" max="12088" width="2" style="8" customWidth="1"/>
    <col min="12089" max="12089" width="0.25" style="8" customWidth="1"/>
    <col min="12090" max="12090" width="0.625" style="8" customWidth="1"/>
    <col min="12091" max="12105" width="2" style="8" customWidth="1"/>
    <col min="12106" max="12106" width="0" style="8" hidden="1" customWidth="1"/>
    <col min="12107" max="12288" width="2" style="8"/>
    <col min="12289" max="12290" width="2" style="8" customWidth="1"/>
    <col min="12291" max="12291" width="1.5" style="8" customWidth="1"/>
    <col min="12292" max="12297" width="2" style="8" customWidth="1"/>
    <col min="12298" max="12298" width="0.5" style="8" customWidth="1"/>
    <col min="12299" max="12305" width="2" style="8" customWidth="1"/>
    <col min="12306" max="12306" width="0.875" style="8" customWidth="1"/>
    <col min="12307" max="12327" width="2" style="8" customWidth="1"/>
    <col min="12328" max="12328" width="1" style="8" customWidth="1"/>
    <col min="12329" max="12329" width="0.75" style="8" customWidth="1"/>
    <col min="12330" max="12334" width="2" style="8" customWidth="1"/>
    <col min="12335" max="12335" width="0.375" style="8" customWidth="1"/>
    <col min="12336" max="12338" width="2" style="8" customWidth="1"/>
    <col min="12339" max="12339" width="1.625" style="8" customWidth="1"/>
    <col min="12340" max="12340" width="0" style="8" hidden="1" customWidth="1"/>
    <col min="12341" max="12342" width="2" style="8" customWidth="1"/>
    <col min="12343" max="12343" width="0.5" style="8" customWidth="1"/>
    <col min="12344" max="12344" width="2" style="8" customWidth="1"/>
    <col min="12345" max="12345" width="0.25" style="8" customWidth="1"/>
    <col min="12346" max="12346" width="0.625" style="8" customWidth="1"/>
    <col min="12347" max="12361" width="2" style="8" customWidth="1"/>
    <col min="12362" max="12362" width="0" style="8" hidden="1" customWidth="1"/>
    <col min="12363" max="12544" width="2" style="8"/>
    <col min="12545" max="12546" width="2" style="8" customWidth="1"/>
    <col min="12547" max="12547" width="1.5" style="8" customWidth="1"/>
    <col min="12548" max="12553" width="2" style="8" customWidth="1"/>
    <col min="12554" max="12554" width="0.5" style="8" customWidth="1"/>
    <col min="12555" max="12561" width="2" style="8" customWidth="1"/>
    <col min="12562" max="12562" width="0.875" style="8" customWidth="1"/>
    <col min="12563" max="12583" width="2" style="8" customWidth="1"/>
    <col min="12584" max="12584" width="1" style="8" customWidth="1"/>
    <col min="12585" max="12585" width="0.75" style="8" customWidth="1"/>
    <col min="12586" max="12590" width="2" style="8" customWidth="1"/>
    <col min="12591" max="12591" width="0.375" style="8" customWidth="1"/>
    <col min="12592" max="12594" width="2" style="8" customWidth="1"/>
    <col min="12595" max="12595" width="1.625" style="8" customWidth="1"/>
    <col min="12596" max="12596" width="0" style="8" hidden="1" customWidth="1"/>
    <col min="12597" max="12598" width="2" style="8" customWidth="1"/>
    <col min="12599" max="12599" width="0.5" style="8" customWidth="1"/>
    <col min="12600" max="12600" width="2" style="8" customWidth="1"/>
    <col min="12601" max="12601" width="0.25" style="8" customWidth="1"/>
    <col min="12602" max="12602" width="0.625" style="8" customWidth="1"/>
    <col min="12603" max="12617" width="2" style="8" customWidth="1"/>
    <col min="12618" max="12618" width="0" style="8" hidden="1" customWidth="1"/>
    <col min="12619" max="12800" width="2" style="8"/>
    <col min="12801" max="12802" width="2" style="8" customWidth="1"/>
    <col min="12803" max="12803" width="1.5" style="8" customWidth="1"/>
    <col min="12804" max="12809" width="2" style="8" customWidth="1"/>
    <col min="12810" max="12810" width="0.5" style="8" customWidth="1"/>
    <col min="12811" max="12817" width="2" style="8" customWidth="1"/>
    <col min="12818" max="12818" width="0.875" style="8" customWidth="1"/>
    <col min="12819" max="12839" width="2" style="8" customWidth="1"/>
    <col min="12840" max="12840" width="1" style="8" customWidth="1"/>
    <col min="12841" max="12841" width="0.75" style="8" customWidth="1"/>
    <col min="12842" max="12846" width="2" style="8" customWidth="1"/>
    <col min="12847" max="12847" width="0.375" style="8" customWidth="1"/>
    <col min="12848" max="12850" width="2" style="8" customWidth="1"/>
    <col min="12851" max="12851" width="1.625" style="8" customWidth="1"/>
    <col min="12852" max="12852" width="0" style="8" hidden="1" customWidth="1"/>
    <col min="12853" max="12854" width="2" style="8" customWidth="1"/>
    <col min="12855" max="12855" width="0.5" style="8" customWidth="1"/>
    <col min="12856" max="12856" width="2" style="8" customWidth="1"/>
    <col min="12857" max="12857" width="0.25" style="8" customWidth="1"/>
    <col min="12858" max="12858" width="0.625" style="8" customWidth="1"/>
    <col min="12859" max="12873" width="2" style="8" customWidth="1"/>
    <col min="12874" max="12874" width="0" style="8" hidden="1" customWidth="1"/>
    <col min="12875" max="13056" width="2" style="8"/>
    <col min="13057" max="13058" width="2" style="8" customWidth="1"/>
    <col min="13059" max="13059" width="1.5" style="8" customWidth="1"/>
    <col min="13060" max="13065" width="2" style="8" customWidth="1"/>
    <col min="13066" max="13066" width="0.5" style="8" customWidth="1"/>
    <col min="13067" max="13073" width="2" style="8" customWidth="1"/>
    <col min="13074" max="13074" width="0.875" style="8" customWidth="1"/>
    <col min="13075" max="13095" width="2" style="8" customWidth="1"/>
    <col min="13096" max="13096" width="1" style="8" customWidth="1"/>
    <col min="13097" max="13097" width="0.75" style="8" customWidth="1"/>
    <col min="13098" max="13102" width="2" style="8" customWidth="1"/>
    <col min="13103" max="13103" width="0.375" style="8" customWidth="1"/>
    <col min="13104" max="13106" width="2" style="8" customWidth="1"/>
    <col min="13107" max="13107" width="1.625" style="8" customWidth="1"/>
    <col min="13108" max="13108" width="0" style="8" hidden="1" customWidth="1"/>
    <col min="13109" max="13110" width="2" style="8" customWidth="1"/>
    <col min="13111" max="13111" width="0.5" style="8" customWidth="1"/>
    <col min="13112" max="13112" width="2" style="8" customWidth="1"/>
    <col min="13113" max="13113" width="0.25" style="8" customWidth="1"/>
    <col min="13114" max="13114" width="0.625" style="8" customWidth="1"/>
    <col min="13115" max="13129" width="2" style="8" customWidth="1"/>
    <col min="13130" max="13130" width="0" style="8" hidden="1" customWidth="1"/>
    <col min="13131" max="13312" width="2" style="8"/>
    <col min="13313" max="13314" width="2" style="8" customWidth="1"/>
    <col min="13315" max="13315" width="1.5" style="8" customWidth="1"/>
    <col min="13316" max="13321" width="2" style="8" customWidth="1"/>
    <col min="13322" max="13322" width="0.5" style="8" customWidth="1"/>
    <col min="13323" max="13329" width="2" style="8" customWidth="1"/>
    <col min="13330" max="13330" width="0.875" style="8" customWidth="1"/>
    <col min="13331" max="13351" width="2" style="8" customWidth="1"/>
    <col min="13352" max="13352" width="1" style="8" customWidth="1"/>
    <col min="13353" max="13353" width="0.75" style="8" customWidth="1"/>
    <col min="13354" max="13358" width="2" style="8" customWidth="1"/>
    <col min="13359" max="13359" width="0.375" style="8" customWidth="1"/>
    <col min="13360" max="13362" width="2" style="8" customWidth="1"/>
    <col min="13363" max="13363" width="1.625" style="8" customWidth="1"/>
    <col min="13364" max="13364" width="0" style="8" hidden="1" customWidth="1"/>
    <col min="13365" max="13366" width="2" style="8" customWidth="1"/>
    <col min="13367" max="13367" width="0.5" style="8" customWidth="1"/>
    <col min="13368" max="13368" width="2" style="8" customWidth="1"/>
    <col min="13369" max="13369" width="0.25" style="8" customWidth="1"/>
    <col min="13370" max="13370" width="0.625" style="8" customWidth="1"/>
    <col min="13371" max="13385" width="2" style="8" customWidth="1"/>
    <col min="13386" max="13386" width="0" style="8" hidden="1" customWidth="1"/>
    <col min="13387" max="13568" width="2" style="8"/>
    <col min="13569" max="13570" width="2" style="8" customWidth="1"/>
    <col min="13571" max="13571" width="1.5" style="8" customWidth="1"/>
    <col min="13572" max="13577" width="2" style="8" customWidth="1"/>
    <col min="13578" max="13578" width="0.5" style="8" customWidth="1"/>
    <col min="13579" max="13585" width="2" style="8" customWidth="1"/>
    <col min="13586" max="13586" width="0.875" style="8" customWidth="1"/>
    <col min="13587" max="13607" width="2" style="8" customWidth="1"/>
    <col min="13608" max="13608" width="1" style="8" customWidth="1"/>
    <col min="13609" max="13609" width="0.75" style="8" customWidth="1"/>
    <col min="13610" max="13614" width="2" style="8" customWidth="1"/>
    <col min="13615" max="13615" width="0.375" style="8" customWidth="1"/>
    <col min="13616" max="13618" width="2" style="8" customWidth="1"/>
    <col min="13619" max="13619" width="1.625" style="8" customWidth="1"/>
    <col min="13620" max="13620" width="0" style="8" hidden="1" customWidth="1"/>
    <col min="13621" max="13622" width="2" style="8" customWidth="1"/>
    <col min="13623" max="13623" width="0.5" style="8" customWidth="1"/>
    <col min="13624" max="13624" width="2" style="8" customWidth="1"/>
    <col min="13625" max="13625" width="0.25" style="8" customWidth="1"/>
    <col min="13626" max="13626" width="0.625" style="8" customWidth="1"/>
    <col min="13627" max="13641" width="2" style="8" customWidth="1"/>
    <col min="13642" max="13642" width="0" style="8" hidden="1" customWidth="1"/>
    <col min="13643" max="13824" width="2" style="8"/>
    <col min="13825" max="13826" width="2" style="8" customWidth="1"/>
    <col min="13827" max="13827" width="1.5" style="8" customWidth="1"/>
    <col min="13828" max="13833" width="2" style="8" customWidth="1"/>
    <col min="13834" max="13834" width="0.5" style="8" customWidth="1"/>
    <col min="13835" max="13841" width="2" style="8" customWidth="1"/>
    <col min="13842" max="13842" width="0.875" style="8" customWidth="1"/>
    <col min="13843" max="13863" width="2" style="8" customWidth="1"/>
    <col min="13864" max="13864" width="1" style="8" customWidth="1"/>
    <col min="13865" max="13865" width="0.75" style="8" customWidth="1"/>
    <col min="13866" max="13870" width="2" style="8" customWidth="1"/>
    <col min="13871" max="13871" width="0.375" style="8" customWidth="1"/>
    <col min="13872" max="13874" width="2" style="8" customWidth="1"/>
    <col min="13875" max="13875" width="1.625" style="8" customWidth="1"/>
    <col min="13876" max="13876" width="0" style="8" hidden="1" customWidth="1"/>
    <col min="13877" max="13878" width="2" style="8" customWidth="1"/>
    <col min="13879" max="13879" width="0.5" style="8" customWidth="1"/>
    <col min="13880" max="13880" width="2" style="8" customWidth="1"/>
    <col min="13881" max="13881" width="0.25" style="8" customWidth="1"/>
    <col min="13882" max="13882" width="0.625" style="8" customWidth="1"/>
    <col min="13883" max="13897" width="2" style="8" customWidth="1"/>
    <col min="13898" max="13898" width="0" style="8" hidden="1" customWidth="1"/>
    <col min="13899" max="14080" width="2" style="8"/>
    <col min="14081" max="14082" width="2" style="8" customWidth="1"/>
    <col min="14083" max="14083" width="1.5" style="8" customWidth="1"/>
    <col min="14084" max="14089" width="2" style="8" customWidth="1"/>
    <col min="14090" max="14090" width="0.5" style="8" customWidth="1"/>
    <col min="14091" max="14097" width="2" style="8" customWidth="1"/>
    <col min="14098" max="14098" width="0.875" style="8" customWidth="1"/>
    <col min="14099" max="14119" width="2" style="8" customWidth="1"/>
    <col min="14120" max="14120" width="1" style="8" customWidth="1"/>
    <col min="14121" max="14121" width="0.75" style="8" customWidth="1"/>
    <col min="14122" max="14126" width="2" style="8" customWidth="1"/>
    <col min="14127" max="14127" width="0.375" style="8" customWidth="1"/>
    <col min="14128" max="14130" width="2" style="8" customWidth="1"/>
    <col min="14131" max="14131" width="1.625" style="8" customWidth="1"/>
    <col min="14132" max="14132" width="0" style="8" hidden="1" customWidth="1"/>
    <col min="14133" max="14134" width="2" style="8" customWidth="1"/>
    <col min="14135" max="14135" width="0.5" style="8" customWidth="1"/>
    <col min="14136" max="14136" width="2" style="8" customWidth="1"/>
    <col min="14137" max="14137" width="0.25" style="8" customWidth="1"/>
    <col min="14138" max="14138" width="0.625" style="8" customWidth="1"/>
    <col min="14139" max="14153" width="2" style="8" customWidth="1"/>
    <col min="14154" max="14154" width="0" style="8" hidden="1" customWidth="1"/>
    <col min="14155" max="14336" width="2" style="8"/>
    <col min="14337" max="14338" width="2" style="8" customWidth="1"/>
    <col min="14339" max="14339" width="1.5" style="8" customWidth="1"/>
    <col min="14340" max="14345" width="2" style="8" customWidth="1"/>
    <col min="14346" max="14346" width="0.5" style="8" customWidth="1"/>
    <col min="14347" max="14353" width="2" style="8" customWidth="1"/>
    <col min="14354" max="14354" width="0.875" style="8" customWidth="1"/>
    <col min="14355" max="14375" width="2" style="8" customWidth="1"/>
    <col min="14376" max="14376" width="1" style="8" customWidth="1"/>
    <col min="14377" max="14377" width="0.75" style="8" customWidth="1"/>
    <col min="14378" max="14382" width="2" style="8" customWidth="1"/>
    <col min="14383" max="14383" width="0.375" style="8" customWidth="1"/>
    <col min="14384" max="14386" width="2" style="8" customWidth="1"/>
    <col min="14387" max="14387" width="1.625" style="8" customWidth="1"/>
    <col min="14388" max="14388" width="0" style="8" hidden="1" customWidth="1"/>
    <col min="14389" max="14390" width="2" style="8" customWidth="1"/>
    <col min="14391" max="14391" width="0.5" style="8" customWidth="1"/>
    <col min="14392" max="14392" width="2" style="8" customWidth="1"/>
    <col min="14393" max="14393" width="0.25" style="8" customWidth="1"/>
    <col min="14394" max="14394" width="0.625" style="8" customWidth="1"/>
    <col min="14395" max="14409" width="2" style="8" customWidth="1"/>
    <col min="14410" max="14410" width="0" style="8" hidden="1" customWidth="1"/>
    <col min="14411" max="14592" width="2" style="8"/>
    <col min="14593" max="14594" width="2" style="8" customWidth="1"/>
    <col min="14595" max="14595" width="1.5" style="8" customWidth="1"/>
    <col min="14596" max="14601" width="2" style="8" customWidth="1"/>
    <col min="14602" max="14602" width="0.5" style="8" customWidth="1"/>
    <col min="14603" max="14609" width="2" style="8" customWidth="1"/>
    <col min="14610" max="14610" width="0.875" style="8" customWidth="1"/>
    <col min="14611" max="14631" width="2" style="8" customWidth="1"/>
    <col min="14632" max="14632" width="1" style="8" customWidth="1"/>
    <col min="14633" max="14633" width="0.75" style="8" customWidth="1"/>
    <col min="14634" max="14638" width="2" style="8" customWidth="1"/>
    <col min="14639" max="14639" width="0.375" style="8" customWidth="1"/>
    <col min="14640" max="14642" width="2" style="8" customWidth="1"/>
    <col min="14643" max="14643" width="1.625" style="8" customWidth="1"/>
    <col min="14644" max="14644" width="0" style="8" hidden="1" customWidth="1"/>
    <col min="14645" max="14646" width="2" style="8" customWidth="1"/>
    <col min="14647" max="14647" width="0.5" style="8" customWidth="1"/>
    <col min="14648" max="14648" width="2" style="8" customWidth="1"/>
    <col min="14649" max="14649" width="0.25" style="8" customWidth="1"/>
    <col min="14650" max="14650" width="0.625" style="8" customWidth="1"/>
    <col min="14651" max="14665" width="2" style="8" customWidth="1"/>
    <col min="14666" max="14666" width="0" style="8" hidden="1" customWidth="1"/>
    <col min="14667" max="14848" width="2" style="8"/>
    <col min="14849" max="14850" width="2" style="8" customWidth="1"/>
    <col min="14851" max="14851" width="1.5" style="8" customWidth="1"/>
    <col min="14852" max="14857" width="2" style="8" customWidth="1"/>
    <col min="14858" max="14858" width="0.5" style="8" customWidth="1"/>
    <col min="14859" max="14865" width="2" style="8" customWidth="1"/>
    <col min="14866" max="14866" width="0.875" style="8" customWidth="1"/>
    <col min="14867" max="14887" width="2" style="8" customWidth="1"/>
    <col min="14888" max="14888" width="1" style="8" customWidth="1"/>
    <col min="14889" max="14889" width="0.75" style="8" customWidth="1"/>
    <col min="14890" max="14894" width="2" style="8" customWidth="1"/>
    <col min="14895" max="14895" width="0.375" style="8" customWidth="1"/>
    <col min="14896" max="14898" width="2" style="8" customWidth="1"/>
    <col min="14899" max="14899" width="1.625" style="8" customWidth="1"/>
    <col min="14900" max="14900" width="0" style="8" hidden="1" customWidth="1"/>
    <col min="14901" max="14902" width="2" style="8" customWidth="1"/>
    <col min="14903" max="14903" width="0.5" style="8" customWidth="1"/>
    <col min="14904" max="14904" width="2" style="8" customWidth="1"/>
    <col min="14905" max="14905" width="0.25" style="8" customWidth="1"/>
    <col min="14906" max="14906" width="0.625" style="8" customWidth="1"/>
    <col min="14907" max="14921" width="2" style="8" customWidth="1"/>
    <col min="14922" max="14922" width="0" style="8" hidden="1" customWidth="1"/>
    <col min="14923" max="15104" width="2" style="8"/>
    <col min="15105" max="15106" width="2" style="8" customWidth="1"/>
    <col min="15107" max="15107" width="1.5" style="8" customWidth="1"/>
    <col min="15108" max="15113" width="2" style="8" customWidth="1"/>
    <col min="15114" max="15114" width="0.5" style="8" customWidth="1"/>
    <col min="15115" max="15121" width="2" style="8" customWidth="1"/>
    <col min="15122" max="15122" width="0.875" style="8" customWidth="1"/>
    <col min="15123" max="15143" width="2" style="8" customWidth="1"/>
    <col min="15144" max="15144" width="1" style="8" customWidth="1"/>
    <col min="15145" max="15145" width="0.75" style="8" customWidth="1"/>
    <col min="15146" max="15150" width="2" style="8" customWidth="1"/>
    <col min="15151" max="15151" width="0.375" style="8" customWidth="1"/>
    <col min="15152" max="15154" width="2" style="8" customWidth="1"/>
    <col min="15155" max="15155" width="1.625" style="8" customWidth="1"/>
    <col min="15156" max="15156" width="0" style="8" hidden="1" customWidth="1"/>
    <col min="15157" max="15158" width="2" style="8" customWidth="1"/>
    <col min="15159" max="15159" width="0.5" style="8" customWidth="1"/>
    <col min="15160" max="15160" width="2" style="8" customWidth="1"/>
    <col min="15161" max="15161" width="0.25" style="8" customWidth="1"/>
    <col min="15162" max="15162" width="0.625" style="8" customWidth="1"/>
    <col min="15163" max="15177" width="2" style="8" customWidth="1"/>
    <col min="15178" max="15178" width="0" style="8" hidden="1" customWidth="1"/>
    <col min="15179" max="15360" width="2" style="8"/>
    <col min="15361" max="15362" width="2" style="8" customWidth="1"/>
    <col min="15363" max="15363" width="1.5" style="8" customWidth="1"/>
    <col min="15364" max="15369" width="2" style="8" customWidth="1"/>
    <col min="15370" max="15370" width="0.5" style="8" customWidth="1"/>
    <col min="15371" max="15377" width="2" style="8" customWidth="1"/>
    <col min="15378" max="15378" width="0.875" style="8" customWidth="1"/>
    <col min="15379" max="15399" width="2" style="8" customWidth="1"/>
    <col min="15400" max="15400" width="1" style="8" customWidth="1"/>
    <col min="15401" max="15401" width="0.75" style="8" customWidth="1"/>
    <col min="15402" max="15406" width="2" style="8" customWidth="1"/>
    <col min="15407" max="15407" width="0.375" style="8" customWidth="1"/>
    <col min="15408" max="15410" width="2" style="8" customWidth="1"/>
    <col min="15411" max="15411" width="1.625" style="8" customWidth="1"/>
    <col min="15412" max="15412" width="0" style="8" hidden="1" customWidth="1"/>
    <col min="15413" max="15414" width="2" style="8" customWidth="1"/>
    <col min="15415" max="15415" width="0.5" style="8" customWidth="1"/>
    <col min="15416" max="15416" width="2" style="8" customWidth="1"/>
    <col min="15417" max="15417" width="0.25" style="8" customWidth="1"/>
    <col min="15418" max="15418" width="0.625" style="8" customWidth="1"/>
    <col min="15419" max="15433" width="2" style="8" customWidth="1"/>
    <col min="15434" max="15434" width="0" style="8" hidden="1" customWidth="1"/>
    <col min="15435" max="15616" width="2" style="8"/>
    <col min="15617" max="15618" width="2" style="8" customWidth="1"/>
    <col min="15619" max="15619" width="1.5" style="8" customWidth="1"/>
    <col min="15620" max="15625" width="2" style="8" customWidth="1"/>
    <col min="15626" max="15626" width="0.5" style="8" customWidth="1"/>
    <col min="15627" max="15633" width="2" style="8" customWidth="1"/>
    <col min="15634" max="15634" width="0.875" style="8" customWidth="1"/>
    <col min="15635" max="15655" width="2" style="8" customWidth="1"/>
    <col min="15656" max="15656" width="1" style="8" customWidth="1"/>
    <col min="15657" max="15657" width="0.75" style="8" customWidth="1"/>
    <col min="15658" max="15662" width="2" style="8" customWidth="1"/>
    <col min="15663" max="15663" width="0.375" style="8" customWidth="1"/>
    <col min="15664" max="15666" width="2" style="8" customWidth="1"/>
    <col min="15667" max="15667" width="1.625" style="8" customWidth="1"/>
    <col min="15668" max="15668" width="0" style="8" hidden="1" customWidth="1"/>
    <col min="15669" max="15670" width="2" style="8" customWidth="1"/>
    <col min="15671" max="15671" width="0.5" style="8" customWidth="1"/>
    <col min="15672" max="15672" width="2" style="8" customWidth="1"/>
    <col min="15673" max="15673" width="0.25" style="8" customWidth="1"/>
    <col min="15674" max="15674" width="0.625" style="8" customWidth="1"/>
    <col min="15675" max="15689" width="2" style="8" customWidth="1"/>
    <col min="15690" max="15690" width="0" style="8" hidden="1" customWidth="1"/>
    <col min="15691" max="15872" width="2" style="8"/>
    <col min="15873" max="15874" width="2" style="8" customWidth="1"/>
    <col min="15875" max="15875" width="1.5" style="8" customWidth="1"/>
    <col min="15876" max="15881" width="2" style="8" customWidth="1"/>
    <col min="15882" max="15882" width="0.5" style="8" customWidth="1"/>
    <col min="15883" max="15889" width="2" style="8" customWidth="1"/>
    <col min="15890" max="15890" width="0.875" style="8" customWidth="1"/>
    <col min="15891" max="15911" width="2" style="8" customWidth="1"/>
    <col min="15912" max="15912" width="1" style="8" customWidth="1"/>
    <col min="15913" max="15913" width="0.75" style="8" customWidth="1"/>
    <col min="15914" max="15918" width="2" style="8" customWidth="1"/>
    <col min="15919" max="15919" width="0.375" style="8" customWidth="1"/>
    <col min="15920" max="15922" width="2" style="8" customWidth="1"/>
    <col min="15923" max="15923" width="1.625" style="8" customWidth="1"/>
    <col min="15924" max="15924" width="0" style="8" hidden="1" customWidth="1"/>
    <col min="15925" max="15926" width="2" style="8" customWidth="1"/>
    <col min="15927" max="15927" width="0.5" style="8" customWidth="1"/>
    <col min="15928" max="15928" width="2" style="8" customWidth="1"/>
    <col min="15929" max="15929" width="0.25" style="8" customWidth="1"/>
    <col min="15930" max="15930" width="0.625" style="8" customWidth="1"/>
    <col min="15931" max="15945" width="2" style="8" customWidth="1"/>
    <col min="15946" max="15946" width="0" style="8" hidden="1" customWidth="1"/>
    <col min="15947" max="16128" width="2" style="8"/>
    <col min="16129" max="16130" width="2" style="8" customWidth="1"/>
    <col min="16131" max="16131" width="1.5" style="8" customWidth="1"/>
    <col min="16132" max="16137" width="2" style="8" customWidth="1"/>
    <col min="16138" max="16138" width="0.5" style="8" customWidth="1"/>
    <col min="16139" max="16145" width="2" style="8" customWidth="1"/>
    <col min="16146" max="16146" width="0.875" style="8" customWidth="1"/>
    <col min="16147" max="16167" width="2" style="8" customWidth="1"/>
    <col min="16168" max="16168" width="1" style="8" customWidth="1"/>
    <col min="16169" max="16169" width="0.75" style="8" customWidth="1"/>
    <col min="16170" max="16174" width="2" style="8" customWidth="1"/>
    <col min="16175" max="16175" width="0.375" style="8" customWidth="1"/>
    <col min="16176" max="16178" width="2" style="8" customWidth="1"/>
    <col min="16179" max="16179" width="1.625" style="8" customWidth="1"/>
    <col min="16180" max="16180" width="0" style="8" hidden="1" customWidth="1"/>
    <col min="16181" max="16182" width="2" style="8" customWidth="1"/>
    <col min="16183" max="16183" width="0.5" style="8" customWidth="1"/>
    <col min="16184" max="16184" width="2" style="8" customWidth="1"/>
    <col min="16185" max="16185" width="0.25" style="8" customWidth="1"/>
    <col min="16186" max="16186" width="0.625" style="8" customWidth="1"/>
    <col min="16187" max="16201" width="2" style="8" customWidth="1"/>
    <col min="16202" max="16202" width="0" style="8" hidden="1" customWidth="1"/>
    <col min="16203" max="16384" width="2" style="8"/>
  </cols>
  <sheetData>
    <row r="1" spans="1:75" ht="3" customHeight="1"/>
    <row r="2" spans="1:75" ht="37.5" customHeight="1">
      <c r="A2" s="497" t="s">
        <v>141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  <c r="BC2" s="497"/>
      <c r="BD2" s="497"/>
      <c r="BE2" s="497"/>
      <c r="BF2" s="497"/>
      <c r="BG2" s="497"/>
      <c r="BH2" s="497"/>
      <c r="BI2" s="497"/>
      <c r="BJ2" s="497"/>
      <c r="BK2" s="497"/>
      <c r="BL2" s="497"/>
      <c r="BM2" s="497"/>
      <c r="BN2" s="497"/>
      <c r="BO2" s="497"/>
      <c r="BP2" s="497"/>
      <c r="BQ2" s="497"/>
      <c r="BR2" s="497"/>
      <c r="BS2" s="497"/>
      <c r="BT2" s="497"/>
      <c r="BU2" s="497"/>
      <c r="BV2" s="497"/>
      <c r="BW2" s="497"/>
    </row>
    <row r="3" spans="1:75" ht="24">
      <c r="AQ3" s="9"/>
    </row>
    <row r="4" spans="1:75" ht="3.75" customHeight="1"/>
    <row r="5" spans="1:75" ht="24" customHeight="1">
      <c r="A5" s="10"/>
      <c r="B5" s="11" t="s">
        <v>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498" t="s">
        <v>16</v>
      </c>
      <c r="AK5" s="498"/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499"/>
      <c r="BJ5" s="499"/>
      <c r="BK5" s="499"/>
      <c r="BL5" s="499"/>
      <c r="BM5" s="499"/>
      <c r="BN5" s="499"/>
      <c r="BO5" s="499"/>
      <c r="BP5" s="499"/>
      <c r="BQ5" s="499"/>
      <c r="BR5" s="499"/>
      <c r="BS5" s="499"/>
      <c r="BT5" s="499"/>
      <c r="BU5" s="499"/>
      <c r="BV5" s="499"/>
    </row>
    <row r="6" spans="1:75" ht="24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500" t="s">
        <v>579</v>
      </c>
      <c r="AK6" s="500"/>
      <c r="AL6" s="500"/>
      <c r="AM6" s="500"/>
      <c r="AN6" s="500"/>
      <c r="AO6" s="500"/>
      <c r="AP6" s="500"/>
      <c r="AQ6" s="500"/>
      <c r="AR6" s="500"/>
      <c r="AS6" s="500"/>
      <c r="AT6" s="500"/>
      <c r="AU6" s="500"/>
      <c r="AV6" s="500"/>
      <c r="AW6" s="499"/>
      <c r="AX6" s="499"/>
      <c r="AY6" s="499"/>
      <c r="AZ6" s="499"/>
      <c r="BA6" s="499"/>
      <c r="BB6" s="499"/>
      <c r="BC6" s="499"/>
      <c r="BD6" s="499"/>
      <c r="BE6" s="499"/>
      <c r="BF6" s="499"/>
      <c r="BG6" s="499"/>
      <c r="BH6" s="499"/>
      <c r="BI6" s="499"/>
      <c r="BJ6" s="499"/>
      <c r="BK6" s="499"/>
      <c r="BL6" s="499"/>
      <c r="BM6" s="499"/>
      <c r="BN6" s="499"/>
      <c r="BO6" s="499"/>
      <c r="BP6" s="499"/>
      <c r="BQ6" s="499"/>
      <c r="BR6" s="499"/>
      <c r="BS6" s="499"/>
      <c r="BT6" s="499"/>
      <c r="BU6" s="499"/>
      <c r="BV6" s="499"/>
    </row>
    <row r="7" spans="1:75" ht="22.5" customHeight="1" thickBot="1">
      <c r="A7" s="490" t="s">
        <v>86</v>
      </c>
      <c r="B7" s="491"/>
      <c r="C7" s="491"/>
      <c r="D7" s="491"/>
      <c r="E7" s="492"/>
      <c r="F7" s="493">
        <v>44417</v>
      </c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5">
        <v>12</v>
      </c>
      <c r="R7" s="495"/>
      <c r="S7" s="494" t="s">
        <v>87</v>
      </c>
      <c r="T7" s="494"/>
      <c r="U7" s="496" t="s">
        <v>394</v>
      </c>
      <c r="V7" s="496"/>
      <c r="W7" s="494"/>
      <c r="X7" s="494"/>
      <c r="Y7" s="494" t="s">
        <v>88</v>
      </c>
      <c r="Z7" s="494"/>
      <c r="AA7" s="494"/>
      <c r="AB7" s="494"/>
      <c r="AC7" s="494"/>
      <c r="AD7" s="494"/>
      <c r="AE7" s="494"/>
      <c r="AF7" s="492" t="s">
        <v>11</v>
      </c>
      <c r="AG7" s="501"/>
      <c r="AH7" s="501"/>
      <c r="AI7" s="501"/>
      <c r="AJ7" s="501"/>
      <c r="AK7" s="502"/>
      <c r="AL7" s="503" t="s">
        <v>20</v>
      </c>
      <c r="AM7" s="494"/>
      <c r="AN7" s="494"/>
      <c r="AO7" s="494"/>
      <c r="AP7" s="494"/>
      <c r="AQ7" s="494"/>
      <c r="AR7" s="494"/>
      <c r="AS7" s="494"/>
      <c r="AT7" s="494"/>
      <c r="AU7" s="494"/>
      <c r="AV7" s="494"/>
      <c r="AW7" s="494"/>
      <c r="AX7" s="494"/>
      <c r="AY7" s="504"/>
      <c r="AZ7" s="491" t="s">
        <v>89</v>
      </c>
      <c r="BA7" s="491"/>
      <c r="BB7" s="491"/>
      <c r="BC7" s="491"/>
      <c r="BD7" s="492"/>
      <c r="BE7" s="503" t="s">
        <v>560</v>
      </c>
      <c r="BF7" s="494"/>
      <c r="BG7" s="494"/>
      <c r="BH7" s="494"/>
      <c r="BI7" s="494"/>
      <c r="BJ7" s="494"/>
      <c r="BK7" s="494"/>
      <c r="BL7" s="494"/>
      <c r="BM7" s="494"/>
      <c r="BN7" s="494"/>
      <c r="BO7" s="494"/>
      <c r="BP7" s="494"/>
      <c r="BQ7" s="494"/>
      <c r="BR7" s="494"/>
      <c r="BS7" s="494"/>
      <c r="BT7" s="494"/>
      <c r="BU7" s="494"/>
      <c r="BV7" s="505"/>
      <c r="BW7" s="14"/>
    </row>
    <row r="8" spans="1:75" ht="20.25" customHeight="1">
      <c r="A8" s="15"/>
      <c r="B8" s="16"/>
      <c r="C8" s="467" t="s">
        <v>417</v>
      </c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16"/>
      <c r="W8" s="17"/>
      <c r="X8" s="480">
        <f>AD8+AD9</f>
        <v>2</v>
      </c>
      <c r="Y8" s="481"/>
      <c r="Z8" s="481"/>
      <c r="AA8" s="481"/>
      <c r="AB8" s="481"/>
      <c r="AC8" s="482"/>
      <c r="AD8" s="485">
        <v>1</v>
      </c>
      <c r="AE8" s="485"/>
      <c r="AF8" s="485"/>
      <c r="AG8" s="486"/>
      <c r="AH8" s="487" t="s">
        <v>85</v>
      </c>
      <c r="AI8" s="488"/>
      <c r="AJ8" s="488"/>
      <c r="AK8" s="488"/>
      <c r="AL8" s="488"/>
      <c r="AM8" s="488"/>
      <c r="AN8" s="488"/>
      <c r="AO8" s="489"/>
      <c r="AP8" s="474">
        <v>2</v>
      </c>
      <c r="AQ8" s="469"/>
      <c r="AR8" s="469"/>
      <c r="AS8" s="469"/>
      <c r="AT8" s="461">
        <f>AP8+AP9</f>
        <v>5</v>
      </c>
      <c r="AU8" s="462"/>
      <c r="AV8" s="462"/>
      <c r="AW8" s="462"/>
      <c r="AX8" s="462"/>
      <c r="AY8" s="463"/>
      <c r="AZ8" s="18"/>
      <c r="BA8" s="15"/>
      <c r="BB8" s="467" t="s">
        <v>129</v>
      </c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19"/>
      <c r="BV8" s="20"/>
      <c r="BW8" s="14"/>
    </row>
    <row r="9" spans="1:75" ht="18" customHeight="1">
      <c r="A9" s="21"/>
      <c r="B9" s="20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20"/>
      <c r="W9" s="22"/>
      <c r="X9" s="483"/>
      <c r="Y9" s="465"/>
      <c r="Z9" s="465"/>
      <c r="AA9" s="465"/>
      <c r="AB9" s="465"/>
      <c r="AC9" s="484"/>
      <c r="AD9" s="469">
        <v>1</v>
      </c>
      <c r="AE9" s="469"/>
      <c r="AF9" s="469"/>
      <c r="AG9" s="470"/>
      <c r="AH9" s="471" t="s">
        <v>91</v>
      </c>
      <c r="AI9" s="472"/>
      <c r="AJ9" s="472"/>
      <c r="AK9" s="472"/>
      <c r="AL9" s="472"/>
      <c r="AM9" s="472"/>
      <c r="AN9" s="472"/>
      <c r="AO9" s="473"/>
      <c r="AP9" s="474">
        <v>3</v>
      </c>
      <c r="AQ9" s="469"/>
      <c r="AR9" s="469"/>
      <c r="AS9" s="469"/>
      <c r="AT9" s="464"/>
      <c r="AU9" s="465"/>
      <c r="AV9" s="465"/>
      <c r="AW9" s="465"/>
      <c r="AX9" s="465"/>
      <c r="AY9" s="466"/>
      <c r="AZ9" s="18"/>
      <c r="BA9" s="21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23"/>
      <c r="BV9" s="20"/>
      <c r="BW9" s="14"/>
    </row>
    <row r="10" spans="1:75" ht="18" customHeight="1" thickBo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451"/>
      <c r="L10" s="451"/>
      <c r="M10" s="26" t="s">
        <v>12</v>
      </c>
      <c r="N10" s="25"/>
      <c r="O10" s="27"/>
      <c r="P10" s="27"/>
      <c r="Q10" s="27"/>
      <c r="R10" s="27"/>
      <c r="S10" s="25"/>
      <c r="T10" s="25"/>
      <c r="U10" s="25"/>
      <c r="V10" s="25"/>
      <c r="W10" s="28"/>
      <c r="X10" s="338"/>
      <c r="Y10" s="336"/>
      <c r="Z10" s="336"/>
      <c r="AA10" s="336"/>
      <c r="AB10" s="336"/>
      <c r="AC10" s="336"/>
      <c r="AD10" s="475">
        <f>COUNTIF(O45:BV45,"○")</f>
        <v>0</v>
      </c>
      <c r="AE10" s="475"/>
      <c r="AF10" s="475"/>
      <c r="AG10" s="476"/>
      <c r="AH10" s="477"/>
      <c r="AI10" s="477"/>
      <c r="AJ10" s="477"/>
      <c r="AK10" s="477"/>
      <c r="AL10" s="477"/>
      <c r="AM10" s="477"/>
      <c r="AN10" s="477"/>
      <c r="AO10" s="477"/>
      <c r="AP10" s="478">
        <f>COUNTIF(O46:BV46,"○")</f>
        <v>0</v>
      </c>
      <c r="AQ10" s="475"/>
      <c r="AR10" s="475"/>
      <c r="AS10" s="475"/>
      <c r="AT10" s="479"/>
      <c r="AU10" s="426"/>
      <c r="AV10" s="426"/>
      <c r="AW10" s="336"/>
      <c r="AX10" s="336"/>
      <c r="AY10" s="29"/>
      <c r="AZ10" s="24"/>
      <c r="BA10" s="24"/>
      <c r="BB10" s="25"/>
      <c r="BC10" s="25"/>
      <c r="BD10" s="25"/>
      <c r="BE10" s="25"/>
      <c r="BF10" s="25"/>
      <c r="BG10" s="25"/>
      <c r="BH10" s="25"/>
      <c r="BI10" s="25"/>
      <c r="BJ10" s="451"/>
      <c r="BK10" s="451"/>
      <c r="BL10" s="26" t="s">
        <v>12</v>
      </c>
      <c r="BM10" s="25"/>
      <c r="BN10" s="27"/>
      <c r="BO10" s="27"/>
      <c r="BP10" s="27"/>
      <c r="BQ10" s="27"/>
      <c r="BR10" s="25"/>
      <c r="BS10" s="25"/>
      <c r="BT10" s="25"/>
      <c r="BU10" s="28"/>
      <c r="BV10" s="25"/>
      <c r="BW10" s="14"/>
    </row>
    <row r="11" spans="1:75" ht="15" customHeight="1">
      <c r="A11" s="452" t="s">
        <v>92</v>
      </c>
      <c r="B11" s="453"/>
      <c r="C11" s="454"/>
      <c r="D11" s="455" t="s">
        <v>13</v>
      </c>
      <c r="E11" s="453"/>
      <c r="F11" s="453"/>
      <c r="G11" s="453"/>
      <c r="H11" s="453"/>
      <c r="I11" s="453"/>
      <c r="J11" s="454"/>
      <c r="K11" s="455" t="s">
        <v>14</v>
      </c>
      <c r="L11" s="456"/>
      <c r="M11" s="457" t="s">
        <v>93</v>
      </c>
      <c r="N11" s="453"/>
      <c r="O11" s="453"/>
      <c r="P11" s="453"/>
      <c r="Q11" s="453"/>
      <c r="R11" s="453"/>
      <c r="S11" s="454"/>
      <c r="T11" s="455" t="s">
        <v>15</v>
      </c>
      <c r="U11" s="453"/>
      <c r="V11" s="453"/>
      <c r="W11" s="453"/>
      <c r="X11" s="458"/>
      <c r="Y11" s="459" t="s">
        <v>94</v>
      </c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  <c r="BB11" s="460"/>
      <c r="BC11" s="460"/>
      <c r="BD11" s="460"/>
      <c r="BE11" s="460"/>
      <c r="BF11" s="460"/>
      <c r="BG11" s="460"/>
      <c r="BH11" s="460"/>
      <c r="BI11" s="460"/>
      <c r="BJ11" s="460"/>
      <c r="BK11" s="460"/>
      <c r="BL11" s="460"/>
      <c r="BM11" s="460"/>
      <c r="BN11" s="460"/>
      <c r="BO11" s="460"/>
      <c r="BP11" s="460"/>
      <c r="BQ11" s="460"/>
      <c r="BR11" s="460"/>
      <c r="BS11" s="460"/>
      <c r="BT11" s="460"/>
      <c r="BU11" s="460"/>
      <c r="BV11" s="460"/>
      <c r="BW11" s="14"/>
    </row>
    <row r="12" spans="1:75" ht="21" customHeight="1">
      <c r="A12" s="440">
        <v>3</v>
      </c>
      <c r="B12" s="441"/>
      <c r="C12" s="441"/>
      <c r="D12" s="442" t="s">
        <v>580</v>
      </c>
      <c r="E12" s="441"/>
      <c r="F12" s="441"/>
      <c r="G12" s="441"/>
      <c r="H12" s="441"/>
      <c r="I12" s="441"/>
      <c r="J12" s="441"/>
      <c r="K12" s="441">
        <v>5</v>
      </c>
      <c r="L12" s="431"/>
      <c r="M12" s="442" t="s">
        <v>583</v>
      </c>
      <c r="N12" s="441"/>
      <c r="O12" s="441"/>
      <c r="P12" s="441"/>
      <c r="Q12" s="441"/>
      <c r="R12" s="441"/>
      <c r="S12" s="441"/>
      <c r="T12" s="441">
        <v>1</v>
      </c>
      <c r="U12" s="431"/>
      <c r="V12" s="337" t="s">
        <v>5</v>
      </c>
      <c r="W12" s="439">
        <v>0</v>
      </c>
      <c r="X12" s="443"/>
      <c r="Y12" s="446" t="s">
        <v>17</v>
      </c>
      <c r="Z12" s="445"/>
      <c r="AA12" s="447"/>
      <c r="AB12" s="444" t="s">
        <v>96</v>
      </c>
      <c r="AC12" s="445"/>
      <c r="AD12" s="447"/>
      <c r="AE12" s="448" t="s">
        <v>97</v>
      </c>
      <c r="AF12" s="449"/>
      <c r="AG12" s="450"/>
      <c r="AH12" s="444" t="s">
        <v>25</v>
      </c>
      <c r="AI12" s="445"/>
      <c r="AJ12" s="445"/>
      <c r="AK12" s="445"/>
      <c r="AL12" s="445"/>
      <c r="AM12" s="445"/>
      <c r="AN12" s="445"/>
      <c r="AO12" s="447"/>
      <c r="AP12" s="444" t="s">
        <v>98</v>
      </c>
      <c r="AQ12" s="445"/>
      <c r="AR12" s="445"/>
      <c r="AS12" s="445"/>
      <c r="AT12" s="445"/>
      <c r="AU12" s="447"/>
      <c r="AV12" s="444" t="s">
        <v>99</v>
      </c>
      <c r="AW12" s="445"/>
      <c r="AX12" s="445"/>
      <c r="AY12" s="445"/>
      <c r="AZ12" s="445"/>
      <c r="BA12" s="445"/>
      <c r="BB12" s="445"/>
      <c r="BC12" s="445"/>
      <c r="BD12" s="445"/>
      <c r="BE12" s="445"/>
      <c r="BF12" s="447"/>
      <c r="BG12" s="444" t="s">
        <v>100</v>
      </c>
      <c r="BH12" s="445"/>
      <c r="BI12" s="445"/>
      <c r="BJ12" s="445"/>
      <c r="BK12" s="445"/>
      <c r="BL12" s="445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14"/>
    </row>
    <row r="13" spans="1:75" ht="21" customHeight="1">
      <c r="A13" s="440">
        <v>14</v>
      </c>
      <c r="B13" s="441"/>
      <c r="C13" s="441"/>
      <c r="D13" s="442" t="s">
        <v>129</v>
      </c>
      <c r="E13" s="441"/>
      <c r="F13" s="441"/>
      <c r="G13" s="441"/>
      <c r="H13" s="441"/>
      <c r="I13" s="441"/>
      <c r="J13" s="441"/>
      <c r="K13" s="441">
        <v>17</v>
      </c>
      <c r="L13" s="431"/>
      <c r="M13" s="442" t="s">
        <v>582</v>
      </c>
      <c r="N13" s="441"/>
      <c r="O13" s="441"/>
      <c r="P13" s="441"/>
      <c r="Q13" s="441"/>
      <c r="R13" s="441"/>
      <c r="S13" s="441"/>
      <c r="T13" s="441">
        <v>1</v>
      </c>
      <c r="U13" s="431"/>
      <c r="V13" s="337" t="s">
        <v>5</v>
      </c>
      <c r="W13" s="439">
        <v>1</v>
      </c>
      <c r="X13" s="443"/>
      <c r="Y13" s="438"/>
      <c r="Z13" s="432"/>
      <c r="AA13" s="439"/>
      <c r="AB13" s="431" t="s">
        <v>416</v>
      </c>
      <c r="AC13" s="432"/>
      <c r="AD13" s="439"/>
      <c r="AE13" s="431">
        <v>24</v>
      </c>
      <c r="AF13" s="432"/>
      <c r="AG13" s="439"/>
      <c r="AH13" s="431" t="s">
        <v>561</v>
      </c>
      <c r="AI13" s="432"/>
      <c r="AJ13" s="432"/>
      <c r="AK13" s="432"/>
      <c r="AL13" s="432"/>
      <c r="AM13" s="432"/>
      <c r="AN13" s="432"/>
      <c r="AO13" s="439"/>
      <c r="AP13" s="431" t="s">
        <v>581</v>
      </c>
      <c r="AQ13" s="432"/>
      <c r="AR13" s="432"/>
      <c r="AS13" s="432"/>
      <c r="AT13" s="432"/>
      <c r="AU13" s="439"/>
      <c r="AV13" s="431" t="s">
        <v>129</v>
      </c>
      <c r="AW13" s="432"/>
      <c r="AX13" s="432"/>
      <c r="AY13" s="432"/>
      <c r="AZ13" s="432"/>
      <c r="BA13" s="432"/>
      <c r="BB13" s="432"/>
      <c r="BC13" s="432"/>
      <c r="BD13" s="432"/>
      <c r="BE13" s="432"/>
      <c r="BF13" s="439"/>
      <c r="BG13" s="431"/>
      <c r="BH13" s="432"/>
      <c r="BI13" s="432"/>
      <c r="BJ13" s="432"/>
      <c r="BK13" s="432"/>
      <c r="BL13" s="432"/>
      <c r="BM13" s="432"/>
      <c r="BN13" s="432"/>
      <c r="BO13" s="432"/>
      <c r="BP13" s="432"/>
      <c r="BQ13" s="432"/>
      <c r="BR13" s="432"/>
      <c r="BS13" s="432"/>
      <c r="BT13" s="432"/>
      <c r="BU13" s="432"/>
      <c r="BV13" s="432"/>
      <c r="BW13" s="14"/>
    </row>
    <row r="14" spans="1:75" ht="21" customHeight="1">
      <c r="A14" s="440">
        <v>25</v>
      </c>
      <c r="B14" s="441"/>
      <c r="C14" s="441"/>
      <c r="D14" s="442" t="s">
        <v>129</v>
      </c>
      <c r="E14" s="441"/>
      <c r="F14" s="441"/>
      <c r="G14" s="441"/>
      <c r="H14" s="441"/>
      <c r="I14" s="441"/>
      <c r="J14" s="441"/>
      <c r="K14" s="441">
        <v>24</v>
      </c>
      <c r="L14" s="431"/>
      <c r="M14" s="442" t="s">
        <v>561</v>
      </c>
      <c r="N14" s="441"/>
      <c r="O14" s="441"/>
      <c r="P14" s="441"/>
      <c r="Q14" s="441"/>
      <c r="R14" s="441"/>
      <c r="S14" s="441"/>
      <c r="T14" s="441">
        <v>1</v>
      </c>
      <c r="U14" s="431"/>
      <c r="V14" s="337" t="s">
        <v>5</v>
      </c>
      <c r="W14" s="439">
        <v>2</v>
      </c>
      <c r="X14" s="443"/>
      <c r="Y14" s="438"/>
      <c r="Z14" s="432"/>
      <c r="AA14" s="439"/>
      <c r="AB14" s="431"/>
      <c r="AC14" s="432"/>
      <c r="AD14" s="439"/>
      <c r="AE14" s="431"/>
      <c r="AF14" s="432"/>
      <c r="AG14" s="439"/>
      <c r="AH14" s="431"/>
      <c r="AI14" s="432"/>
      <c r="AJ14" s="432"/>
      <c r="AK14" s="432"/>
      <c r="AL14" s="432"/>
      <c r="AM14" s="432"/>
      <c r="AN14" s="432"/>
      <c r="AO14" s="439"/>
      <c r="AP14" s="431"/>
      <c r="AQ14" s="432"/>
      <c r="AR14" s="432"/>
      <c r="AS14" s="432"/>
      <c r="AT14" s="432"/>
      <c r="AU14" s="439"/>
      <c r="AV14" s="431"/>
      <c r="AW14" s="432"/>
      <c r="AX14" s="432"/>
      <c r="AY14" s="432"/>
      <c r="AZ14" s="432"/>
      <c r="BA14" s="432"/>
      <c r="BB14" s="432"/>
      <c r="BC14" s="432"/>
      <c r="BD14" s="432"/>
      <c r="BE14" s="432"/>
      <c r="BF14" s="439"/>
      <c r="BG14" s="431"/>
      <c r="BH14" s="432"/>
      <c r="BI14" s="432"/>
      <c r="BJ14" s="432"/>
      <c r="BK14" s="432"/>
      <c r="BL14" s="432"/>
      <c r="BM14" s="432"/>
      <c r="BN14" s="432"/>
      <c r="BO14" s="432"/>
      <c r="BP14" s="432"/>
      <c r="BQ14" s="432"/>
      <c r="BR14" s="432"/>
      <c r="BS14" s="432"/>
      <c r="BT14" s="432"/>
      <c r="BU14" s="432"/>
      <c r="BV14" s="432"/>
      <c r="BW14" s="14"/>
    </row>
    <row r="15" spans="1:75" ht="21" customHeight="1">
      <c r="A15" s="440">
        <v>48</v>
      </c>
      <c r="B15" s="441"/>
      <c r="C15" s="441"/>
      <c r="D15" s="442" t="s">
        <v>129</v>
      </c>
      <c r="E15" s="441"/>
      <c r="F15" s="441"/>
      <c r="G15" s="441"/>
      <c r="H15" s="441"/>
      <c r="I15" s="441"/>
      <c r="J15" s="441"/>
      <c r="K15" s="441">
        <v>17</v>
      </c>
      <c r="L15" s="431"/>
      <c r="M15" s="442" t="s">
        <v>582</v>
      </c>
      <c r="N15" s="441"/>
      <c r="O15" s="441"/>
      <c r="P15" s="441"/>
      <c r="Q15" s="441"/>
      <c r="R15" s="441"/>
      <c r="S15" s="441"/>
      <c r="T15" s="441">
        <v>1</v>
      </c>
      <c r="U15" s="431"/>
      <c r="V15" s="337" t="s">
        <v>5</v>
      </c>
      <c r="W15" s="439">
        <v>3</v>
      </c>
      <c r="X15" s="443"/>
      <c r="Y15" s="438"/>
      <c r="Z15" s="432"/>
      <c r="AA15" s="439"/>
      <c r="AB15" s="431"/>
      <c r="AC15" s="432"/>
      <c r="AD15" s="439"/>
      <c r="AE15" s="431"/>
      <c r="AF15" s="432"/>
      <c r="AG15" s="439"/>
      <c r="AH15" s="431"/>
      <c r="AI15" s="432"/>
      <c r="AJ15" s="432"/>
      <c r="AK15" s="432"/>
      <c r="AL15" s="432"/>
      <c r="AM15" s="432"/>
      <c r="AN15" s="432"/>
      <c r="AO15" s="439"/>
      <c r="AP15" s="431"/>
      <c r="AQ15" s="432"/>
      <c r="AR15" s="432"/>
      <c r="AS15" s="432"/>
      <c r="AT15" s="432"/>
      <c r="AU15" s="439"/>
      <c r="AV15" s="431"/>
      <c r="AW15" s="432"/>
      <c r="AX15" s="432"/>
      <c r="AY15" s="432"/>
      <c r="AZ15" s="432"/>
      <c r="BA15" s="432"/>
      <c r="BB15" s="432"/>
      <c r="BC15" s="432"/>
      <c r="BD15" s="432"/>
      <c r="BE15" s="432"/>
      <c r="BF15" s="439"/>
      <c r="BG15" s="431"/>
      <c r="BH15" s="432"/>
      <c r="BI15" s="432"/>
      <c r="BJ15" s="432"/>
      <c r="BK15" s="432"/>
      <c r="BL15" s="432"/>
      <c r="BM15" s="432"/>
      <c r="BN15" s="432"/>
      <c r="BO15" s="432"/>
      <c r="BP15" s="432"/>
      <c r="BQ15" s="432"/>
      <c r="BR15" s="432"/>
      <c r="BS15" s="432"/>
      <c r="BT15" s="432"/>
      <c r="BU15" s="432"/>
      <c r="BV15" s="432"/>
      <c r="BW15" s="14"/>
    </row>
    <row r="16" spans="1:75" ht="21" customHeight="1">
      <c r="A16" s="440">
        <v>53</v>
      </c>
      <c r="B16" s="441"/>
      <c r="C16" s="441"/>
      <c r="D16" s="442" t="s">
        <v>129</v>
      </c>
      <c r="E16" s="441"/>
      <c r="F16" s="441"/>
      <c r="G16" s="441"/>
      <c r="H16" s="441"/>
      <c r="I16" s="441"/>
      <c r="J16" s="441"/>
      <c r="K16" s="441">
        <v>17</v>
      </c>
      <c r="L16" s="431"/>
      <c r="M16" s="442" t="s">
        <v>582</v>
      </c>
      <c r="N16" s="441"/>
      <c r="O16" s="441"/>
      <c r="P16" s="441"/>
      <c r="Q16" s="441"/>
      <c r="R16" s="441"/>
      <c r="S16" s="441"/>
      <c r="T16" s="441">
        <v>1</v>
      </c>
      <c r="U16" s="431"/>
      <c r="V16" s="337" t="s">
        <v>5</v>
      </c>
      <c r="W16" s="439">
        <v>4</v>
      </c>
      <c r="X16" s="443"/>
      <c r="Y16" s="438"/>
      <c r="Z16" s="432"/>
      <c r="AA16" s="439"/>
      <c r="AB16" s="431"/>
      <c r="AC16" s="432"/>
      <c r="AD16" s="439"/>
      <c r="AE16" s="431"/>
      <c r="AF16" s="432"/>
      <c r="AG16" s="439"/>
      <c r="AH16" s="431"/>
      <c r="AI16" s="432"/>
      <c r="AJ16" s="432"/>
      <c r="AK16" s="432"/>
      <c r="AL16" s="432"/>
      <c r="AM16" s="432"/>
      <c r="AN16" s="432"/>
      <c r="AO16" s="439"/>
      <c r="AP16" s="431"/>
      <c r="AQ16" s="432"/>
      <c r="AR16" s="432"/>
      <c r="AS16" s="432"/>
      <c r="AT16" s="432"/>
      <c r="AU16" s="439"/>
      <c r="AV16" s="431"/>
      <c r="AW16" s="432"/>
      <c r="AX16" s="432"/>
      <c r="AY16" s="432"/>
      <c r="AZ16" s="432"/>
      <c r="BA16" s="432"/>
      <c r="BB16" s="432"/>
      <c r="BC16" s="432"/>
      <c r="BD16" s="432"/>
      <c r="BE16" s="432"/>
      <c r="BF16" s="439"/>
      <c r="BG16" s="431"/>
      <c r="BH16" s="432"/>
      <c r="BI16" s="432"/>
      <c r="BJ16" s="432"/>
      <c r="BK16" s="432"/>
      <c r="BL16" s="432"/>
      <c r="BM16" s="432"/>
      <c r="BN16" s="432"/>
      <c r="BO16" s="432"/>
      <c r="BP16" s="432"/>
      <c r="BQ16" s="432"/>
      <c r="BR16" s="432"/>
      <c r="BS16" s="432"/>
      <c r="BT16" s="432"/>
      <c r="BU16" s="432"/>
      <c r="BV16" s="432"/>
      <c r="BW16" s="14"/>
    </row>
    <row r="17" spans="1:75" ht="21" customHeight="1">
      <c r="A17" s="440">
        <v>72</v>
      </c>
      <c r="B17" s="441"/>
      <c r="C17" s="441"/>
      <c r="D17" s="442" t="s">
        <v>580</v>
      </c>
      <c r="E17" s="441"/>
      <c r="F17" s="441"/>
      <c r="G17" s="441"/>
      <c r="H17" s="441"/>
      <c r="I17" s="441"/>
      <c r="J17" s="441"/>
      <c r="K17" s="441">
        <v>8</v>
      </c>
      <c r="L17" s="431"/>
      <c r="M17" s="442" t="s">
        <v>584</v>
      </c>
      <c r="N17" s="441"/>
      <c r="O17" s="441"/>
      <c r="P17" s="441"/>
      <c r="Q17" s="441"/>
      <c r="R17" s="441"/>
      <c r="S17" s="441"/>
      <c r="T17" s="441">
        <v>2</v>
      </c>
      <c r="U17" s="431"/>
      <c r="V17" s="337" t="s">
        <v>5</v>
      </c>
      <c r="W17" s="439">
        <v>4</v>
      </c>
      <c r="X17" s="443"/>
      <c r="Y17" s="438"/>
      <c r="Z17" s="432"/>
      <c r="AA17" s="439"/>
      <c r="AB17" s="431"/>
      <c r="AC17" s="432"/>
      <c r="AD17" s="439"/>
      <c r="AE17" s="431"/>
      <c r="AF17" s="432"/>
      <c r="AG17" s="439"/>
      <c r="AH17" s="431"/>
      <c r="AI17" s="432"/>
      <c r="AJ17" s="432"/>
      <c r="AK17" s="432"/>
      <c r="AL17" s="432"/>
      <c r="AM17" s="432"/>
      <c r="AN17" s="432"/>
      <c r="AO17" s="439"/>
      <c r="AP17" s="431"/>
      <c r="AQ17" s="432"/>
      <c r="AR17" s="432"/>
      <c r="AS17" s="432"/>
      <c r="AT17" s="432"/>
      <c r="AU17" s="439"/>
      <c r="AV17" s="431"/>
      <c r="AW17" s="432"/>
      <c r="AX17" s="432"/>
      <c r="AY17" s="432"/>
      <c r="AZ17" s="432"/>
      <c r="BA17" s="432"/>
      <c r="BB17" s="432"/>
      <c r="BC17" s="432"/>
      <c r="BD17" s="432"/>
      <c r="BE17" s="432"/>
      <c r="BF17" s="439"/>
      <c r="BG17" s="431"/>
      <c r="BH17" s="432"/>
      <c r="BI17" s="432"/>
      <c r="BJ17" s="432"/>
      <c r="BK17" s="432"/>
      <c r="BL17" s="432"/>
      <c r="BM17" s="432"/>
      <c r="BN17" s="432"/>
      <c r="BO17" s="432"/>
      <c r="BP17" s="432"/>
      <c r="BQ17" s="432"/>
      <c r="BR17" s="432"/>
      <c r="BS17" s="432"/>
      <c r="BT17" s="432"/>
      <c r="BU17" s="432"/>
      <c r="BV17" s="432"/>
      <c r="BW17" s="14"/>
    </row>
    <row r="18" spans="1:75" ht="21" customHeight="1">
      <c r="A18" s="440">
        <v>82</v>
      </c>
      <c r="B18" s="441"/>
      <c r="C18" s="441"/>
      <c r="D18" s="442" t="s">
        <v>129</v>
      </c>
      <c r="E18" s="441"/>
      <c r="F18" s="441"/>
      <c r="G18" s="441"/>
      <c r="H18" s="441"/>
      <c r="I18" s="441"/>
      <c r="J18" s="441"/>
      <c r="K18" s="441">
        <v>17</v>
      </c>
      <c r="L18" s="431"/>
      <c r="M18" s="442" t="s">
        <v>582</v>
      </c>
      <c r="N18" s="441"/>
      <c r="O18" s="441"/>
      <c r="P18" s="441"/>
      <c r="Q18" s="441"/>
      <c r="R18" s="441"/>
      <c r="S18" s="441"/>
      <c r="T18" s="441">
        <v>2</v>
      </c>
      <c r="U18" s="431"/>
      <c r="V18" s="337" t="s">
        <v>5</v>
      </c>
      <c r="W18" s="439">
        <v>5</v>
      </c>
      <c r="X18" s="443"/>
      <c r="Y18" s="438"/>
      <c r="Z18" s="432"/>
      <c r="AA18" s="439"/>
      <c r="AB18" s="431"/>
      <c r="AC18" s="432"/>
      <c r="AD18" s="439"/>
      <c r="AE18" s="431"/>
      <c r="AF18" s="432"/>
      <c r="AG18" s="439"/>
      <c r="AH18" s="431"/>
      <c r="AI18" s="432"/>
      <c r="AJ18" s="432"/>
      <c r="AK18" s="432"/>
      <c r="AL18" s="432"/>
      <c r="AM18" s="432"/>
      <c r="AN18" s="432"/>
      <c r="AO18" s="439"/>
      <c r="AP18" s="431"/>
      <c r="AQ18" s="432"/>
      <c r="AR18" s="432"/>
      <c r="AS18" s="432"/>
      <c r="AT18" s="432"/>
      <c r="AU18" s="439"/>
      <c r="AV18" s="431"/>
      <c r="AW18" s="432"/>
      <c r="AX18" s="432"/>
      <c r="AY18" s="432"/>
      <c r="AZ18" s="432"/>
      <c r="BA18" s="432"/>
      <c r="BB18" s="432"/>
      <c r="BC18" s="432"/>
      <c r="BD18" s="432"/>
      <c r="BE18" s="432"/>
      <c r="BF18" s="439"/>
      <c r="BG18" s="431"/>
      <c r="BH18" s="432"/>
      <c r="BI18" s="432"/>
      <c r="BJ18" s="432"/>
      <c r="BK18" s="432"/>
      <c r="BL18" s="432"/>
      <c r="BM18" s="432"/>
      <c r="BN18" s="432"/>
      <c r="BO18" s="432"/>
      <c r="BP18" s="432"/>
      <c r="BQ18" s="432"/>
      <c r="BR18" s="432"/>
      <c r="BS18" s="432"/>
      <c r="BT18" s="432"/>
      <c r="BU18" s="432"/>
      <c r="BV18" s="432"/>
      <c r="BW18" s="14"/>
    </row>
    <row r="19" spans="1:75" ht="21" customHeight="1">
      <c r="A19" s="440"/>
      <c r="B19" s="441"/>
      <c r="C19" s="441"/>
      <c r="D19" s="442"/>
      <c r="E19" s="441"/>
      <c r="F19" s="441"/>
      <c r="G19" s="441"/>
      <c r="H19" s="441"/>
      <c r="I19" s="441"/>
      <c r="J19" s="441"/>
      <c r="K19" s="441"/>
      <c r="L19" s="431"/>
      <c r="M19" s="442"/>
      <c r="N19" s="441"/>
      <c r="O19" s="441"/>
      <c r="P19" s="441"/>
      <c r="Q19" s="441"/>
      <c r="R19" s="441"/>
      <c r="S19" s="441"/>
      <c r="T19" s="441"/>
      <c r="U19" s="431"/>
      <c r="V19" s="337" t="s">
        <v>5</v>
      </c>
      <c r="W19" s="439"/>
      <c r="X19" s="443"/>
      <c r="Y19" s="438"/>
      <c r="Z19" s="432"/>
      <c r="AA19" s="439"/>
      <c r="AB19" s="431"/>
      <c r="AC19" s="432"/>
      <c r="AD19" s="439"/>
      <c r="AE19" s="431"/>
      <c r="AF19" s="432"/>
      <c r="AG19" s="439"/>
      <c r="AH19" s="431"/>
      <c r="AI19" s="432"/>
      <c r="AJ19" s="432"/>
      <c r="AK19" s="432"/>
      <c r="AL19" s="432"/>
      <c r="AM19" s="432"/>
      <c r="AN19" s="432"/>
      <c r="AO19" s="439"/>
      <c r="AP19" s="431"/>
      <c r="AQ19" s="432"/>
      <c r="AR19" s="432"/>
      <c r="AS19" s="432"/>
      <c r="AT19" s="432"/>
      <c r="AU19" s="439"/>
      <c r="AV19" s="431"/>
      <c r="AW19" s="432"/>
      <c r="AX19" s="432"/>
      <c r="AY19" s="432"/>
      <c r="AZ19" s="432"/>
      <c r="BA19" s="432"/>
      <c r="BB19" s="432"/>
      <c r="BC19" s="432"/>
      <c r="BD19" s="432"/>
      <c r="BE19" s="432"/>
      <c r="BF19" s="439"/>
      <c r="BG19" s="431"/>
      <c r="BH19" s="432"/>
      <c r="BI19" s="432"/>
      <c r="BJ19" s="432"/>
      <c r="BK19" s="432"/>
      <c r="BL19" s="432"/>
      <c r="BM19" s="432"/>
      <c r="BN19" s="432"/>
      <c r="BO19" s="432"/>
      <c r="BP19" s="432"/>
      <c r="BQ19" s="432"/>
      <c r="BR19" s="432"/>
      <c r="BS19" s="432"/>
      <c r="BT19" s="432"/>
      <c r="BU19" s="432"/>
      <c r="BV19" s="432"/>
      <c r="BW19" s="14"/>
    </row>
    <row r="20" spans="1:75" ht="21" customHeight="1">
      <c r="A20" s="440"/>
      <c r="B20" s="441"/>
      <c r="C20" s="441"/>
      <c r="D20" s="442"/>
      <c r="E20" s="441"/>
      <c r="F20" s="441"/>
      <c r="G20" s="441"/>
      <c r="H20" s="441"/>
      <c r="I20" s="441"/>
      <c r="J20" s="441"/>
      <c r="K20" s="441"/>
      <c r="L20" s="431"/>
      <c r="M20" s="442"/>
      <c r="N20" s="441"/>
      <c r="O20" s="441"/>
      <c r="P20" s="441"/>
      <c r="Q20" s="441"/>
      <c r="R20" s="441"/>
      <c r="S20" s="441"/>
      <c r="T20" s="441"/>
      <c r="U20" s="431"/>
      <c r="V20" s="337" t="s">
        <v>5</v>
      </c>
      <c r="W20" s="439"/>
      <c r="X20" s="443"/>
      <c r="Y20" s="438"/>
      <c r="Z20" s="432"/>
      <c r="AA20" s="439"/>
      <c r="AB20" s="431"/>
      <c r="AC20" s="432"/>
      <c r="AD20" s="439"/>
      <c r="AE20" s="431"/>
      <c r="AF20" s="432"/>
      <c r="AG20" s="439"/>
      <c r="AH20" s="431"/>
      <c r="AI20" s="432"/>
      <c r="AJ20" s="432"/>
      <c r="AK20" s="432"/>
      <c r="AL20" s="432"/>
      <c r="AM20" s="432"/>
      <c r="AN20" s="432"/>
      <c r="AO20" s="439"/>
      <c r="AP20" s="431"/>
      <c r="AQ20" s="432"/>
      <c r="AR20" s="432"/>
      <c r="AS20" s="432"/>
      <c r="AT20" s="432"/>
      <c r="AU20" s="439"/>
      <c r="AV20" s="431"/>
      <c r="AW20" s="432"/>
      <c r="AX20" s="432"/>
      <c r="AY20" s="432"/>
      <c r="AZ20" s="432"/>
      <c r="BA20" s="432"/>
      <c r="BB20" s="432"/>
      <c r="BC20" s="432"/>
      <c r="BD20" s="432"/>
      <c r="BE20" s="432"/>
      <c r="BF20" s="439"/>
      <c r="BG20" s="431"/>
      <c r="BH20" s="432"/>
      <c r="BI20" s="432"/>
      <c r="BJ20" s="432"/>
      <c r="BK20" s="432"/>
      <c r="BL20" s="432"/>
      <c r="BM20" s="432"/>
      <c r="BN20" s="432"/>
      <c r="BO20" s="432"/>
      <c r="BP20" s="432"/>
      <c r="BQ20" s="432"/>
      <c r="BR20" s="432"/>
      <c r="BS20" s="432"/>
      <c r="BT20" s="432"/>
      <c r="BU20" s="432"/>
      <c r="BV20" s="432"/>
      <c r="BW20" s="14"/>
    </row>
    <row r="21" spans="1:75" ht="21" customHeight="1" thickBot="1">
      <c r="A21" s="433"/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25"/>
      <c r="M21" s="435"/>
      <c r="N21" s="434"/>
      <c r="O21" s="434"/>
      <c r="P21" s="434"/>
      <c r="Q21" s="434"/>
      <c r="R21" s="434"/>
      <c r="S21" s="434"/>
      <c r="T21" s="434"/>
      <c r="U21" s="425"/>
      <c r="V21" s="336" t="s">
        <v>5</v>
      </c>
      <c r="W21" s="427"/>
      <c r="X21" s="436"/>
      <c r="Y21" s="437"/>
      <c r="Z21" s="426"/>
      <c r="AA21" s="427"/>
      <c r="AB21" s="425"/>
      <c r="AC21" s="426"/>
      <c r="AD21" s="427"/>
      <c r="AE21" s="425"/>
      <c r="AF21" s="426"/>
      <c r="AG21" s="427"/>
      <c r="AH21" s="425"/>
      <c r="AI21" s="426"/>
      <c r="AJ21" s="426"/>
      <c r="AK21" s="426"/>
      <c r="AL21" s="426"/>
      <c r="AM21" s="426"/>
      <c r="AN21" s="426"/>
      <c r="AO21" s="427"/>
      <c r="AP21" s="425"/>
      <c r="AQ21" s="426"/>
      <c r="AR21" s="426"/>
      <c r="AS21" s="426"/>
      <c r="AT21" s="426"/>
      <c r="AU21" s="427"/>
      <c r="AV21" s="425"/>
      <c r="AW21" s="426"/>
      <c r="AX21" s="426"/>
      <c r="AY21" s="426"/>
      <c r="AZ21" s="426"/>
      <c r="BA21" s="426"/>
      <c r="BB21" s="426"/>
      <c r="BC21" s="426"/>
      <c r="BD21" s="426"/>
      <c r="BE21" s="426"/>
      <c r="BF21" s="427"/>
      <c r="BG21" s="425"/>
      <c r="BH21" s="426"/>
      <c r="BI21" s="426"/>
      <c r="BJ21" s="426"/>
      <c r="BK21" s="426"/>
      <c r="BL21" s="426"/>
      <c r="BM21" s="426"/>
      <c r="BN21" s="426"/>
      <c r="BO21" s="426"/>
      <c r="BP21" s="426"/>
      <c r="BQ21" s="426"/>
      <c r="BR21" s="426"/>
      <c r="BS21" s="426"/>
      <c r="BT21" s="426"/>
      <c r="BU21" s="426"/>
      <c r="BV21" s="426"/>
      <c r="BW21" s="14"/>
    </row>
    <row r="22" spans="1:75" ht="24.95" customHeight="1" thickBo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428" t="s">
        <v>18</v>
      </c>
      <c r="BB22" s="428"/>
      <c r="BC22" s="428"/>
      <c r="BD22" s="428"/>
      <c r="BE22" s="428"/>
      <c r="BF22" s="428"/>
      <c r="BG22" s="429"/>
      <c r="BH22" s="429"/>
      <c r="BI22" s="429"/>
      <c r="BJ22" s="429"/>
      <c r="BK22" s="429"/>
      <c r="BL22" s="429"/>
      <c r="BM22" s="429"/>
      <c r="BN22" s="429"/>
      <c r="BO22" s="429"/>
      <c r="BP22" s="429"/>
      <c r="BQ22" s="429"/>
      <c r="BR22" s="429"/>
      <c r="BS22" s="429"/>
      <c r="BT22" s="429"/>
      <c r="BU22" s="429"/>
      <c r="BV22" s="430"/>
      <c r="BW22" s="14"/>
    </row>
  </sheetData>
  <mergeCells count="172">
    <mergeCell ref="A2:BW2"/>
    <mergeCell ref="AJ5:AV5"/>
    <mergeCell ref="AW5:BI5"/>
    <mergeCell ref="BJ5:BV5"/>
    <mergeCell ref="AJ6:AV6"/>
    <mergeCell ref="AW6:BI6"/>
    <mergeCell ref="BJ6:BV6"/>
    <mergeCell ref="D17:J17"/>
    <mergeCell ref="Y7:AE7"/>
    <mergeCell ref="AF7:AK7"/>
    <mergeCell ref="AL7:AY7"/>
    <mergeCell ref="AZ7:BD7"/>
    <mergeCell ref="BE7:BV7"/>
    <mergeCell ref="C8:U9"/>
    <mergeCell ref="X8:AC9"/>
    <mergeCell ref="AD8:AG8"/>
    <mergeCell ref="AH8:AO8"/>
    <mergeCell ref="AP8:AS8"/>
    <mergeCell ref="A7:E7"/>
    <mergeCell ref="F7:P7"/>
    <mergeCell ref="Q7:R7"/>
    <mergeCell ref="S7:T7"/>
    <mergeCell ref="U7:V7"/>
    <mergeCell ref="W7:X7"/>
    <mergeCell ref="BJ10:BK10"/>
    <mergeCell ref="A11:C11"/>
    <mergeCell ref="D11:J11"/>
    <mergeCell ref="K11:L11"/>
    <mergeCell ref="M11:S11"/>
    <mergeCell ref="T11:X11"/>
    <mergeCell ref="Y11:BV11"/>
    <mergeCell ref="AT8:AY9"/>
    <mergeCell ref="BB8:BT9"/>
    <mergeCell ref="AD9:AG9"/>
    <mergeCell ref="AH9:AO9"/>
    <mergeCell ref="AP9:AS9"/>
    <mergeCell ref="K10:L10"/>
    <mergeCell ref="AD10:AG10"/>
    <mergeCell ref="AH10:AO10"/>
    <mergeCell ref="AP10:AS10"/>
    <mergeCell ref="AT10:AV10"/>
    <mergeCell ref="BG12:BV12"/>
    <mergeCell ref="A13:C13"/>
    <mergeCell ref="K13:L13"/>
    <mergeCell ref="M13:S13"/>
    <mergeCell ref="T13:U13"/>
    <mergeCell ref="W13:X13"/>
    <mergeCell ref="Y13:AA13"/>
    <mergeCell ref="AB13:AD13"/>
    <mergeCell ref="AE13:AG13"/>
    <mergeCell ref="Y12:AA12"/>
    <mergeCell ref="AB12:AD12"/>
    <mergeCell ref="AE12:AG12"/>
    <mergeCell ref="AH12:AO12"/>
    <mergeCell ref="AP12:AU12"/>
    <mergeCell ref="AV12:BF12"/>
    <mergeCell ref="A12:C12"/>
    <mergeCell ref="D12:J12"/>
    <mergeCell ref="K12:L12"/>
    <mergeCell ref="M12:S12"/>
    <mergeCell ref="T12:U12"/>
    <mergeCell ref="W12:X12"/>
    <mergeCell ref="AH13:AO13"/>
    <mergeCell ref="AP13:AU13"/>
    <mergeCell ref="AV13:BF13"/>
    <mergeCell ref="BG13:BV13"/>
    <mergeCell ref="A14:C14"/>
    <mergeCell ref="D14:J14"/>
    <mergeCell ref="K14:L14"/>
    <mergeCell ref="M14:S14"/>
    <mergeCell ref="T14:U14"/>
    <mergeCell ref="W14:X14"/>
    <mergeCell ref="BG14:BV14"/>
    <mergeCell ref="A15:C15"/>
    <mergeCell ref="D15:J15"/>
    <mergeCell ref="K15:L15"/>
    <mergeCell ref="M15:S15"/>
    <mergeCell ref="T15:U15"/>
    <mergeCell ref="W15:X15"/>
    <mergeCell ref="Y15:AA15"/>
    <mergeCell ref="AB15:AD15"/>
    <mergeCell ref="AE15:AG15"/>
    <mergeCell ref="Y14:AA14"/>
    <mergeCell ref="AB14:AD14"/>
    <mergeCell ref="AE14:AG14"/>
    <mergeCell ref="AH14:AO14"/>
    <mergeCell ref="AP14:AU14"/>
    <mergeCell ref="AV14:BF14"/>
    <mergeCell ref="AH15:AO15"/>
    <mergeCell ref="AP15:AU15"/>
    <mergeCell ref="AV15:BF15"/>
    <mergeCell ref="BG15:BV15"/>
    <mergeCell ref="A16:C16"/>
    <mergeCell ref="D16:J16"/>
    <mergeCell ref="K16:L16"/>
    <mergeCell ref="M16:S16"/>
    <mergeCell ref="T16:U16"/>
    <mergeCell ref="W16:X16"/>
    <mergeCell ref="BG16:BV16"/>
    <mergeCell ref="AH16:AO16"/>
    <mergeCell ref="AP16:AU16"/>
    <mergeCell ref="AV16:BF16"/>
    <mergeCell ref="D13:J13"/>
    <mergeCell ref="K17:L17"/>
    <mergeCell ref="M17:S17"/>
    <mergeCell ref="T17:U17"/>
    <mergeCell ref="W17:X17"/>
    <mergeCell ref="Y17:AA17"/>
    <mergeCell ref="AB17:AD17"/>
    <mergeCell ref="AE17:AG17"/>
    <mergeCell ref="Y16:AA16"/>
    <mergeCell ref="AB16:AD16"/>
    <mergeCell ref="AE16:AG16"/>
    <mergeCell ref="AH17:AO17"/>
    <mergeCell ref="AP17:AU17"/>
    <mergeCell ref="AV17:BF17"/>
    <mergeCell ref="BG17:BV17"/>
    <mergeCell ref="A18:C18"/>
    <mergeCell ref="D18:J18"/>
    <mergeCell ref="K18:L18"/>
    <mergeCell ref="M18:S18"/>
    <mergeCell ref="T18:U18"/>
    <mergeCell ref="W18:X18"/>
    <mergeCell ref="BG18:BV18"/>
    <mergeCell ref="Y18:AA18"/>
    <mergeCell ref="AB18:AD18"/>
    <mergeCell ref="AE18:AG18"/>
    <mergeCell ref="AH18:AO18"/>
    <mergeCell ref="AP18:AU18"/>
    <mergeCell ref="AV18:BF18"/>
    <mergeCell ref="A17:C17"/>
    <mergeCell ref="AH19:AO19"/>
    <mergeCell ref="AP19:AU19"/>
    <mergeCell ref="AV19:BF19"/>
    <mergeCell ref="BG19:BV19"/>
    <mergeCell ref="A20:C20"/>
    <mergeCell ref="D20:J20"/>
    <mergeCell ref="K20:L20"/>
    <mergeCell ref="M20:S20"/>
    <mergeCell ref="T20:U20"/>
    <mergeCell ref="W20:X20"/>
    <mergeCell ref="A19:C19"/>
    <mergeCell ref="D19:J19"/>
    <mergeCell ref="K19:L19"/>
    <mergeCell ref="M19:S19"/>
    <mergeCell ref="T19:U19"/>
    <mergeCell ref="W19:X19"/>
    <mergeCell ref="Y19:AA19"/>
    <mergeCell ref="AB19:AD19"/>
    <mergeCell ref="AE19:AG19"/>
    <mergeCell ref="AH21:AO21"/>
    <mergeCell ref="AP21:AU21"/>
    <mergeCell ref="AV21:BF21"/>
    <mergeCell ref="BG21:BV21"/>
    <mergeCell ref="BA22:BF22"/>
    <mergeCell ref="BG22:BV22"/>
    <mergeCell ref="BG20:BV20"/>
    <mergeCell ref="A21:C21"/>
    <mergeCell ref="D21:J21"/>
    <mergeCell ref="K21:L21"/>
    <mergeCell ref="M21:S21"/>
    <mergeCell ref="T21:U21"/>
    <mergeCell ref="W21:X21"/>
    <mergeCell ref="Y21:AA21"/>
    <mergeCell ref="AB21:AD21"/>
    <mergeCell ref="AE21:AG21"/>
    <mergeCell ref="Y20:AA20"/>
    <mergeCell ref="AB20:AD20"/>
    <mergeCell ref="AE20:AG20"/>
    <mergeCell ref="AH20:AO20"/>
    <mergeCell ref="AP20:AU20"/>
    <mergeCell ref="AV20:BF20"/>
  </mergeCells>
  <phoneticPr fontId="3"/>
  <conditionalFormatting sqref="AB13:AD21">
    <cfRule type="cellIs" dxfId="6" priority="1" stopIfTrue="1" operator="equal">
      <formula>"警告"</formula>
    </cfRule>
    <cfRule type="cellIs" dxfId="5" priority="2" stopIfTrue="1" operator="equal">
      <formula>"退場"</formula>
    </cfRule>
  </conditionalFormatting>
  <pageMargins left="0.72" right="0.28000000000000003" top="0.52" bottom="0.98399999999999999" header="0.42" footer="0.51200000000000001"/>
  <pageSetup paperSize="9" scale="98" orientation="landscape" horizontalDpi="4294967295" verticalDpi="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BW22"/>
  <sheetViews>
    <sheetView workbookViewId="0">
      <selection activeCell="AH14" sqref="AH14:AO14"/>
    </sheetView>
  </sheetViews>
  <sheetFormatPr defaultColWidth="2" defaultRowHeight="14.25"/>
  <cols>
    <col min="1" max="2" width="2" style="8" customWidth="1"/>
    <col min="3" max="3" width="1.5" style="8" customWidth="1"/>
    <col min="4" max="9" width="2" style="8" customWidth="1"/>
    <col min="10" max="10" width="0.5" style="8" customWidth="1"/>
    <col min="11" max="17" width="2" style="8" customWidth="1"/>
    <col min="18" max="18" width="0.875" style="8" customWidth="1"/>
    <col min="19" max="39" width="2" style="8" customWidth="1"/>
    <col min="40" max="40" width="1" style="8" customWidth="1"/>
    <col min="41" max="41" width="0.75" style="8" customWidth="1"/>
    <col min="42" max="46" width="2" style="8" customWidth="1"/>
    <col min="47" max="47" width="0.375" style="8" customWidth="1"/>
    <col min="48" max="50" width="2" style="8" customWidth="1"/>
    <col min="51" max="51" width="1.625" style="8" customWidth="1"/>
    <col min="52" max="52" width="2" style="8" hidden="1" customWidth="1"/>
    <col min="53" max="54" width="2" style="8" customWidth="1"/>
    <col min="55" max="55" width="0.5" style="8" customWidth="1"/>
    <col min="56" max="56" width="2" style="8" customWidth="1"/>
    <col min="57" max="57" width="0.25" style="8" customWidth="1"/>
    <col min="58" max="58" width="0.625" style="8" customWidth="1"/>
    <col min="59" max="73" width="2" style="8" customWidth="1"/>
    <col min="74" max="74" width="2" style="8" hidden="1" customWidth="1"/>
    <col min="75" max="256" width="2" style="8"/>
    <col min="257" max="258" width="2" style="8" customWidth="1"/>
    <col min="259" max="259" width="1.5" style="8" customWidth="1"/>
    <col min="260" max="265" width="2" style="8" customWidth="1"/>
    <col min="266" max="266" width="0.5" style="8" customWidth="1"/>
    <col min="267" max="273" width="2" style="8" customWidth="1"/>
    <col min="274" max="274" width="0.875" style="8" customWidth="1"/>
    <col min="275" max="295" width="2" style="8" customWidth="1"/>
    <col min="296" max="296" width="1" style="8" customWidth="1"/>
    <col min="297" max="297" width="0.75" style="8" customWidth="1"/>
    <col min="298" max="302" width="2" style="8" customWidth="1"/>
    <col min="303" max="303" width="0.375" style="8" customWidth="1"/>
    <col min="304" max="306" width="2" style="8" customWidth="1"/>
    <col min="307" max="307" width="1.625" style="8" customWidth="1"/>
    <col min="308" max="308" width="0" style="8" hidden="1" customWidth="1"/>
    <col min="309" max="310" width="2" style="8" customWidth="1"/>
    <col min="311" max="311" width="0.5" style="8" customWidth="1"/>
    <col min="312" max="312" width="2" style="8" customWidth="1"/>
    <col min="313" max="313" width="0.25" style="8" customWidth="1"/>
    <col min="314" max="314" width="0.625" style="8" customWidth="1"/>
    <col min="315" max="329" width="2" style="8" customWidth="1"/>
    <col min="330" max="330" width="0" style="8" hidden="1" customWidth="1"/>
    <col min="331" max="512" width="2" style="8"/>
    <col min="513" max="514" width="2" style="8" customWidth="1"/>
    <col min="515" max="515" width="1.5" style="8" customWidth="1"/>
    <col min="516" max="521" width="2" style="8" customWidth="1"/>
    <col min="522" max="522" width="0.5" style="8" customWidth="1"/>
    <col min="523" max="529" width="2" style="8" customWidth="1"/>
    <col min="530" max="530" width="0.875" style="8" customWidth="1"/>
    <col min="531" max="551" width="2" style="8" customWidth="1"/>
    <col min="552" max="552" width="1" style="8" customWidth="1"/>
    <col min="553" max="553" width="0.75" style="8" customWidth="1"/>
    <col min="554" max="558" width="2" style="8" customWidth="1"/>
    <col min="559" max="559" width="0.375" style="8" customWidth="1"/>
    <col min="560" max="562" width="2" style="8" customWidth="1"/>
    <col min="563" max="563" width="1.625" style="8" customWidth="1"/>
    <col min="564" max="564" width="0" style="8" hidden="1" customWidth="1"/>
    <col min="565" max="566" width="2" style="8" customWidth="1"/>
    <col min="567" max="567" width="0.5" style="8" customWidth="1"/>
    <col min="568" max="568" width="2" style="8" customWidth="1"/>
    <col min="569" max="569" width="0.25" style="8" customWidth="1"/>
    <col min="570" max="570" width="0.625" style="8" customWidth="1"/>
    <col min="571" max="585" width="2" style="8" customWidth="1"/>
    <col min="586" max="586" width="0" style="8" hidden="1" customWidth="1"/>
    <col min="587" max="768" width="2" style="8"/>
    <col min="769" max="770" width="2" style="8" customWidth="1"/>
    <col min="771" max="771" width="1.5" style="8" customWidth="1"/>
    <col min="772" max="777" width="2" style="8" customWidth="1"/>
    <col min="778" max="778" width="0.5" style="8" customWidth="1"/>
    <col min="779" max="785" width="2" style="8" customWidth="1"/>
    <col min="786" max="786" width="0.875" style="8" customWidth="1"/>
    <col min="787" max="807" width="2" style="8" customWidth="1"/>
    <col min="808" max="808" width="1" style="8" customWidth="1"/>
    <col min="809" max="809" width="0.75" style="8" customWidth="1"/>
    <col min="810" max="814" width="2" style="8" customWidth="1"/>
    <col min="815" max="815" width="0.375" style="8" customWidth="1"/>
    <col min="816" max="818" width="2" style="8" customWidth="1"/>
    <col min="819" max="819" width="1.625" style="8" customWidth="1"/>
    <col min="820" max="820" width="0" style="8" hidden="1" customWidth="1"/>
    <col min="821" max="822" width="2" style="8" customWidth="1"/>
    <col min="823" max="823" width="0.5" style="8" customWidth="1"/>
    <col min="824" max="824" width="2" style="8" customWidth="1"/>
    <col min="825" max="825" width="0.25" style="8" customWidth="1"/>
    <col min="826" max="826" width="0.625" style="8" customWidth="1"/>
    <col min="827" max="841" width="2" style="8" customWidth="1"/>
    <col min="842" max="842" width="0" style="8" hidden="1" customWidth="1"/>
    <col min="843" max="1024" width="2" style="8"/>
    <col min="1025" max="1026" width="2" style="8" customWidth="1"/>
    <col min="1027" max="1027" width="1.5" style="8" customWidth="1"/>
    <col min="1028" max="1033" width="2" style="8" customWidth="1"/>
    <col min="1034" max="1034" width="0.5" style="8" customWidth="1"/>
    <col min="1035" max="1041" width="2" style="8" customWidth="1"/>
    <col min="1042" max="1042" width="0.875" style="8" customWidth="1"/>
    <col min="1043" max="1063" width="2" style="8" customWidth="1"/>
    <col min="1064" max="1064" width="1" style="8" customWidth="1"/>
    <col min="1065" max="1065" width="0.75" style="8" customWidth="1"/>
    <col min="1066" max="1070" width="2" style="8" customWidth="1"/>
    <col min="1071" max="1071" width="0.375" style="8" customWidth="1"/>
    <col min="1072" max="1074" width="2" style="8" customWidth="1"/>
    <col min="1075" max="1075" width="1.625" style="8" customWidth="1"/>
    <col min="1076" max="1076" width="0" style="8" hidden="1" customWidth="1"/>
    <col min="1077" max="1078" width="2" style="8" customWidth="1"/>
    <col min="1079" max="1079" width="0.5" style="8" customWidth="1"/>
    <col min="1080" max="1080" width="2" style="8" customWidth="1"/>
    <col min="1081" max="1081" width="0.25" style="8" customWidth="1"/>
    <col min="1082" max="1082" width="0.625" style="8" customWidth="1"/>
    <col min="1083" max="1097" width="2" style="8" customWidth="1"/>
    <col min="1098" max="1098" width="0" style="8" hidden="1" customWidth="1"/>
    <col min="1099" max="1280" width="2" style="8"/>
    <col min="1281" max="1282" width="2" style="8" customWidth="1"/>
    <col min="1283" max="1283" width="1.5" style="8" customWidth="1"/>
    <col min="1284" max="1289" width="2" style="8" customWidth="1"/>
    <col min="1290" max="1290" width="0.5" style="8" customWidth="1"/>
    <col min="1291" max="1297" width="2" style="8" customWidth="1"/>
    <col min="1298" max="1298" width="0.875" style="8" customWidth="1"/>
    <col min="1299" max="1319" width="2" style="8" customWidth="1"/>
    <col min="1320" max="1320" width="1" style="8" customWidth="1"/>
    <col min="1321" max="1321" width="0.75" style="8" customWidth="1"/>
    <col min="1322" max="1326" width="2" style="8" customWidth="1"/>
    <col min="1327" max="1327" width="0.375" style="8" customWidth="1"/>
    <col min="1328" max="1330" width="2" style="8" customWidth="1"/>
    <col min="1331" max="1331" width="1.625" style="8" customWidth="1"/>
    <col min="1332" max="1332" width="0" style="8" hidden="1" customWidth="1"/>
    <col min="1333" max="1334" width="2" style="8" customWidth="1"/>
    <col min="1335" max="1335" width="0.5" style="8" customWidth="1"/>
    <col min="1336" max="1336" width="2" style="8" customWidth="1"/>
    <col min="1337" max="1337" width="0.25" style="8" customWidth="1"/>
    <col min="1338" max="1338" width="0.625" style="8" customWidth="1"/>
    <col min="1339" max="1353" width="2" style="8" customWidth="1"/>
    <col min="1354" max="1354" width="0" style="8" hidden="1" customWidth="1"/>
    <col min="1355" max="1536" width="2" style="8"/>
    <col min="1537" max="1538" width="2" style="8" customWidth="1"/>
    <col min="1539" max="1539" width="1.5" style="8" customWidth="1"/>
    <col min="1540" max="1545" width="2" style="8" customWidth="1"/>
    <col min="1546" max="1546" width="0.5" style="8" customWidth="1"/>
    <col min="1547" max="1553" width="2" style="8" customWidth="1"/>
    <col min="1554" max="1554" width="0.875" style="8" customWidth="1"/>
    <col min="1555" max="1575" width="2" style="8" customWidth="1"/>
    <col min="1576" max="1576" width="1" style="8" customWidth="1"/>
    <col min="1577" max="1577" width="0.75" style="8" customWidth="1"/>
    <col min="1578" max="1582" width="2" style="8" customWidth="1"/>
    <col min="1583" max="1583" width="0.375" style="8" customWidth="1"/>
    <col min="1584" max="1586" width="2" style="8" customWidth="1"/>
    <col min="1587" max="1587" width="1.625" style="8" customWidth="1"/>
    <col min="1588" max="1588" width="0" style="8" hidden="1" customWidth="1"/>
    <col min="1589" max="1590" width="2" style="8" customWidth="1"/>
    <col min="1591" max="1591" width="0.5" style="8" customWidth="1"/>
    <col min="1592" max="1592" width="2" style="8" customWidth="1"/>
    <col min="1593" max="1593" width="0.25" style="8" customWidth="1"/>
    <col min="1594" max="1594" width="0.625" style="8" customWidth="1"/>
    <col min="1595" max="1609" width="2" style="8" customWidth="1"/>
    <col min="1610" max="1610" width="0" style="8" hidden="1" customWidth="1"/>
    <col min="1611" max="1792" width="2" style="8"/>
    <col min="1793" max="1794" width="2" style="8" customWidth="1"/>
    <col min="1795" max="1795" width="1.5" style="8" customWidth="1"/>
    <col min="1796" max="1801" width="2" style="8" customWidth="1"/>
    <col min="1802" max="1802" width="0.5" style="8" customWidth="1"/>
    <col min="1803" max="1809" width="2" style="8" customWidth="1"/>
    <col min="1810" max="1810" width="0.875" style="8" customWidth="1"/>
    <col min="1811" max="1831" width="2" style="8" customWidth="1"/>
    <col min="1832" max="1832" width="1" style="8" customWidth="1"/>
    <col min="1833" max="1833" width="0.75" style="8" customWidth="1"/>
    <col min="1834" max="1838" width="2" style="8" customWidth="1"/>
    <col min="1839" max="1839" width="0.375" style="8" customWidth="1"/>
    <col min="1840" max="1842" width="2" style="8" customWidth="1"/>
    <col min="1843" max="1843" width="1.625" style="8" customWidth="1"/>
    <col min="1844" max="1844" width="0" style="8" hidden="1" customWidth="1"/>
    <col min="1845" max="1846" width="2" style="8" customWidth="1"/>
    <col min="1847" max="1847" width="0.5" style="8" customWidth="1"/>
    <col min="1848" max="1848" width="2" style="8" customWidth="1"/>
    <col min="1849" max="1849" width="0.25" style="8" customWidth="1"/>
    <col min="1850" max="1850" width="0.625" style="8" customWidth="1"/>
    <col min="1851" max="1865" width="2" style="8" customWidth="1"/>
    <col min="1866" max="1866" width="0" style="8" hidden="1" customWidth="1"/>
    <col min="1867" max="2048" width="2" style="8"/>
    <col min="2049" max="2050" width="2" style="8" customWidth="1"/>
    <col min="2051" max="2051" width="1.5" style="8" customWidth="1"/>
    <col min="2052" max="2057" width="2" style="8" customWidth="1"/>
    <col min="2058" max="2058" width="0.5" style="8" customWidth="1"/>
    <col min="2059" max="2065" width="2" style="8" customWidth="1"/>
    <col min="2066" max="2066" width="0.875" style="8" customWidth="1"/>
    <col min="2067" max="2087" width="2" style="8" customWidth="1"/>
    <col min="2088" max="2088" width="1" style="8" customWidth="1"/>
    <col min="2089" max="2089" width="0.75" style="8" customWidth="1"/>
    <col min="2090" max="2094" width="2" style="8" customWidth="1"/>
    <col min="2095" max="2095" width="0.375" style="8" customWidth="1"/>
    <col min="2096" max="2098" width="2" style="8" customWidth="1"/>
    <col min="2099" max="2099" width="1.625" style="8" customWidth="1"/>
    <col min="2100" max="2100" width="0" style="8" hidden="1" customWidth="1"/>
    <col min="2101" max="2102" width="2" style="8" customWidth="1"/>
    <col min="2103" max="2103" width="0.5" style="8" customWidth="1"/>
    <col min="2104" max="2104" width="2" style="8" customWidth="1"/>
    <col min="2105" max="2105" width="0.25" style="8" customWidth="1"/>
    <col min="2106" max="2106" width="0.625" style="8" customWidth="1"/>
    <col min="2107" max="2121" width="2" style="8" customWidth="1"/>
    <col min="2122" max="2122" width="0" style="8" hidden="1" customWidth="1"/>
    <col min="2123" max="2304" width="2" style="8"/>
    <col min="2305" max="2306" width="2" style="8" customWidth="1"/>
    <col min="2307" max="2307" width="1.5" style="8" customWidth="1"/>
    <col min="2308" max="2313" width="2" style="8" customWidth="1"/>
    <col min="2314" max="2314" width="0.5" style="8" customWidth="1"/>
    <col min="2315" max="2321" width="2" style="8" customWidth="1"/>
    <col min="2322" max="2322" width="0.875" style="8" customWidth="1"/>
    <col min="2323" max="2343" width="2" style="8" customWidth="1"/>
    <col min="2344" max="2344" width="1" style="8" customWidth="1"/>
    <col min="2345" max="2345" width="0.75" style="8" customWidth="1"/>
    <col min="2346" max="2350" width="2" style="8" customWidth="1"/>
    <col min="2351" max="2351" width="0.375" style="8" customWidth="1"/>
    <col min="2352" max="2354" width="2" style="8" customWidth="1"/>
    <col min="2355" max="2355" width="1.625" style="8" customWidth="1"/>
    <col min="2356" max="2356" width="0" style="8" hidden="1" customWidth="1"/>
    <col min="2357" max="2358" width="2" style="8" customWidth="1"/>
    <col min="2359" max="2359" width="0.5" style="8" customWidth="1"/>
    <col min="2360" max="2360" width="2" style="8" customWidth="1"/>
    <col min="2361" max="2361" width="0.25" style="8" customWidth="1"/>
    <col min="2362" max="2362" width="0.625" style="8" customWidth="1"/>
    <col min="2363" max="2377" width="2" style="8" customWidth="1"/>
    <col min="2378" max="2378" width="0" style="8" hidden="1" customWidth="1"/>
    <col min="2379" max="2560" width="2" style="8"/>
    <col min="2561" max="2562" width="2" style="8" customWidth="1"/>
    <col min="2563" max="2563" width="1.5" style="8" customWidth="1"/>
    <col min="2564" max="2569" width="2" style="8" customWidth="1"/>
    <col min="2570" max="2570" width="0.5" style="8" customWidth="1"/>
    <col min="2571" max="2577" width="2" style="8" customWidth="1"/>
    <col min="2578" max="2578" width="0.875" style="8" customWidth="1"/>
    <col min="2579" max="2599" width="2" style="8" customWidth="1"/>
    <col min="2600" max="2600" width="1" style="8" customWidth="1"/>
    <col min="2601" max="2601" width="0.75" style="8" customWidth="1"/>
    <col min="2602" max="2606" width="2" style="8" customWidth="1"/>
    <col min="2607" max="2607" width="0.375" style="8" customWidth="1"/>
    <col min="2608" max="2610" width="2" style="8" customWidth="1"/>
    <col min="2611" max="2611" width="1.625" style="8" customWidth="1"/>
    <col min="2612" max="2612" width="0" style="8" hidden="1" customWidth="1"/>
    <col min="2613" max="2614" width="2" style="8" customWidth="1"/>
    <col min="2615" max="2615" width="0.5" style="8" customWidth="1"/>
    <col min="2616" max="2616" width="2" style="8" customWidth="1"/>
    <col min="2617" max="2617" width="0.25" style="8" customWidth="1"/>
    <col min="2618" max="2618" width="0.625" style="8" customWidth="1"/>
    <col min="2619" max="2633" width="2" style="8" customWidth="1"/>
    <col min="2634" max="2634" width="0" style="8" hidden="1" customWidth="1"/>
    <col min="2635" max="2816" width="2" style="8"/>
    <col min="2817" max="2818" width="2" style="8" customWidth="1"/>
    <col min="2819" max="2819" width="1.5" style="8" customWidth="1"/>
    <col min="2820" max="2825" width="2" style="8" customWidth="1"/>
    <col min="2826" max="2826" width="0.5" style="8" customWidth="1"/>
    <col min="2827" max="2833" width="2" style="8" customWidth="1"/>
    <col min="2834" max="2834" width="0.875" style="8" customWidth="1"/>
    <col min="2835" max="2855" width="2" style="8" customWidth="1"/>
    <col min="2856" max="2856" width="1" style="8" customWidth="1"/>
    <col min="2857" max="2857" width="0.75" style="8" customWidth="1"/>
    <col min="2858" max="2862" width="2" style="8" customWidth="1"/>
    <col min="2863" max="2863" width="0.375" style="8" customWidth="1"/>
    <col min="2864" max="2866" width="2" style="8" customWidth="1"/>
    <col min="2867" max="2867" width="1.625" style="8" customWidth="1"/>
    <col min="2868" max="2868" width="0" style="8" hidden="1" customWidth="1"/>
    <col min="2869" max="2870" width="2" style="8" customWidth="1"/>
    <col min="2871" max="2871" width="0.5" style="8" customWidth="1"/>
    <col min="2872" max="2872" width="2" style="8" customWidth="1"/>
    <col min="2873" max="2873" width="0.25" style="8" customWidth="1"/>
    <col min="2874" max="2874" width="0.625" style="8" customWidth="1"/>
    <col min="2875" max="2889" width="2" style="8" customWidth="1"/>
    <col min="2890" max="2890" width="0" style="8" hidden="1" customWidth="1"/>
    <col min="2891" max="3072" width="2" style="8"/>
    <col min="3073" max="3074" width="2" style="8" customWidth="1"/>
    <col min="3075" max="3075" width="1.5" style="8" customWidth="1"/>
    <col min="3076" max="3081" width="2" style="8" customWidth="1"/>
    <col min="3082" max="3082" width="0.5" style="8" customWidth="1"/>
    <col min="3083" max="3089" width="2" style="8" customWidth="1"/>
    <col min="3090" max="3090" width="0.875" style="8" customWidth="1"/>
    <col min="3091" max="3111" width="2" style="8" customWidth="1"/>
    <col min="3112" max="3112" width="1" style="8" customWidth="1"/>
    <col min="3113" max="3113" width="0.75" style="8" customWidth="1"/>
    <col min="3114" max="3118" width="2" style="8" customWidth="1"/>
    <col min="3119" max="3119" width="0.375" style="8" customWidth="1"/>
    <col min="3120" max="3122" width="2" style="8" customWidth="1"/>
    <col min="3123" max="3123" width="1.625" style="8" customWidth="1"/>
    <col min="3124" max="3124" width="0" style="8" hidden="1" customWidth="1"/>
    <col min="3125" max="3126" width="2" style="8" customWidth="1"/>
    <col min="3127" max="3127" width="0.5" style="8" customWidth="1"/>
    <col min="3128" max="3128" width="2" style="8" customWidth="1"/>
    <col min="3129" max="3129" width="0.25" style="8" customWidth="1"/>
    <col min="3130" max="3130" width="0.625" style="8" customWidth="1"/>
    <col min="3131" max="3145" width="2" style="8" customWidth="1"/>
    <col min="3146" max="3146" width="0" style="8" hidden="1" customWidth="1"/>
    <col min="3147" max="3328" width="2" style="8"/>
    <col min="3329" max="3330" width="2" style="8" customWidth="1"/>
    <col min="3331" max="3331" width="1.5" style="8" customWidth="1"/>
    <col min="3332" max="3337" width="2" style="8" customWidth="1"/>
    <col min="3338" max="3338" width="0.5" style="8" customWidth="1"/>
    <col min="3339" max="3345" width="2" style="8" customWidth="1"/>
    <col min="3346" max="3346" width="0.875" style="8" customWidth="1"/>
    <col min="3347" max="3367" width="2" style="8" customWidth="1"/>
    <col min="3368" max="3368" width="1" style="8" customWidth="1"/>
    <col min="3369" max="3369" width="0.75" style="8" customWidth="1"/>
    <col min="3370" max="3374" width="2" style="8" customWidth="1"/>
    <col min="3375" max="3375" width="0.375" style="8" customWidth="1"/>
    <col min="3376" max="3378" width="2" style="8" customWidth="1"/>
    <col min="3379" max="3379" width="1.625" style="8" customWidth="1"/>
    <col min="3380" max="3380" width="0" style="8" hidden="1" customWidth="1"/>
    <col min="3381" max="3382" width="2" style="8" customWidth="1"/>
    <col min="3383" max="3383" width="0.5" style="8" customWidth="1"/>
    <col min="3384" max="3384" width="2" style="8" customWidth="1"/>
    <col min="3385" max="3385" width="0.25" style="8" customWidth="1"/>
    <col min="3386" max="3386" width="0.625" style="8" customWidth="1"/>
    <col min="3387" max="3401" width="2" style="8" customWidth="1"/>
    <col min="3402" max="3402" width="0" style="8" hidden="1" customWidth="1"/>
    <col min="3403" max="3584" width="2" style="8"/>
    <col min="3585" max="3586" width="2" style="8" customWidth="1"/>
    <col min="3587" max="3587" width="1.5" style="8" customWidth="1"/>
    <col min="3588" max="3593" width="2" style="8" customWidth="1"/>
    <col min="3594" max="3594" width="0.5" style="8" customWidth="1"/>
    <col min="3595" max="3601" width="2" style="8" customWidth="1"/>
    <col min="3602" max="3602" width="0.875" style="8" customWidth="1"/>
    <col min="3603" max="3623" width="2" style="8" customWidth="1"/>
    <col min="3624" max="3624" width="1" style="8" customWidth="1"/>
    <col min="3625" max="3625" width="0.75" style="8" customWidth="1"/>
    <col min="3626" max="3630" width="2" style="8" customWidth="1"/>
    <col min="3631" max="3631" width="0.375" style="8" customWidth="1"/>
    <col min="3632" max="3634" width="2" style="8" customWidth="1"/>
    <col min="3635" max="3635" width="1.625" style="8" customWidth="1"/>
    <col min="3636" max="3636" width="0" style="8" hidden="1" customWidth="1"/>
    <col min="3637" max="3638" width="2" style="8" customWidth="1"/>
    <col min="3639" max="3639" width="0.5" style="8" customWidth="1"/>
    <col min="3640" max="3640" width="2" style="8" customWidth="1"/>
    <col min="3641" max="3641" width="0.25" style="8" customWidth="1"/>
    <col min="3642" max="3642" width="0.625" style="8" customWidth="1"/>
    <col min="3643" max="3657" width="2" style="8" customWidth="1"/>
    <col min="3658" max="3658" width="0" style="8" hidden="1" customWidth="1"/>
    <col min="3659" max="3840" width="2" style="8"/>
    <col min="3841" max="3842" width="2" style="8" customWidth="1"/>
    <col min="3843" max="3843" width="1.5" style="8" customWidth="1"/>
    <col min="3844" max="3849" width="2" style="8" customWidth="1"/>
    <col min="3850" max="3850" width="0.5" style="8" customWidth="1"/>
    <col min="3851" max="3857" width="2" style="8" customWidth="1"/>
    <col min="3858" max="3858" width="0.875" style="8" customWidth="1"/>
    <col min="3859" max="3879" width="2" style="8" customWidth="1"/>
    <col min="3880" max="3880" width="1" style="8" customWidth="1"/>
    <col min="3881" max="3881" width="0.75" style="8" customWidth="1"/>
    <col min="3882" max="3886" width="2" style="8" customWidth="1"/>
    <col min="3887" max="3887" width="0.375" style="8" customWidth="1"/>
    <col min="3888" max="3890" width="2" style="8" customWidth="1"/>
    <col min="3891" max="3891" width="1.625" style="8" customWidth="1"/>
    <col min="3892" max="3892" width="0" style="8" hidden="1" customWidth="1"/>
    <col min="3893" max="3894" width="2" style="8" customWidth="1"/>
    <col min="3895" max="3895" width="0.5" style="8" customWidth="1"/>
    <col min="3896" max="3896" width="2" style="8" customWidth="1"/>
    <col min="3897" max="3897" width="0.25" style="8" customWidth="1"/>
    <col min="3898" max="3898" width="0.625" style="8" customWidth="1"/>
    <col min="3899" max="3913" width="2" style="8" customWidth="1"/>
    <col min="3914" max="3914" width="0" style="8" hidden="1" customWidth="1"/>
    <col min="3915" max="4096" width="2" style="8"/>
    <col min="4097" max="4098" width="2" style="8" customWidth="1"/>
    <col min="4099" max="4099" width="1.5" style="8" customWidth="1"/>
    <col min="4100" max="4105" width="2" style="8" customWidth="1"/>
    <col min="4106" max="4106" width="0.5" style="8" customWidth="1"/>
    <col min="4107" max="4113" width="2" style="8" customWidth="1"/>
    <col min="4114" max="4114" width="0.875" style="8" customWidth="1"/>
    <col min="4115" max="4135" width="2" style="8" customWidth="1"/>
    <col min="4136" max="4136" width="1" style="8" customWidth="1"/>
    <col min="4137" max="4137" width="0.75" style="8" customWidth="1"/>
    <col min="4138" max="4142" width="2" style="8" customWidth="1"/>
    <col min="4143" max="4143" width="0.375" style="8" customWidth="1"/>
    <col min="4144" max="4146" width="2" style="8" customWidth="1"/>
    <col min="4147" max="4147" width="1.625" style="8" customWidth="1"/>
    <col min="4148" max="4148" width="0" style="8" hidden="1" customWidth="1"/>
    <col min="4149" max="4150" width="2" style="8" customWidth="1"/>
    <col min="4151" max="4151" width="0.5" style="8" customWidth="1"/>
    <col min="4152" max="4152" width="2" style="8" customWidth="1"/>
    <col min="4153" max="4153" width="0.25" style="8" customWidth="1"/>
    <col min="4154" max="4154" width="0.625" style="8" customWidth="1"/>
    <col min="4155" max="4169" width="2" style="8" customWidth="1"/>
    <col min="4170" max="4170" width="0" style="8" hidden="1" customWidth="1"/>
    <col min="4171" max="4352" width="2" style="8"/>
    <col min="4353" max="4354" width="2" style="8" customWidth="1"/>
    <col min="4355" max="4355" width="1.5" style="8" customWidth="1"/>
    <col min="4356" max="4361" width="2" style="8" customWidth="1"/>
    <col min="4362" max="4362" width="0.5" style="8" customWidth="1"/>
    <col min="4363" max="4369" width="2" style="8" customWidth="1"/>
    <col min="4370" max="4370" width="0.875" style="8" customWidth="1"/>
    <col min="4371" max="4391" width="2" style="8" customWidth="1"/>
    <col min="4392" max="4392" width="1" style="8" customWidth="1"/>
    <col min="4393" max="4393" width="0.75" style="8" customWidth="1"/>
    <col min="4394" max="4398" width="2" style="8" customWidth="1"/>
    <col min="4399" max="4399" width="0.375" style="8" customWidth="1"/>
    <col min="4400" max="4402" width="2" style="8" customWidth="1"/>
    <col min="4403" max="4403" width="1.625" style="8" customWidth="1"/>
    <col min="4404" max="4404" width="0" style="8" hidden="1" customWidth="1"/>
    <col min="4405" max="4406" width="2" style="8" customWidth="1"/>
    <col min="4407" max="4407" width="0.5" style="8" customWidth="1"/>
    <col min="4408" max="4408" width="2" style="8" customWidth="1"/>
    <col min="4409" max="4409" width="0.25" style="8" customWidth="1"/>
    <col min="4410" max="4410" width="0.625" style="8" customWidth="1"/>
    <col min="4411" max="4425" width="2" style="8" customWidth="1"/>
    <col min="4426" max="4426" width="0" style="8" hidden="1" customWidth="1"/>
    <col min="4427" max="4608" width="2" style="8"/>
    <col min="4609" max="4610" width="2" style="8" customWidth="1"/>
    <col min="4611" max="4611" width="1.5" style="8" customWidth="1"/>
    <col min="4612" max="4617" width="2" style="8" customWidth="1"/>
    <col min="4618" max="4618" width="0.5" style="8" customWidth="1"/>
    <col min="4619" max="4625" width="2" style="8" customWidth="1"/>
    <col min="4626" max="4626" width="0.875" style="8" customWidth="1"/>
    <col min="4627" max="4647" width="2" style="8" customWidth="1"/>
    <col min="4648" max="4648" width="1" style="8" customWidth="1"/>
    <col min="4649" max="4649" width="0.75" style="8" customWidth="1"/>
    <col min="4650" max="4654" width="2" style="8" customWidth="1"/>
    <col min="4655" max="4655" width="0.375" style="8" customWidth="1"/>
    <col min="4656" max="4658" width="2" style="8" customWidth="1"/>
    <col min="4659" max="4659" width="1.625" style="8" customWidth="1"/>
    <col min="4660" max="4660" width="0" style="8" hidden="1" customWidth="1"/>
    <col min="4661" max="4662" width="2" style="8" customWidth="1"/>
    <col min="4663" max="4663" width="0.5" style="8" customWidth="1"/>
    <col min="4664" max="4664" width="2" style="8" customWidth="1"/>
    <col min="4665" max="4665" width="0.25" style="8" customWidth="1"/>
    <col min="4666" max="4666" width="0.625" style="8" customWidth="1"/>
    <col min="4667" max="4681" width="2" style="8" customWidth="1"/>
    <col min="4682" max="4682" width="0" style="8" hidden="1" customWidth="1"/>
    <col min="4683" max="4864" width="2" style="8"/>
    <col min="4865" max="4866" width="2" style="8" customWidth="1"/>
    <col min="4867" max="4867" width="1.5" style="8" customWidth="1"/>
    <col min="4868" max="4873" width="2" style="8" customWidth="1"/>
    <col min="4874" max="4874" width="0.5" style="8" customWidth="1"/>
    <col min="4875" max="4881" width="2" style="8" customWidth="1"/>
    <col min="4882" max="4882" width="0.875" style="8" customWidth="1"/>
    <col min="4883" max="4903" width="2" style="8" customWidth="1"/>
    <col min="4904" max="4904" width="1" style="8" customWidth="1"/>
    <col min="4905" max="4905" width="0.75" style="8" customWidth="1"/>
    <col min="4906" max="4910" width="2" style="8" customWidth="1"/>
    <col min="4911" max="4911" width="0.375" style="8" customWidth="1"/>
    <col min="4912" max="4914" width="2" style="8" customWidth="1"/>
    <col min="4915" max="4915" width="1.625" style="8" customWidth="1"/>
    <col min="4916" max="4916" width="0" style="8" hidden="1" customWidth="1"/>
    <col min="4917" max="4918" width="2" style="8" customWidth="1"/>
    <col min="4919" max="4919" width="0.5" style="8" customWidth="1"/>
    <col min="4920" max="4920" width="2" style="8" customWidth="1"/>
    <col min="4921" max="4921" width="0.25" style="8" customWidth="1"/>
    <col min="4922" max="4922" width="0.625" style="8" customWidth="1"/>
    <col min="4923" max="4937" width="2" style="8" customWidth="1"/>
    <col min="4938" max="4938" width="0" style="8" hidden="1" customWidth="1"/>
    <col min="4939" max="5120" width="2" style="8"/>
    <col min="5121" max="5122" width="2" style="8" customWidth="1"/>
    <col min="5123" max="5123" width="1.5" style="8" customWidth="1"/>
    <col min="5124" max="5129" width="2" style="8" customWidth="1"/>
    <col min="5130" max="5130" width="0.5" style="8" customWidth="1"/>
    <col min="5131" max="5137" width="2" style="8" customWidth="1"/>
    <col min="5138" max="5138" width="0.875" style="8" customWidth="1"/>
    <col min="5139" max="5159" width="2" style="8" customWidth="1"/>
    <col min="5160" max="5160" width="1" style="8" customWidth="1"/>
    <col min="5161" max="5161" width="0.75" style="8" customWidth="1"/>
    <col min="5162" max="5166" width="2" style="8" customWidth="1"/>
    <col min="5167" max="5167" width="0.375" style="8" customWidth="1"/>
    <col min="5168" max="5170" width="2" style="8" customWidth="1"/>
    <col min="5171" max="5171" width="1.625" style="8" customWidth="1"/>
    <col min="5172" max="5172" width="0" style="8" hidden="1" customWidth="1"/>
    <col min="5173" max="5174" width="2" style="8" customWidth="1"/>
    <col min="5175" max="5175" width="0.5" style="8" customWidth="1"/>
    <col min="5176" max="5176" width="2" style="8" customWidth="1"/>
    <col min="5177" max="5177" width="0.25" style="8" customWidth="1"/>
    <col min="5178" max="5178" width="0.625" style="8" customWidth="1"/>
    <col min="5179" max="5193" width="2" style="8" customWidth="1"/>
    <col min="5194" max="5194" width="0" style="8" hidden="1" customWidth="1"/>
    <col min="5195" max="5376" width="2" style="8"/>
    <col min="5377" max="5378" width="2" style="8" customWidth="1"/>
    <col min="5379" max="5379" width="1.5" style="8" customWidth="1"/>
    <col min="5380" max="5385" width="2" style="8" customWidth="1"/>
    <col min="5386" max="5386" width="0.5" style="8" customWidth="1"/>
    <col min="5387" max="5393" width="2" style="8" customWidth="1"/>
    <col min="5394" max="5394" width="0.875" style="8" customWidth="1"/>
    <col min="5395" max="5415" width="2" style="8" customWidth="1"/>
    <col min="5416" max="5416" width="1" style="8" customWidth="1"/>
    <col min="5417" max="5417" width="0.75" style="8" customWidth="1"/>
    <col min="5418" max="5422" width="2" style="8" customWidth="1"/>
    <col min="5423" max="5423" width="0.375" style="8" customWidth="1"/>
    <col min="5424" max="5426" width="2" style="8" customWidth="1"/>
    <col min="5427" max="5427" width="1.625" style="8" customWidth="1"/>
    <col min="5428" max="5428" width="0" style="8" hidden="1" customWidth="1"/>
    <col min="5429" max="5430" width="2" style="8" customWidth="1"/>
    <col min="5431" max="5431" width="0.5" style="8" customWidth="1"/>
    <col min="5432" max="5432" width="2" style="8" customWidth="1"/>
    <col min="5433" max="5433" width="0.25" style="8" customWidth="1"/>
    <col min="5434" max="5434" width="0.625" style="8" customWidth="1"/>
    <col min="5435" max="5449" width="2" style="8" customWidth="1"/>
    <col min="5450" max="5450" width="0" style="8" hidden="1" customWidth="1"/>
    <col min="5451" max="5632" width="2" style="8"/>
    <col min="5633" max="5634" width="2" style="8" customWidth="1"/>
    <col min="5635" max="5635" width="1.5" style="8" customWidth="1"/>
    <col min="5636" max="5641" width="2" style="8" customWidth="1"/>
    <col min="5642" max="5642" width="0.5" style="8" customWidth="1"/>
    <col min="5643" max="5649" width="2" style="8" customWidth="1"/>
    <col min="5650" max="5650" width="0.875" style="8" customWidth="1"/>
    <col min="5651" max="5671" width="2" style="8" customWidth="1"/>
    <col min="5672" max="5672" width="1" style="8" customWidth="1"/>
    <col min="5673" max="5673" width="0.75" style="8" customWidth="1"/>
    <col min="5674" max="5678" width="2" style="8" customWidth="1"/>
    <col min="5679" max="5679" width="0.375" style="8" customWidth="1"/>
    <col min="5680" max="5682" width="2" style="8" customWidth="1"/>
    <col min="5683" max="5683" width="1.625" style="8" customWidth="1"/>
    <col min="5684" max="5684" width="0" style="8" hidden="1" customWidth="1"/>
    <col min="5685" max="5686" width="2" style="8" customWidth="1"/>
    <col min="5687" max="5687" width="0.5" style="8" customWidth="1"/>
    <col min="5688" max="5688" width="2" style="8" customWidth="1"/>
    <col min="5689" max="5689" width="0.25" style="8" customWidth="1"/>
    <col min="5690" max="5690" width="0.625" style="8" customWidth="1"/>
    <col min="5691" max="5705" width="2" style="8" customWidth="1"/>
    <col min="5706" max="5706" width="0" style="8" hidden="1" customWidth="1"/>
    <col min="5707" max="5888" width="2" style="8"/>
    <col min="5889" max="5890" width="2" style="8" customWidth="1"/>
    <col min="5891" max="5891" width="1.5" style="8" customWidth="1"/>
    <col min="5892" max="5897" width="2" style="8" customWidth="1"/>
    <col min="5898" max="5898" width="0.5" style="8" customWidth="1"/>
    <col min="5899" max="5905" width="2" style="8" customWidth="1"/>
    <col min="5906" max="5906" width="0.875" style="8" customWidth="1"/>
    <col min="5907" max="5927" width="2" style="8" customWidth="1"/>
    <col min="5928" max="5928" width="1" style="8" customWidth="1"/>
    <col min="5929" max="5929" width="0.75" style="8" customWidth="1"/>
    <col min="5930" max="5934" width="2" style="8" customWidth="1"/>
    <col min="5935" max="5935" width="0.375" style="8" customWidth="1"/>
    <col min="5936" max="5938" width="2" style="8" customWidth="1"/>
    <col min="5939" max="5939" width="1.625" style="8" customWidth="1"/>
    <col min="5940" max="5940" width="0" style="8" hidden="1" customWidth="1"/>
    <col min="5941" max="5942" width="2" style="8" customWidth="1"/>
    <col min="5943" max="5943" width="0.5" style="8" customWidth="1"/>
    <col min="5944" max="5944" width="2" style="8" customWidth="1"/>
    <col min="5945" max="5945" width="0.25" style="8" customWidth="1"/>
    <col min="5946" max="5946" width="0.625" style="8" customWidth="1"/>
    <col min="5947" max="5961" width="2" style="8" customWidth="1"/>
    <col min="5962" max="5962" width="0" style="8" hidden="1" customWidth="1"/>
    <col min="5963" max="6144" width="2" style="8"/>
    <col min="6145" max="6146" width="2" style="8" customWidth="1"/>
    <col min="6147" max="6147" width="1.5" style="8" customWidth="1"/>
    <col min="6148" max="6153" width="2" style="8" customWidth="1"/>
    <col min="6154" max="6154" width="0.5" style="8" customWidth="1"/>
    <col min="6155" max="6161" width="2" style="8" customWidth="1"/>
    <col min="6162" max="6162" width="0.875" style="8" customWidth="1"/>
    <col min="6163" max="6183" width="2" style="8" customWidth="1"/>
    <col min="6184" max="6184" width="1" style="8" customWidth="1"/>
    <col min="6185" max="6185" width="0.75" style="8" customWidth="1"/>
    <col min="6186" max="6190" width="2" style="8" customWidth="1"/>
    <col min="6191" max="6191" width="0.375" style="8" customWidth="1"/>
    <col min="6192" max="6194" width="2" style="8" customWidth="1"/>
    <col min="6195" max="6195" width="1.625" style="8" customWidth="1"/>
    <col min="6196" max="6196" width="0" style="8" hidden="1" customWidth="1"/>
    <col min="6197" max="6198" width="2" style="8" customWidth="1"/>
    <col min="6199" max="6199" width="0.5" style="8" customWidth="1"/>
    <col min="6200" max="6200" width="2" style="8" customWidth="1"/>
    <col min="6201" max="6201" width="0.25" style="8" customWidth="1"/>
    <col min="6202" max="6202" width="0.625" style="8" customWidth="1"/>
    <col min="6203" max="6217" width="2" style="8" customWidth="1"/>
    <col min="6218" max="6218" width="0" style="8" hidden="1" customWidth="1"/>
    <col min="6219" max="6400" width="2" style="8"/>
    <col min="6401" max="6402" width="2" style="8" customWidth="1"/>
    <col min="6403" max="6403" width="1.5" style="8" customWidth="1"/>
    <col min="6404" max="6409" width="2" style="8" customWidth="1"/>
    <col min="6410" max="6410" width="0.5" style="8" customWidth="1"/>
    <col min="6411" max="6417" width="2" style="8" customWidth="1"/>
    <col min="6418" max="6418" width="0.875" style="8" customWidth="1"/>
    <col min="6419" max="6439" width="2" style="8" customWidth="1"/>
    <col min="6440" max="6440" width="1" style="8" customWidth="1"/>
    <col min="6441" max="6441" width="0.75" style="8" customWidth="1"/>
    <col min="6442" max="6446" width="2" style="8" customWidth="1"/>
    <col min="6447" max="6447" width="0.375" style="8" customWidth="1"/>
    <col min="6448" max="6450" width="2" style="8" customWidth="1"/>
    <col min="6451" max="6451" width="1.625" style="8" customWidth="1"/>
    <col min="6452" max="6452" width="0" style="8" hidden="1" customWidth="1"/>
    <col min="6453" max="6454" width="2" style="8" customWidth="1"/>
    <col min="6455" max="6455" width="0.5" style="8" customWidth="1"/>
    <col min="6456" max="6456" width="2" style="8" customWidth="1"/>
    <col min="6457" max="6457" width="0.25" style="8" customWidth="1"/>
    <col min="6458" max="6458" width="0.625" style="8" customWidth="1"/>
    <col min="6459" max="6473" width="2" style="8" customWidth="1"/>
    <col min="6474" max="6474" width="0" style="8" hidden="1" customWidth="1"/>
    <col min="6475" max="6656" width="2" style="8"/>
    <col min="6657" max="6658" width="2" style="8" customWidth="1"/>
    <col min="6659" max="6659" width="1.5" style="8" customWidth="1"/>
    <col min="6660" max="6665" width="2" style="8" customWidth="1"/>
    <col min="6666" max="6666" width="0.5" style="8" customWidth="1"/>
    <col min="6667" max="6673" width="2" style="8" customWidth="1"/>
    <col min="6674" max="6674" width="0.875" style="8" customWidth="1"/>
    <col min="6675" max="6695" width="2" style="8" customWidth="1"/>
    <col min="6696" max="6696" width="1" style="8" customWidth="1"/>
    <col min="6697" max="6697" width="0.75" style="8" customWidth="1"/>
    <col min="6698" max="6702" width="2" style="8" customWidth="1"/>
    <col min="6703" max="6703" width="0.375" style="8" customWidth="1"/>
    <col min="6704" max="6706" width="2" style="8" customWidth="1"/>
    <col min="6707" max="6707" width="1.625" style="8" customWidth="1"/>
    <col min="6708" max="6708" width="0" style="8" hidden="1" customWidth="1"/>
    <col min="6709" max="6710" width="2" style="8" customWidth="1"/>
    <col min="6711" max="6711" width="0.5" style="8" customWidth="1"/>
    <col min="6712" max="6712" width="2" style="8" customWidth="1"/>
    <col min="6713" max="6713" width="0.25" style="8" customWidth="1"/>
    <col min="6714" max="6714" width="0.625" style="8" customWidth="1"/>
    <col min="6715" max="6729" width="2" style="8" customWidth="1"/>
    <col min="6730" max="6730" width="0" style="8" hidden="1" customWidth="1"/>
    <col min="6731" max="6912" width="2" style="8"/>
    <col min="6913" max="6914" width="2" style="8" customWidth="1"/>
    <col min="6915" max="6915" width="1.5" style="8" customWidth="1"/>
    <col min="6916" max="6921" width="2" style="8" customWidth="1"/>
    <col min="6922" max="6922" width="0.5" style="8" customWidth="1"/>
    <col min="6923" max="6929" width="2" style="8" customWidth="1"/>
    <col min="6930" max="6930" width="0.875" style="8" customWidth="1"/>
    <col min="6931" max="6951" width="2" style="8" customWidth="1"/>
    <col min="6952" max="6952" width="1" style="8" customWidth="1"/>
    <col min="6953" max="6953" width="0.75" style="8" customWidth="1"/>
    <col min="6954" max="6958" width="2" style="8" customWidth="1"/>
    <col min="6959" max="6959" width="0.375" style="8" customWidth="1"/>
    <col min="6960" max="6962" width="2" style="8" customWidth="1"/>
    <col min="6963" max="6963" width="1.625" style="8" customWidth="1"/>
    <col min="6964" max="6964" width="0" style="8" hidden="1" customWidth="1"/>
    <col min="6965" max="6966" width="2" style="8" customWidth="1"/>
    <col min="6967" max="6967" width="0.5" style="8" customWidth="1"/>
    <col min="6968" max="6968" width="2" style="8" customWidth="1"/>
    <col min="6969" max="6969" width="0.25" style="8" customWidth="1"/>
    <col min="6970" max="6970" width="0.625" style="8" customWidth="1"/>
    <col min="6971" max="6985" width="2" style="8" customWidth="1"/>
    <col min="6986" max="6986" width="0" style="8" hidden="1" customWidth="1"/>
    <col min="6987" max="7168" width="2" style="8"/>
    <col min="7169" max="7170" width="2" style="8" customWidth="1"/>
    <col min="7171" max="7171" width="1.5" style="8" customWidth="1"/>
    <col min="7172" max="7177" width="2" style="8" customWidth="1"/>
    <col min="7178" max="7178" width="0.5" style="8" customWidth="1"/>
    <col min="7179" max="7185" width="2" style="8" customWidth="1"/>
    <col min="7186" max="7186" width="0.875" style="8" customWidth="1"/>
    <col min="7187" max="7207" width="2" style="8" customWidth="1"/>
    <col min="7208" max="7208" width="1" style="8" customWidth="1"/>
    <col min="7209" max="7209" width="0.75" style="8" customWidth="1"/>
    <col min="7210" max="7214" width="2" style="8" customWidth="1"/>
    <col min="7215" max="7215" width="0.375" style="8" customWidth="1"/>
    <col min="7216" max="7218" width="2" style="8" customWidth="1"/>
    <col min="7219" max="7219" width="1.625" style="8" customWidth="1"/>
    <col min="7220" max="7220" width="0" style="8" hidden="1" customWidth="1"/>
    <col min="7221" max="7222" width="2" style="8" customWidth="1"/>
    <col min="7223" max="7223" width="0.5" style="8" customWidth="1"/>
    <col min="7224" max="7224" width="2" style="8" customWidth="1"/>
    <col min="7225" max="7225" width="0.25" style="8" customWidth="1"/>
    <col min="7226" max="7226" width="0.625" style="8" customWidth="1"/>
    <col min="7227" max="7241" width="2" style="8" customWidth="1"/>
    <col min="7242" max="7242" width="0" style="8" hidden="1" customWidth="1"/>
    <col min="7243" max="7424" width="2" style="8"/>
    <col min="7425" max="7426" width="2" style="8" customWidth="1"/>
    <col min="7427" max="7427" width="1.5" style="8" customWidth="1"/>
    <col min="7428" max="7433" width="2" style="8" customWidth="1"/>
    <col min="7434" max="7434" width="0.5" style="8" customWidth="1"/>
    <col min="7435" max="7441" width="2" style="8" customWidth="1"/>
    <col min="7442" max="7442" width="0.875" style="8" customWidth="1"/>
    <col min="7443" max="7463" width="2" style="8" customWidth="1"/>
    <col min="7464" max="7464" width="1" style="8" customWidth="1"/>
    <col min="7465" max="7465" width="0.75" style="8" customWidth="1"/>
    <col min="7466" max="7470" width="2" style="8" customWidth="1"/>
    <col min="7471" max="7471" width="0.375" style="8" customWidth="1"/>
    <col min="7472" max="7474" width="2" style="8" customWidth="1"/>
    <col min="7475" max="7475" width="1.625" style="8" customWidth="1"/>
    <col min="7476" max="7476" width="0" style="8" hidden="1" customWidth="1"/>
    <col min="7477" max="7478" width="2" style="8" customWidth="1"/>
    <col min="7479" max="7479" width="0.5" style="8" customWidth="1"/>
    <col min="7480" max="7480" width="2" style="8" customWidth="1"/>
    <col min="7481" max="7481" width="0.25" style="8" customWidth="1"/>
    <col min="7482" max="7482" width="0.625" style="8" customWidth="1"/>
    <col min="7483" max="7497" width="2" style="8" customWidth="1"/>
    <col min="7498" max="7498" width="0" style="8" hidden="1" customWidth="1"/>
    <col min="7499" max="7680" width="2" style="8"/>
    <col min="7681" max="7682" width="2" style="8" customWidth="1"/>
    <col min="7683" max="7683" width="1.5" style="8" customWidth="1"/>
    <col min="7684" max="7689" width="2" style="8" customWidth="1"/>
    <col min="7690" max="7690" width="0.5" style="8" customWidth="1"/>
    <col min="7691" max="7697" width="2" style="8" customWidth="1"/>
    <col min="7698" max="7698" width="0.875" style="8" customWidth="1"/>
    <col min="7699" max="7719" width="2" style="8" customWidth="1"/>
    <col min="7720" max="7720" width="1" style="8" customWidth="1"/>
    <col min="7721" max="7721" width="0.75" style="8" customWidth="1"/>
    <col min="7722" max="7726" width="2" style="8" customWidth="1"/>
    <col min="7727" max="7727" width="0.375" style="8" customWidth="1"/>
    <col min="7728" max="7730" width="2" style="8" customWidth="1"/>
    <col min="7731" max="7731" width="1.625" style="8" customWidth="1"/>
    <col min="7732" max="7732" width="0" style="8" hidden="1" customWidth="1"/>
    <col min="7733" max="7734" width="2" style="8" customWidth="1"/>
    <col min="7735" max="7735" width="0.5" style="8" customWidth="1"/>
    <col min="7736" max="7736" width="2" style="8" customWidth="1"/>
    <col min="7737" max="7737" width="0.25" style="8" customWidth="1"/>
    <col min="7738" max="7738" width="0.625" style="8" customWidth="1"/>
    <col min="7739" max="7753" width="2" style="8" customWidth="1"/>
    <col min="7754" max="7754" width="0" style="8" hidden="1" customWidth="1"/>
    <col min="7755" max="7936" width="2" style="8"/>
    <col min="7937" max="7938" width="2" style="8" customWidth="1"/>
    <col min="7939" max="7939" width="1.5" style="8" customWidth="1"/>
    <col min="7940" max="7945" width="2" style="8" customWidth="1"/>
    <col min="7946" max="7946" width="0.5" style="8" customWidth="1"/>
    <col min="7947" max="7953" width="2" style="8" customWidth="1"/>
    <col min="7954" max="7954" width="0.875" style="8" customWidth="1"/>
    <col min="7955" max="7975" width="2" style="8" customWidth="1"/>
    <col min="7976" max="7976" width="1" style="8" customWidth="1"/>
    <col min="7977" max="7977" width="0.75" style="8" customWidth="1"/>
    <col min="7978" max="7982" width="2" style="8" customWidth="1"/>
    <col min="7983" max="7983" width="0.375" style="8" customWidth="1"/>
    <col min="7984" max="7986" width="2" style="8" customWidth="1"/>
    <col min="7987" max="7987" width="1.625" style="8" customWidth="1"/>
    <col min="7988" max="7988" width="0" style="8" hidden="1" customWidth="1"/>
    <col min="7989" max="7990" width="2" style="8" customWidth="1"/>
    <col min="7991" max="7991" width="0.5" style="8" customWidth="1"/>
    <col min="7992" max="7992" width="2" style="8" customWidth="1"/>
    <col min="7993" max="7993" width="0.25" style="8" customWidth="1"/>
    <col min="7994" max="7994" width="0.625" style="8" customWidth="1"/>
    <col min="7995" max="8009" width="2" style="8" customWidth="1"/>
    <col min="8010" max="8010" width="0" style="8" hidden="1" customWidth="1"/>
    <col min="8011" max="8192" width="2" style="8"/>
    <col min="8193" max="8194" width="2" style="8" customWidth="1"/>
    <col min="8195" max="8195" width="1.5" style="8" customWidth="1"/>
    <col min="8196" max="8201" width="2" style="8" customWidth="1"/>
    <col min="8202" max="8202" width="0.5" style="8" customWidth="1"/>
    <col min="8203" max="8209" width="2" style="8" customWidth="1"/>
    <col min="8210" max="8210" width="0.875" style="8" customWidth="1"/>
    <col min="8211" max="8231" width="2" style="8" customWidth="1"/>
    <col min="8232" max="8232" width="1" style="8" customWidth="1"/>
    <col min="8233" max="8233" width="0.75" style="8" customWidth="1"/>
    <col min="8234" max="8238" width="2" style="8" customWidth="1"/>
    <col min="8239" max="8239" width="0.375" style="8" customWidth="1"/>
    <col min="8240" max="8242" width="2" style="8" customWidth="1"/>
    <col min="8243" max="8243" width="1.625" style="8" customWidth="1"/>
    <col min="8244" max="8244" width="0" style="8" hidden="1" customWidth="1"/>
    <col min="8245" max="8246" width="2" style="8" customWidth="1"/>
    <col min="8247" max="8247" width="0.5" style="8" customWidth="1"/>
    <col min="8248" max="8248" width="2" style="8" customWidth="1"/>
    <col min="8249" max="8249" width="0.25" style="8" customWidth="1"/>
    <col min="8250" max="8250" width="0.625" style="8" customWidth="1"/>
    <col min="8251" max="8265" width="2" style="8" customWidth="1"/>
    <col min="8266" max="8266" width="0" style="8" hidden="1" customWidth="1"/>
    <col min="8267" max="8448" width="2" style="8"/>
    <col min="8449" max="8450" width="2" style="8" customWidth="1"/>
    <col min="8451" max="8451" width="1.5" style="8" customWidth="1"/>
    <col min="8452" max="8457" width="2" style="8" customWidth="1"/>
    <col min="8458" max="8458" width="0.5" style="8" customWidth="1"/>
    <col min="8459" max="8465" width="2" style="8" customWidth="1"/>
    <col min="8466" max="8466" width="0.875" style="8" customWidth="1"/>
    <col min="8467" max="8487" width="2" style="8" customWidth="1"/>
    <col min="8488" max="8488" width="1" style="8" customWidth="1"/>
    <col min="8489" max="8489" width="0.75" style="8" customWidth="1"/>
    <col min="8490" max="8494" width="2" style="8" customWidth="1"/>
    <col min="8495" max="8495" width="0.375" style="8" customWidth="1"/>
    <col min="8496" max="8498" width="2" style="8" customWidth="1"/>
    <col min="8499" max="8499" width="1.625" style="8" customWidth="1"/>
    <col min="8500" max="8500" width="0" style="8" hidden="1" customWidth="1"/>
    <col min="8501" max="8502" width="2" style="8" customWidth="1"/>
    <col min="8503" max="8503" width="0.5" style="8" customWidth="1"/>
    <col min="8504" max="8504" width="2" style="8" customWidth="1"/>
    <col min="8505" max="8505" width="0.25" style="8" customWidth="1"/>
    <col min="8506" max="8506" width="0.625" style="8" customWidth="1"/>
    <col min="8507" max="8521" width="2" style="8" customWidth="1"/>
    <col min="8522" max="8522" width="0" style="8" hidden="1" customWidth="1"/>
    <col min="8523" max="8704" width="2" style="8"/>
    <col min="8705" max="8706" width="2" style="8" customWidth="1"/>
    <col min="8707" max="8707" width="1.5" style="8" customWidth="1"/>
    <col min="8708" max="8713" width="2" style="8" customWidth="1"/>
    <col min="8714" max="8714" width="0.5" style="8" customWidth="1"/>
    <col min="8715" max="8721" width="2" style="8" customWidth="1"/>
    <col min="8722" max="8722" width="0.875" style="8" customWidth="1"/>
    <col min="8723" max="8743" width="2" style="8" customWidth="1"/>
    <col min="8744" max="8744" width="1" style="8" customWidth="1"/>
    <col min="8745" max="8745" width="0.75" style="8" customWidth="1"/>
    <col min="8746" max="8750" width="2" style="8" customWidth="1"/>
    <col min="8751" max="8751" width="0.375" style="8" customWidth="1"/>
    <col min="8752" max="8754" width="2" style="8" customWidth="1"/>
    <col min="8755" max="8755" width="1.625" style="8" customWidth="1"/>
    <col min="8756" max="8756" width="0" style="8" hidden="1" customWidth="1"/>
    <col min="8757" max="8758" width="2" style="8" customWidth="1"/>
    <col min="8759" max="8759" width="0.5" style="8" customWidth="1"/>
    <col min="8760" max="8760" width="2" style="8" customWidth="1"/>
    <col min="8761" max="8761" width="0.25" style="8" customWidth="1"/>
    <col min="8762" max="8762" width="0.625" style="8" customWidth="1"/>
    <col min="8763" max="8777" width="2" style="8" customWidth="1"/>
    <col min="8778" max="8778" width="0" style="8" hidden="1" customWidth="1"/>
    <col min="8779" max="8960" width="2" style="8"/>
    <col min="8961" max="8962" width="2" style="8" customWidth="1"/>
    <col min="8963" max="8963" width="1.5" style="8" customWidth="1"/>
    <col min="8964" max="8969" width="2" style="8" customWidth="1"/>
    <col min="8970" max="8970" width="0.5" style="8" customWidth="1"/>
    <col min="8971" max="8977" width="2" style="8" customWidth="1"/>
    <col min="8978" max="8978" width="0.875" style="8" customWidth="1"/>
    <col min="8979" max="8999" width="2" style="8" customWidth="1"/>
    <col min="9000" max="9000" width="1" style="8" customWidth="1"/>
    <col min="9001" max="9001" width="0.75" style="8" customWidth="1"/>
    <col min="9002" max="9006" width="2" style="8" customWidth="1"/>
    <col min="9007" max="9007" width="0.375" style="8" customWidth="1"/>
    <col min="9008" max="9010" width="2" style="8" customWidth="1"/>
    <col min="9011" max="9011" width="1.625" style="8" customWidth="1"/>
    <col min="9012" max="9012" width="0" style="8" hidden="1" customWidth="1"/>
    <col min="9013" max="9014" width="2" style="8" customWidth="1"/>
    <col min="9015" max="9015" width="0.5" style="8" customWidth="1"/>
    <col min="9016" max="9016" width="2" style="8" customWidth="1"/>
    <col min="9017" max="9017" width="0.25" style="8" customWidth="1"/>
    <col min="9018" max="9018" width="0.625" style="8" customWidth="1"/>
    <col min="9019" max="9033" width="2" style="8" customWidth="1"/>
    <col min="9034" max="9034" width="0" style="8" hidden="1" customWidth="1"/>
    <col min="9035" max="9216" width="2" style="8"/>
    <col min="9217" max="9218" width="2" style="8" customWidth="1"/>
    <col min="9219" max="9219" width="1.5" style="8" customWidth="1"/>
    <col min="9220" max="9225" width="2" style="8" customWidth="1"/>
    <col min="9226" max="9226" width="0.5" style="8" customWidth="1"/>
    <col min="9227" max="9233" width="2" style="8" customWidth="1"/>
    <col min="9234" max="9234" width="0.875" style="8" customWidth="1"/>
    <col min="9235" max="9255" width="2" style="8" customWidth="1"/>
    <col min="9256" max="9256" width="1" style="8" customWidth="1"/>
    <col min="9257" max="9257" width="0.75" style="8" customWidth="1"/>
    <col min="9258" max="9262" width="2" style="8" customWidth="1"/>
    <col min="9263" max="9263" width="0.375" style="8" customWidth="1"/>
    <col min="9264" max="9266" width="2" style="8" customWidth="1"/>
    <col min="9267" max="9267" width="1.625" style="8" customWidth="1"/>
    <col min="9268" max="9268" width="0" style="8" hidden="1" customWidth="1"/>
    <col min="9269" max="9270" width="2" style="8" customWidth="1"/>
    <col min="9271" max="9271" width="0.5" style="8" customWidth="1"/>
    <col min="9272" max="9272" width="2" style="8" customWidth="1"/>
    <col min="9273" max="9273" width="0.25" style="8" customWidth="1"/>
    <col min="9274" max="9274" width="0.625" style="8" customWidth="1"/>
    <col min="9275" max="9289" width="2" style="8" customWidth="1"/>
    <col min="9290" max="9290" width="0" style="8" hidden="1" customWidth="1"/>
    <col min="9291" max="9472" width="2" style="8"/>
    <col min="9473" max="9474" width="2" style="8" customWidth="1"/>
    <col min="9475" max="9475" width="1.5" style="8" customWidth="1"/>
    <col min="9476" max="9481" width="2" style="8" customWidth="1"/>
    <col min="9482" max="9482" width="0.5" style="8" customWidth="1"/>
    <col min="9483" max="9489" width="2" style="8" customWidth="1"/>
    <col min="9490" max="9490" width="0.875" style="8" customWidth="1"/>
    <col min="9491" max="9511" width="2" style="8" customWidth="1"/>
    <col min="9512" max="9512" width="1" style="8" customWidth="1"/>
    <col min="9513" max="9513" width="0.75" style="8" customWidth="1"/>
    <col min="9514" max="9518" width="2" style="8" customWidth="1"/>
    <col min="9519" max="9519" width="0.375" style="8" customWidth="1"/>
    <col min="9520" max="9522" width="2" style="8" customWidth="1"/>
    <col min="9523" max="9523" width="1.625" style="8" customWidth="1"/>
    <col min="9524" max="9524" width="0" style="8" hidden="1" customWidth="1"/>
    <col min="9525" max="9526" width="2" style="8" customWidth="1"/>
    <col min="9527" max="9527" width="0.5" style="8" customWidth="1"/>
    <col min="9528" max="9528" width="2" style="8" customWidth="1"/>
    <col min="9529" max="9529" width="0.25" style="8" customWidth="1"/>
    <col min="9530" max="9530" width="0.625" style="8" customWidth="1"/>
    <col min="9531" max="9545" width="2" style="8" customWidth="1"/>
    <col min="9546" max="9546" width="0" style="8" hidden="1" customWidth="1"/>
    <col min="9547" max="9728" width="2" style="8"/>
    <col min="9729" max="9730" width="2" style="8" customWidth="1"/>
    <col min="9731" max="9731" width="1.5" style="8" customWidth="1"/>
    <col min="9732" max="9737" width="2" style="8" customWidth="1"/>
    <col min="9738" max="9738" width="0.5" style="8" customWidth="1"/>
    <col min="9739" max="9745" width="2" style="8" customWidth="1"/>
    <col min="9746" max="9746" width="0.875" style="8" customWidth="1"/>
    <col min="9747" max="9767" width="2" style="8" customWidth="1"/>
    <col min="9768" max="9768" width="1" style="8" customWidth="1"/>
    <col min="9769" max="9769" width="0.75" style="8" customWidth="1"/>
    <col min="9770" max="9774" width="2" style="8" customWidth="1"/>
    <col min="9775" max="9775" width="0.375" style="8" customWidth="1"/>
    <col min="9776" max="9778" width="2" style="8" customWidth="1"/>
    <col min="9779" max="9779" width="1.625" style="8" customWidth="1"/>
    <col min="9780" max="9780" width="0" style="8" hidden="1" customWidth="1"/>
    <col min="9781" max="9782" width="2" style="8" customWidth="1"/>
    <col min="9783" max="9783" width="0.5" style="8" customWidth="1"/>
    <col min="9784" max="9784" width="2" style="8" customWidth="1"/>
    <col min="9785" max="9785" width="0.25" style="8" customWidth="1"/>
    <col min="9786" max="9786" width="0.625" style="8" customWidth="1"/>
    <col min="9787" max="9801" width="2" style="8" customWidth="1"/>
    <col min="9802" max="9802" width="0" style="8" hidden="1" customWidth="1"/>
    <col min="9803" max="9984" width="2" style="8"/>
    <col min="9985" max="9986" width="2" style="8" customWidth="1"/>
    <col min="9987" max="9987" width="1.5" style="8" customWidth="1"/>
    <col min="9988" max="9993" width="2" style="8" customWidth="1"/>
    <col min="9994" max="9994" width="0.5" style="8" customWidth="1"/>
    <col min="9995" max="10001" width="2" style="8" customWidth="1"/>
    <col min="10002" max="10002" width="0.875" style="8" customWidth="1"/>
    <col min="10003" max="10023" width="2" style="8" customWidth="1"/>
    <col min="10024" max="10024" width="1" style="8" customWidth="1"/>
    <col min="10025" max="10025" width="0.75" style="8" customWidth="1"/>
    <col min="10026" max="10030" width="2" style="8" customWidth="1"/>
    <col min="10031" max="10031" width="0.375" style="8" customWidth="1"/>
    <col min="10032" max="10034" width="2" style="8" customWidth="1"/>
    <col min="10035" max="10035" width="1.625" style="8" customWidth="1"/>
    <col min="10036" max="10036" width="0" style="8" hidden="1" customWidth="1"/>
    <col min="10037" max="10038" width="2" style="8" customWidth="1"/>
    <col min="10039" max="10039" width="0.5" style="8" customWidth="1"/>
    <col min="10040" max="10040" width="2" style="8" customWidth="1"/>
    <col min="10041" max="10041" width="0.25" style="8" customWidth="1"/>
    <col min="10042" max="10042" width="0.625" style="8" customWidth="1"/>
    <col min="10043" max="10057" width="2" style="8" customWidth="1"/>
    <col min="10058" max="10058" width="0" style="8" hidden="1" customWidth="1"/>
    <col min="10059" max="10240" width="2" style="8"/>
    <col min="10241" max="10242" width="2" style="8" customWidth="1"/>
    <col min="10243" max="10243" width="1.5" style="8" customWidth="1"/>
    <col min="10244" max="10249" width="2" style="8" customWidth="1"/>
    <col min="10250" max="10250" width="0.5" style="8" customWidth="1"/>
    <col min="10251" max="10257" width="2" style="8" customWidth="1"/>
    <col min="10258" max="10258" width="0.875" style="8" customWidth="1"/>
    <col min="10259" max="10279" width="2" style="8" customWidth="1"/>
    <col min="10280" max="10280" width="1" style="8" customWidth="1"/>
    <col min="10281" max="10281" width="0.75" style="8" customWidth="1"/>
    <col min="10282" max="10286" width="2" style="8" customWidth="1"/>
    <col min="10287" max="10287" width="0.375" style="8" customWidth="1"/>
    <col min="10288" max="10290" width="2" style="8" customWidth="1"/>
    <col min="10291" max="10291" width="1.625" style="8" customWidth="1"/>
    <col min="10292" max="10292" width="0" style="8" hidden="1" customWidth="1"/>
    <col min="10293" max="10294" width="2" style="8" customWidth="1"/>
    <col min="10295" max="10295" width="0.5" style="8" customWidth="1"/>
    <col min="10296" max="10296" width="2" style="8" customWidth="1"/>
    <col min="10297" max="10297" width="0.25" style="8" customWidth="1"/>
    <col min="10298" max="10298" width="0.625" style="8" customWidth="1"/>
    <col min="10299" max="10313" width="2" style="8" customWidth="1"/>
    <col min="10314" max="10314" width="0" style="8" hidden="1" customWidth="1"/>
    <col min="10315" max="10496" width="2" style="8"/>
    <col min="10497" max="10498" width="2" style="8" customWidth="1"/>
    <col min="10499" max="10499" width="1.5" style="8" customWidth="1"/>
    <col min="10500" max="10505" width="2" style="8" customWidth="1"/>
    <col min="10506" max="10506" width="0.5" style="8" customWidth="1"/>
    <col min="10507" max="10513" width="2" style="8" customWidth="1"/>
    <col min="10514" max="10514" width="0.875" style="8" customWidth="1"/>
    <col min="10515" max="10535" width="2" style="8" customWidth="1"/>
    <col min="10536" max="10536" width="1" style="8" customWidth="1"/>
    <col min="10537" max="10537" width="0.75" style="8" customWidth="1"/>
    <col min="10538" max="10542" width="2" style="8" customWidth="1"/>
    <col min="10543" max="10543" width="0.375" style="8" customWidth="1"/>
    <col min="10544" max="10546" width="2" style="8" customWidth="1"/>
    <col min="10547" max="10547" width="1.625" style="8" customWidth="1"/>
    <col min="10548" max="10548" width="0" style="8" hidden="1" customWidth="1"/>
    <col min="10549" max="10550" width="2" style="8" customWidth="1"/>
    <col min="10551" max="10551" width="0.5" style="8" customWidth="1"/>
    <col min="10552" max="10552" width="2" style="8" customWidth="1"/>
    <col min="10553" max="10553" width="0.25" style="8" customWidth="1"/>
    <col min="10554" max="10554" width="0.625" style="8" customWidth="1"/>
    <col min="10555" max="10569" width="2" style="8" customWidth="1"/>
    <col min="10570" max="10570" width="0" style="8" hidden="1" customWidth="1"/>
    <col min="10571" max="10752" width="2" style="8"/>
    <col min="10753" max="10754" width="2" style="8" customWidth="1"/>
    <col min="10755" max="10755" width="1.5" style="8" customWidth="1"/>
    <col min="10756" max="10761" width="2" style="8" customWidth="1"/>
    <col min="10762" max="10762" width="0.5" style="8" customWidth="1"/>
    <col min="10763" max="10769" width="2" style="8" customWidth="1"/>
    <col min="10770" max="10770" width="0.875" style="8" customWidth="1"/>
    <col min="10771" max="10791" width="2" style="8" customWidth="1"/>
    <col min="10792" max="10792" width="1" style="8" customWidth="1"/>
    <col min="10793" max="10793" width="0.75" style="8" customWidth="1"/>
    <col min="10794" max="10798" width="2" style="8" customWidth="1"/>
    <col min="10799" max="10799" width="0.375" style="8" customWidth="1"/>
    <col min="10800" max="10802" width="2" style="8" customWidth="1"/>
    <col min="10803" max="10803" width="1.625" style="8" customWidth="1"/>
    <col min="10804" max="10804" width="0" style="8" hidden="1" customWidth="1"/>
    <col min="10805" max="10806" width="2" style="8" customWidth="1"/>
    <col min="10807" max="10807" width="0.5" style="8" customWidth="1"/>
    <col min="10808" max="10808" width="2" style="8" customWidth="1"/>
    <col min="10809" max="10809" width="0.25" style="8" customWidth="1"/>
    <col min="10810" max="10810" width="0.625" style="8" customWidth="1"/>
    <col min="10811" max="10825" width="2" style="8" customWidth="1"/>
    <col min="10826" max="10826" width="0" style="8" hidden="1" customWidth="1"/>
    <col min="10827" max="11008" width="2" style="8"/>
    <col min="11009" max="11010" width="2" style="8" customWidth="1"/>
    <col min="11011" max="11011" width="1.5" style="8" customWidth="1"/>
    <col min="11012" max="11017" width="2" style="8" customWidth="1"/>
    <col min="11018" max="11018" width="0.5" style="8" customWidth="1"/>
    <col min="11019" max="11025" width="2" style="8" customWidth="1"/>
    <col min="11026" max="11026" width="0.875" style="8" customWidth="1"/>
    <col min="11027" max="11047" width="2" style="8" customWidth="1"/>
    <col min="11048" max="11048" width="1" style="8" customWidth="1"/>
    <col min="11049" max="11049" width="0.75" style="8" customWidth="1"/>
    <col min="11050" max="11054" width="2" style="8" customWidth="1"/>
    <col min="11055" max="11055" width="0.375" style="8" customWidth="1"/>
    <col min="11056" max="11058" width="2" style="8" customWidth="1"/>
    <col min="11059" max="11059" width="1.625" style="8" customWidth="1"/>
    <col min="11060" max="11060" width="0" style="8" hidden="1" customWidth="1"/>
    <col min="11061" max="11062" width="2" style="8" customWidth="1"/>
    <col min="11063" max="11063" width="0.5" style="8" customWidth="1"/>
    <col min="11064" max="11064" width="2" style="8" customWidth="1"/>
    <col min="11065" max="11065" width="0.25" style="8" customWidth="1"/>
    <col min="11066" max="11066" width="0.625" style="8" customWidth="1"/>
    <col min="11067" max="11081" width="2" style="8" customWidth="1"/>
    <col min="11082" max="11082" width="0" style="8" hidden="1" customWidth="1"/>
    <col min="11083" max="11264" width="2" style="8"/>
    <col min="11265" max="11266" width="2" style="8" customWidth="1"/>
    <col min="11267" max="11267" width="1.5" style="8" customWidth="1"/>
    <col min="11268" max="11273" width="2" style="8" customWidth="1"/>
    <col min="11274" max="11274" width="0.5" style="8" customWidth="1"/>
    <col min="11275" max="11281" width="2" style="8" customWidth="1"/>
    <col min="11282" max="11282" width="0.875" style="8" customWidth="1"/>
    <col min="11283" max="11303" width="2" style="8" customWidth="1"/>
    <col min="11304" max="11304" width="1" style="8" customWidth="1"/>
    <col min="11305" max="11305" width="0.75" style="8" customWidth="1"/>
    <col min="11306" max="11310" width="2" style="8" customWidth="1"/>
    <col min="11311" max="11311" width="0.375" style="8" customWidth="1"/>
    <col min="11312" max="11314" width="2" style="8" customWidth="1"/>
    <col min="11315" max="11315" width="1.625" style="8" customWidth="1"/>
    <col min="11316" max="11316" width="0" style="8" hidden="1" customWidth="1"/>
    <col min="11317" max="11318" width="2" style="8" customWidth="1"/>
    <col min="11319" max="11319" width="0.5" style="8" customWidth="1"/>
    <col min="11320" max="11320" width="2" style="8" customWidth="1"/>
    <col min="11321" max="11321" width="0.25" style="8" customWidth="1"/>
    <col min="11322" max="11322" width="0.625" style="8" customWidth="1"/>
    <col min="11323" max="11337" width="2" style="8" customWidth="1"/>
    <col min="11338" max="11338" width="0" style="8" hidden="1" customWidth="1"/>
    <col min="11339" max="11520" width="2" style="8"/>
    <col min="11521" max="11522" width="2" style="8" customWidth="1"/>
    <col min="11523" max="11523" width="1.5" style="8" customWidth="1"/>
    <col min="11524" max="11529" width="2" style="8" customWidth="1"/>
    <col min="11530" max="11530" width="0.5" style="8" customWidth="1"/>
    <col min="11531" max="11537" width="2" style="8" customWidth="1"/>
    <col min="11538" max="11538" width="0.875" style="8" customWidth="1"/>
    <col min="11539" max="11559" width="2" style="8" customWidth="1"/>
    <col min="11560" max="11560" width="1" style="8" customWidth="1"/>
    <col min="11561" max="11561" width="0.75" style="8" customWidth="1"/>
    <col min="11562" max="11566" width="2" style="8" customWidth="1"/>
    <col min="11567" max="11567" width="0.375" style="8" customWidth="1"/>
    <col min="11568" max="11570" width="2" style="8" customWidth="1"/>
    <col min="11571" max="11571" width="1.625" style="8" customWidth="1"/>
    <col min="11572" max="11572" width="0" style="8" hidden="1" customWidth="1"/>
    <col min="11573" max="11574" width="2" style="8" customWidth="1"/>
    <col min="11575" max="11575" width="0.5" style="8" customWidth="1"/>
    <col min="11576" max="11576" width="2" style="8" customWidth="1"/>
    <col min="11577" max="11577" width="0.25" style="8" customWidth="1"/>
    <col min="11578" max="11578" width="0.625" style="8" customWidth="1"/>
    <col min="11579" max="11593" width="2" style="8" customWidth="1"/>
    <col min="11594" max="11594" width="0" style="8" hidden="1" customWidth="1"/>
    <col min="11595" max="11776" width="2" style="8"/>
    <col min="11777" max="11778" width="2" style="8" customWidth="1"/>
    <col min="11779" max="11779" width="1.5" style="8" customWidth="1"/>
    <col min="11780" max="11785" width="2" style="8" customWidth="1"/>
    <col min="11786" max="11786" width="0.5" style="8" customWidth="1"/>
    <col min="11787" max="11793" width="2" style="8" customWidth="1"/>
    <col min="11794" max="11794" width="0.875" style="8" customWidth="1"/>
    <col min="11795" max="11815" width="2" style="8" customWidth="1"/>
    <col min="11816" max="11816" width="1" style="8" customWidth="1"/>
    <col min="11817" max="11817" width="0.75" style="8" customWidth="1"/>
    <col min="11818" max="11822" width="2" style="8" customWidth="1"/>
    <col min="11823" max="11823" width="0.375" style="8" customWidth="1"/>
    <col min="11824" max="11826" width="2" style="8" customWidth="1"/>
    <col min="11827" max="11827" width="1.625" style="8" customWidth="1"/>
    <col min="11828" max="11828" width="0" style="8" hidden="1" customWidth="1"/>
    <col min="11829" max="11830" width="2" style="8" customWidth="1"/>
    <col min="11831" max="11831" width="0.5" style="8" customWidth="1"/>
    <col min="11832" max="11832" width="2" style="8" customWidth="1"/>
    <col min="11833" max="11833" width="0.25" style="8" customWidth="1"/>
    <col min="11834" max="11834" width="0.625" style="8" customWidth="1"/>
    <col min="11835" max="11849" width="2" style="8" customWidth="1"/>
    <col min="11850" max="11850" width="0" style="8" hidden="1" customWidth="1"/>
    <col min="11851" max="12032" width="2" style="8"/>
    <col min="12033" max="12034" width="2" style="8" customWidth="1"/>
    <col min="12035" max="12035" width="1.5" style="8" customWidth="1"/>
    <col min="12036" max="12041" width="2" style="8" customWidth="1"/>
    <col min="12042" max="12042" width="0.5" style="8" customWidth="1"/>
    <col min="12043" max="12049" width="2" style="8" customWidth="1"/>
    <col min="12050" max="12050" width="0.875" style="8" customWidth="1"/>
    <col min="12051" max="12071" width="2" style="8" customWidth="1"/>
    <col min="12072" max="12072" width="1" style="8" customWidth="1"/>
    <col min="12073" max="12073" width="0.75" style="8" customWidth="1"/>
    <col min="12074" max="12078" width="2" style="8" customWidth="1"/>
    <col min="12079" max="12079" width="0.375" style="8" customWidth="1"/>
    <col min="12080" max="12082" width="2" style="8" customWidth="1"/>
    <col min="12083" max="12083" width="1.625" style="8" customWidth="1"/>
    <col min="12084" max="12084" width="0" style="8" hidden="1" customWidth="1"/>
    <col min="12085" max="12086" width="2" style="8" customWidth="1"/>
    <col min="12087" max="12087" width="0.5" style="8" customWidth="1"/>
    <col min="12088" max="12088" width="2" style="8" customWidth="1"/>
    <col min="12089" max="12089" width="0.25" style="8" customWidth="1"/>
    <col min="12090" max="12090" width="0.625" style="8" customWidth="1"/>
    <col min="12091" max="12105" width="2" style="8" customWidth="1"/>
    <col min="12106" max="12106" width="0" style="8" hidden="1" customWidth="1"/>
    <col min="12107" max="12288" width="2" style="8"/>
    <col min="12289" max="12290" width="2" style="8" customWidth="1"/>
    <col min="12291" max="12291" width="1.5" style="8" customWidth="1"/>
    <col min="12292" max="12297" width="2" style="8" customWidth="1"/>
    <col min="12298" max="12298" width="0.5" style="8" customWidth="1"/>
    <col min="12299" max="12305" width="2" style="8" customWidth="1"/>
    <col min="12306" max="12306" width="0.875" style="8" customWidth="1"/>
    <col min="12307" max="12327" width="2" style="8" customWidth="1"/>
    <col min="12328" max="12328" width="1" style="8" customWidth="1"/>
    <col min="12329" max="12329" width="0.75" style="8" customWidth="1"/>
    <col min="12330" max="12334" width="2" style="8" customWidth="1"/>
    <col min="12335" max="12335" width="0.375" style="8" customWidth="1"/>
    <col min="12336" max="12338" width="2" style="8" customWidth="1"/>
    <col min="12339" max="12339" width="1.625" style="8" customWidth="1"/>
    <col min="12340" max="12340" width="0" style="8" hidden="1" customWidth="1"/>
    <col min="12341" max="12342" width="2" style="8" customWidth="1"/>
    <col min="12343" max="12343" width="0.5" style="8" customWidth="1"/>
    <col min="12344" max="12344" width="2" style="8" customWidth="1"/>
    <col min="12345" max="12345" width="0.25" style="8" customWidth="1"/>
    <col min="12346" max="12346" width="0.625" style="8" customWidth="1"/>
    <col min="12347" max="12361" width="2" style="8" customWidth="1"/>
    <col min="12362" max="12362" width="0" style="8" hidden="1" customWidth="1"/>
    <col min="12363" max="12544" width="2" style="8"/>
    <col min="12545" max="12546" width="2" style="8" customWidth="1"/>
    <col min="12547" max="12547" width="1.5" style="8" customWidth="1"/>
    <col min="12548" max="12553" width="2" style="8" customWidth="1"/>
    <col min="12554" max="12554" width="0.5" style="8" customWidth="1"/>
    <col min="12555" max="12561" width="2" style="8" customWidth="1"/>
    <col min="12562" max="12562" width="0.875" style="8" customWidth="1"/>
    <col min="12563" max="12583" width="2" style="8" customWidth="1"/>
    <col min="12584" max="12584" width="1" style="8" customWidth="1"/>
    <col min="12585" max="12585" width="0.75" style="8" customWidth="1"/>
    <col min="12586" max="12590" width="2" style="8" customWidth="1"/>
    <col min="12591" max="12591" width="0.375" style="8" customWidth="1"/>
    <col min="12592" max="12594" width="2" style="8" customWidth="1"/>
    <col min="12595" max="12595" width="1.625" style="8" customWidth="1"/>
    <col min="12596" max="12596" width="0" style="8" hidden="1" customWidth="1"/>
    <col min="12597" max="12598" width="2" style="8" customWidth="1"/>
    <col min="12599" max="12599" width="0.5" style="8" customWidth="1"/>
    <col min="12600" max="12600" width="2" style="8" customWidth="1"/>
    <col min="12601" max="12601" width="0.25" style="8" customWidth="1"/>
    <col min="12602" max="12602" width="0.625" style="8" customWidth="1"/>
    <col min="12603" max="12617" width="2" style="8" customWidth="1"/>
    <col min="12618" max="12618" width="0" style="8" hidden="1" customWidth="1"/>
    <col min="12619" max="12800" width="2" style="8"/>
    <col min="12801" max="12802" width="2" style="8" customWidth="1"/>
    <col min="12803" max="12803" width="1.5" style="8" customWidth="1"/>
    <col min="12804" max="12809" width="2" style="8" customWidth="1"/>
    <col min="12810" max="12810" width="0.5" style="8" customWidth="1"/>
    <col min="12811" max="12817" width="2" style="8" customWidth="1"/>
    <col min="12818" max="12818" width="0.875" style="8" customWidth="1"/>
    <col min="12819" max="12839" width="2" style="8" customWidth="1"/>
    <col min="12840" max="12840" width="1" style="8" customWidth="1"/>
    <col min="12841" max="12841" width="0.75" style="8" customWidth="1"/>
    <col min="12842" max="12846" width="2" style="8" customWidth="1"/>
    <col min="12847" max="12847" width="0.375" style="8" customWidth="1"/>
    <col min="12848" max="12850" width="2" style="8" customWidth="1"/>
    <col min="12851" max="12851" width="1.625" style="8" customWidth="1"/>
    <col min="12852" max="12852" width="0" style="8" hidden="1" customWidth="1"/>
    <col min="12853" max="12854" width="2" style="8" customWidth="1"/>
    <col min="12855" max="12855" width="0.5" style="8" customWidth="1"/>
    <col min="12856" max="12856" width="2" style="8" customWidth="1"/>
    <col min="12857" max="12857" width="0.25" style="8" customWidth="1"/>
    <col min="12858" max="12858" width="0.625" style="8" customWidth="1"/>
    <col min="12859" max="12873" width="2" style="8" customWidth="1"/>
    <col min="12874" max="12874" width="0" style="8" hidden="1" customWidth="1"/>
    <col min="12875" max="13056" width="2" style="8"/>
    <col min="13057" max="13058" width="2" style="8" customWidth="1"/>
    <col min="13059" max="13059" width="1.5" style="8" customWidth="1"/>
    <col min="13060" max="13065" width="2" style="8" customWidth="1"/>
    <col min="13066" max="13066" width="0.5" style="8" customWidth="1"/>
    <col min="13067" max="13073" width="2" style="8" customWidth="1"/>
    <col min="13074" max="13074" width="0.875" style="8" customWidth="1"/>
    <col min="13075" max="13095" width="2" style="8" customWidth="1"/>
    <col min="13096" max="13096" width="1" style="8" customWidth="1"/>
    <col min="13097" max="13097" width="0.75" style="8" customWidth="1"/>
    <col min="13098" max="13102" width="2" style="8" customWidth="1"/>
    <col min="13103" max="13103" width="0.375" style="8" customWidth="1"/>
    <col min="13104" max="13106" width="2" style="8" customWidth="1"/>
    <col min="13107" max="13107" width="1.625" style="8" customWidth="1"/>
    <col min="13108" max="13108" width="0" style="8" hidden="1" customWidth="1"/>
    <col min="13109" max="13110" width="2" style="8" customWidth="1"/>
    <col min="13111" max="13111" width="0.5" style="8" customWidth="1"/>
    <col min="13112" max="13112" width="2" style="8" customWidth="1"/>
    <col min="13113" max="13113" width="0.25" style="8" customWidth="1"/>
    <col min="13114" max="13114" width="0.625" style="8" customWidth="1"/>
    <col min="13115" max="13129" width="2" style="8" customWidth="1"/>
    <col min="13130" max="13130" width="0" style="8" hidden="1" customWidth="1"/>
    <col min="13131" max="13312" width="2" style="8"/>
    <col min="13313" max="13314" width="2" style="8" customWidth="1"/>
    <col min="13315" max="13315" width="1.5" style="8" customWidth="1"/>
    <col min="13316" max="13321" width="2" style="8" customWidth="1"/>
    <col min="13322" max="13322" width="0.5" style="8" customWidth="1"/>
    <col min="13323" max="13329" width="2" style="8" customWidth="1"/>
    <col min="13330" max="13330" width="0.875" style="8" customWidth="1"/>
    <col min="13331" max="13351" width="2" style="8" customWidth="1"/>
    <col min="13352" max="13352" width="1" style="8" customWidth="1"/>
    <col min="13353" max="13353" width="0.75" style="8" customWidth="1"/>
    <col min="13354" max="13358" width="2" style="8" customWidth="1"/>
    <col min="13359" max="13359" width="0.375" style="8" customWidth="1"/>
    <col min="13360" max="13362" width="2" style="8" customWidth="1"/>
    <col min="13363" max="13363" width="1.625" style="8" customWidth="1"/>
    <col min="13364" max="13364" width="0" style="8" hidden="1" customWidth="1"/>
    <col min="13365" max="13366" width="2" style="8" customWidth="1"/>
    <col min="13367" max="13367" width="0.5" style="8" customWidth="1"/>
    <col min="13368" max="13368" width="2" style="8" customWidth="1"/>
    <col min="13369" max="13369" width="0.25" style="8" customWidth="1"/>
    <col min="13370" max="13370" width="0.625" style="8" customWidth="1"/>
    <col min="13371" max="13385" width="2" style="8" customWidth="1"/>
    <col min="13386" max="13386" width="0" style="8" hidden="1" customWidth="1"/>
    <col min="13387" max="13568" width="2" style="8"/>
    <col min="13569" max="13570" width="2" style="8" customWidth="1"/>
    <col min="13571" max="13571" width="1.5" style="8" customWidth="1"/>
    <col min="13572" max="13577" width="2" style="8" customWidth="1"/>
    <col min="13578" max="13578" width="0.5" style="8" customWidth="1"/>
    <col min="13579" max="13585" width="2" style="8" customWidth="1"/>
    <col min="13586" max="13586" width="0.875" style="8" customWidth="1"/>
    <col min="13587" max="13607" width="2" style="8" customWidth="1"/>
    <col min="13608" max="13608" width="1" style="8" customWidth="1"/>
    <col min="13609" max="13609" width="0.75" style="8" customWidth="1"/>
    <col min="13610" max="13614" width="2" style="8" customWidth="1"/>
    <col min="13615" max="13615" width="0.375" style="8" customWidth="1"/>
    <col min="13616" max="13618" width="2" style="8" customWidth="1"/>
    <col min="13619" max="13619" width="1.625" style="8" customWidth="1"/>
    <col min="13620" max="13620" width="0" style="8" hidden="1" customWidth="1"/>
    <col min="13621" max="13622" width="2" style="8" customWidth="1"/>
    <col min="13623" max="13623" width="0.5" style="8" customWidth="1"/>
    <col min="13624" max="13624" width="2" style="8" customWidth="1"/>
    <col min="13625" max="13625" width="0.25" style="8" customWidth="1"/>
    <col min="13626" max="13626" width="0.625" style="8" customWidth="1"/>
    <col min="13627" max="13641" width="2" style="8" customWidth="1"/>
    <col min="13642" max="13642" width="0" style="8" hidden="1" customWidth="1"/>
    <col min="13643" max="13824" width="2" style="8"/>
    <col min="13825" max="13826" width="2" style="8" customWidth="1"/>
    <col min="13827" max="13827" width="1.5" style="8" customWidth="1"/>
    <col min="13828" max="13833" width="2" style="8" customWidth="1"/>
    <col min="13834" max="13834" width="0.5" style="8" customWidth="1"/>
    <col min="13835" max="13841" width="2" style="8" customWidth="1"/>
    <col min="13842" max="13842" width="0.875" style="8" customWidth="1"/>
    <col min="13843" max="13863" width="2" style="8" customWidth="1"/>
    <col min="13864" max="13864" width="1" style="8" customWidth="1"/>
    <col min="13865" max="13865" width="0.75" style="8" customWidth="1"/>
    <col min="13866" max="13870" width="2" style="8" customWidth="1"/>
    <col min="13871" max="13871" width="0.375" style="8" customWidth="1"/>
    <col min="13872" max="13874" width="2" style="8" customWidth="1"/>
    <col min="13875" max="13875" width="1.625" style="8" customWidth="1"/>
    <col min="13876" max="13876" width="0" style="8" hidden="1" customWidth="1"/>
    <col min="13877" max="13878" width="2" style="8" customWidth="1"/>
    <col min="13879" max="13879" width="0.5" style="8" customWidth="1"/>
    <col min="13880" max="13880" width="2" style="8" customWidth="1"/>
    <col min="13881" max="13881" width="0.25" style="8" customWidth="1"/>
    <col min="13882" max="13882" width="0.625" style="8" customWidth="1"/>
    <col min="13883" max="13897" width="2" style="8" customWidth="1"/>
    <col min="13898" max="13898" width="0" style="8" hidden="1" customWidth="1"/>
    <col min="13899" max="14080" width="2" style="8"/>
    <col min="14081" max="14082" width="2" style="8" customWidth="1"/>
    <col min="14083" max="14083" width="1.5" style="8" customWidth="1"/>
    <col min="14084" max="14089" width="2" style="8" customWidth="1"/>
    <col min="14090" max="14090" width="0.5" style="8" customWidth="1"/>
    <col min="14091" max="14097" width="2" style="8" customWidth="1"/>
    <col min="14098" max="14098" width="0.875" style="8" customWidth="1"/>
    <col min="14099" max="14119" width="2" style="8" customWidth="1"/>
    <col min="14120" max="14120" width="1" style="8" customWidth="1"/>
    <col min="14121" max="14121" width="0.75" style="8" customWidth="1"/>
    <col min="14122" max="14126" width="2" style="8" customWidth="1"/>
    <col min="14127" max="14127" width="0.375" style="8" customWidth="1"/>
    <col min="14128" max="14130" width="2" style="8" customWidth="1"/>
    <col min="14131" max="14131" width="1.625" style="8" customWidth="1"/>
    <col min="14132" max="14132" width="0" style="8" hidden="1" customWidth="1"/>
    <col min="14133" max="14134" width="2" style="8" customWidth="1"/>
    <col min="14135" max="14135" width="0.5" style="8" customWidth="1"/>
    <col min="14136" max="14136" width="2" style="8" customWidth="1"/>
    <col min="14137" max="14137" width="0.25" style="8" customWidth="1"/>
    <col min="14138" max="14138" width="0.625" style="8" customWidth="1"/>
    <col min="14139" max="14153" width="2" style="8" customWidth="1"/>
    <col min="14154" max="14154" width="0" style="8" hidden="1" customWidth="1"/>
    <col min="14155" max="14336" width="2" style="8"/>
    <col min="14337" max="14338" width="2" style="8" customWidth="1"/>
    <col min="14339" max="14339" width="1.5" style="8" customWidth="1"/>
    <col min="14340" max="14345" width="2" style="8" customWidth="1"/>
    <col min="14346" max="14346" width="0.5" style="8" customWidth="1"/>
    <col min="14347" max="14353" width="2" style="8" customWidth="1"/>
    <col min="14354" max="14354" width="0.875" style="8" customWidth="1"/>
    <col min="14355" max="14375" width="2" style="8" customWidth="1"/>
    <col min="14376" max="14376" width="1" style="8" customWidth="1"/>
    <col min="14377" max="14377" width="0.75" style="8" customWidth="1"/>
    <col min="14378" max="14382" width="2" style="8" customWidth="1"/>
    <col min="14383" max="14383" width="0.375" style="8" customWidth="1"/>
    <col min="14384" max="14386" width="2" style="8" customWidth="1"/>
    <col min="14387" max="14387" width="1.625" style="8" customWidth="1"/>
    <col min="14388" max="14388" width="0" style="8" hidden="1" customWidth="1"/>
    <col min="14389" max="14390" width="2" style="8" customWidth="1"/>
    <col min="14391" max="14391" width="0.5" style="8" customWidth="1"/>
    <col min="14392" max="14392" width="2" style="8" customWidth="1"/>
    <col min="14393" max="14393" width="0.25" style="8" customWidth="1"/>
    <col min="14394" max="14394" width="0.625" style="8" customWidth="1"/>
    <col min="14395" max="14409" width="2" style="8" customWidth="1"/>
    <col min="14410" max="14410" width="0" style="8" hidden="1" customWidth="1"/>
    <col min="14411" max="14592" width="2" style="8"/>
    <col min="14593" max="14594" width="2" style="8" customWidth="1"/>
    <col min="14595" max="14595" width="1.5" style="8" customWidth="1"/>
    <col min="14596" max="14601" width="2" style="8" customWidth="1"/>
    <col min="14602" max="14602" width="0.5" style="8" customWidth="1"/>
    <col min="14603" max="14609" width="2" style="8" customWidth="1"/>
    <col min="14610" max="14610" width="0.875" style="8" customWidth="1"/>
    <col min="14611" max="14631" width="2" style="8" customWidth="1"/>
    <col min="14632" max="14632" width="1" style="8" customWidth="1"/>
    <col min="14633" max="14633" width="0.75" style="8" customWidth="1"/>
    <col min="14634" max="14638" width="2" style="8" customWidth="1"/>
    <col min="14639" max="14639" width="0.375" style="8" customWidth="1"/>
    <col min="14640" max="14642" width="2" style="8" customWidth="1"/>
    <col min="14643" max="14643" width="1.625" style="8" customWidth="1"/>
    <col min="14644" max="14644" width="0" style="8" hidden="1" customWidth="1"/>
    <col min="14645" max="14646" width="2" style="8" customWidth="1"/>
    <col min="14647" max="14647" width="0.5" style="8" customWidth="1"/>
    <col min="14648" max="14648" width="2" style="8" customWidth="1"/>
    <col min="14649" max="14649" width="0.25" style="8" customWidth="1"/>
    <col min="14650" max="14650" width="0.625" style="8" customWidth="1"/>
    <col min="14651" max="14665" width="2" style="8" customWidth="1"/>
    <col min="14666" max="14666" width="0" style="8" hidden="1" customWidth="1"/>
    <col min="14667" max="14848" width="2" style="8"/>
    <col min="14849" max="14850" width="2" style="8" customWidth="1"/>
    <col min="14851" max="14851" width="1.5" style="8" customWidth="1"/>
    <col min="14852" max="14857" width="2" style="8" customWidth="1"/>
    <col min="14858" max="14858" width="0.5" style="8" customWidth="1"/>
    <col min="14859" max="14865" width="2" style="8" customWidth="1"/>
    <col min="14866" max="14866" width="0.875" style="8" customWidth="1"/>
    <col min="14867" max="14887" width="2" style="8" customWidth="1"/>
    <col min="14888" max="14888" width="1" style="8" customWidth="1"/>
    <col min="14889" max="14889" width="0.75" style="8" customWidth="1"/>
    <col min="14890" max="14894" width="2" style="8" customWidth="1"/>
    <col min="14895" max="14895" width="0.375" style="8" customWidth="1"/>
    <col min="14896" max="14898" width="2" style="8" customWidth="1"/>
    <col min="14899" max="14899" width="1.625" style="8" customWidth="1"/>
    <col min="14900" max="14900" width="0" style="8" hidden="1" customWidth="1"/>
    <col min="14901" max="14902" width="2" style="8" customWidth="1"/>
    <col min="14903" max="14903" width="0.5" style="8" customWidth="1"/>
    <col min="14904" max="14904" width="2" style="8" customWidth="1"/>
    <col min="14905" max="14905" width="0.25" style="8" customWidth="1"/>
    <col min="14906" max="14906" width="0.625" style="8" customWidth="1"/>
    <col min="14907" max="14921" width="2" style="8" customWidth="1"/>
    <col min="14922" max="14922" width="0" style="8" hidden="1" customWidth="1"/>
    <col min="14923" max="15104" width="2" style="8"/>
    <col min="15105" max="15106" width="2" style="8" customWidth="1"/>
    <col min="15107" max="15107" width="1.5" style="8" customWidth="1"/>
    <col min="15108" max="15113" width="2" style="8" customWidth="1"/>
    <col min="15114" max="15114" width="0.5" style="8" customWidth="1"/>
    <col min="15115" max="15121" width="2" style="8" customWidth="1"/>
    <col min="15122" max="15122" width="0.875" style="8" customWidth="1"/>
    <col min="15123" max="15143" width="2" style="8" customWidth="1"/>
    <col min="15144" max="15144" width="1" style="8" customWidth="1"/>
    <col min="15145" max="15145" width="0.75" style="8" customWidth="1"/>
    <col min="15146" max="15150" width="2" style="8" customWidth="1"/>
    <col min="15151" max="15151" width="0.375" style="8" customWidth="1"/>
    <col min="15152" max="15154" width="2" style="8" customWidth="1"/>
    <col min="15155" max="15155" width="1.625" style="8" customWidth="1"/>
    <col min="15156" max="15156" width="0" style="8" hidden="1" customWidth="1"/>
    <col min="15157" max="15158" width="2" style="8" customWidth="1"/>
    <col min="15159" max="15159" width="0.5" style="8" customWidth="1"/>
    <col min="15160" max="15160" width="2" style="8" customWidth="1"/>
    <col min="15161" max="15161" width="0.25" style="8" customWidth="1"/>
    <col min="15162" max="15162" width="0.625" style="8" customWidth="1"/>
    <col min="15163" max="15177" width="2" style="8" customWidth="1"/>
    <col min="15178" max="15178" width="0" style="8" hidden="1" customWidth="1"/>
    <col min="15179" max="15360" width="2" style="8"/>
    <col min="15361" max="15362" width="2" style="8" customWidth="1"/>
    <col min="15363" max="15363" width="1.5" style="8" customWidth="1"/>
    <col min="15364" max="15369" width="2" style="8" customWidth="1"/>
    <col min="15370" max="15370" width="0.5" style="8" customWidth="1"/>
    <col min="15371" max="15377" width="2" style="8" customWidth="1"/>
    <col min="15378" max="15378" width="0.875" style="8" customWidth="1"/>
    <col min="15379" max="15399" width="2" style="8" customWidth="1"/>
    <col min="15400" max="15400" width="1" style="8" customWidth="1"/>
    <col min="15401" max="15401" width="0.75" style="8" customWidth="1"/>
    <col min="15402" max="15406" width="2" style="8" customWidth="1"/>
    <col min="15407" max="15407" width="0.375" style="8" customWidth="1"/>
    <col min="15408" max="15410" width="2" style="8" customWidth="1"/>
    <col min="15411" max="15411" width="1.625" style="8" customWidth="1"/>
    <col min="15412" max="15412" width="0" style="8" hidden="1" customWidth="1"/>
    <col min="15413" max="15414" width="2" style="8" customWidth="1"/>
    <col min="15415" max="15415" width="0.5" style="8" customWidth="1"/>
    <col min="15416" max="15416" width="2" style="8" customWidth="1"/>
    <col min="15417" max="15417" width="0.25" style="8" customWidth="1"/>
    <col min="15418" max="15418" width="0.625" style="8" customWidth="1"/>
    <col min="15419" max="15433" width="2" style="8" customWidth="1"/>
    <col min="15434" max="15434" width="0" style="8" hidden="1" customWidth="1"/>
    <col min="15435" max="15616" width="2" style="8"/>
    <col min="15617" max="15618" width="2" style="8" customWidth="1"/>
    <col min="15619" max="15619" width="1.5" style="8" customWidth="1"/>
    <col min="15620" max="15625" width="2" style="8" customWidth="1"/>
    <col min="15626" max="15626" width="0.5" style="8" customWidth="1"/>
    <col min="15627" max="15633" width="2" style="8" customWidth="1"/>
    <col min="15634" max="15634" width="0.875" style="8" customWidth="1"/>
    <col min="15635" max="15655" width="2" style="8" customWidth="1"/>
    <col min="15656" max="15656" width="1" style="8" customWidth="1"/>
    <col min="15657" max="15657" width="0.75" style="8" customWidth="1"/>
    <col min="15658" max="15662" width="2" style="8" customWidth="1"/>
    <col min="15663" max="15663" width="0.375" style="8" customWidth="1"/>
    <col min="15664" max="15666" width="2" style="8" customWidth="1"/>
    <col min="15667" max="15667" width="1.625" style="8" customWidth="1"/>
    <col min="15668" max="15668" width="0" style="8" hidden="1" customWidth="1"/>
    <col min="15669" max="15670" width="2" style="8" customWidth="1"/>
    <col min="15671" max="15671" width="0.5" style="8" customWidth="1"/>
    <col min="15672" max="15672" width="2" style="8" customWidth="1"/>
    <col min="15673" max="15673" width="0.25" style="8" customWidth="1"/>
    <col min="15674" max="15674" width="0.625" style="8" customWidth="1"/>
    <col min="15675" max="15689" width="2" style="8" customWidth="1"/>
    <col min="15690" max="15690" width="0" style="8" hidden="1" customWidth="1"/>
    <col min="15691" max="15872" width="2" style="8"/>
    <col min="15873" max="15874" width="2" style="8" customWidth="1"/>
    <col min="15875" max="15875" width="1.5" style="8" customWidth="1"/>
    <col min="15876" max="15881" width="2" style="8" customWidth="1"/>
    <col min="15882" max="15882" width="0.5" style="8" customWidth="1"/>
    <col min="15883" max="15889" width="2" style="8" customWidth="1"/>
    <col min="15890" max="15890" width="0.875" style="8" customWidth="1"/>
    <col min="15891" max="15911" width="2" style="8" customWidth="1"/>
    <col min="15912" max="15912" width="1" style="8" customWidth="1"/>
    <col min="15913" max="15913" width="0.75" style="8" customWidth="1"/>
    <col min="15914" max="15918" width="2" style="8" customWidth="1"/>
    <col min="15919" max="15919" width="0.375" style="8" customWidth="1"/>
    <col min="15920" max="15922" width="2" style="8" customWidth="1"/>
    <col min="15923" max="15923" width="1.625" style="8" customWidth="1"/>
    <col min="15924" max="15924" width="0" style="8" hidden="1" customWidth="1"/>
    <col min="15925" max="15926" width="2" style="8" customWidth="1"/>
    <col min="15927" max="15927" width="0.5" style="8" customWidth="1"/>
    <col min="15928" max="15928" width="2" style="8" customWidth="1"/>
    <col min="15929" max="15929" width="0.25" style="8" customWidth="1"/>
    <col min="15930" max="15930" width="0.625" style="8" customWidth="1"/>
    <col min="15931" max="15945" width="2" style="8" customWidth="1"/>
    <col min="15946" max="15946" width="0" style="8" hidden="1" customWidth="1"/>
    <col min="15947" max="16128" width="2" style="8"/>
    <col min="16129" max="16130" width="2" style="8" customWidth="1"/>
    <col min="16131" max="16131" width="1.5" style="8" customWidth="1"/>
    <col min="16132" max="16137" width="2" style="8" customWidth="1"/>
    <col min="16138" max="16138" width="0.5" style="8" customWidth="1"/>
    <col min="16139" max="16145" width="2" style="8" customWidth="1"/>
    <col min="16146" max="16146" width="0.875" style="8" customWidth="1"/>
    <col min="16147" max="16167" width="2" style="8" customWidth="1"/>
    <col min="16168" max="16168" width="1" style="8" customWidth="1"/>
    <col min="16169" max="16169" width="0.75" style="8" customWidth="1"/>
    <col min="16170" max="16174" width="2" style="8" customWidth="1"/>
    <col min="16175" max="16175" width="0.375" style="8" customWidth="1"/>
    <col min="16176" max="16178" width="2" style="8" customWidth="1"/>
    <col min="16179" max="16179" width="1.625" style="8" customWidth="1"/>
    <col min="16180" max="16180" width="0" style="8" hidden="1" customWidth="1"/>
    <col min="16181" max="16182" width="2" style="8" customWidth="1"/>
    <col min="16183" max="16183" width="0.5" style="8" customWidth="1"/>
    <col min="16184" max="16184" width="2" style="8" customWidth="1"/>
    <col min="16185" max="16185" width="0.25" style="8" customWidth="1"/>
    <col min="16186" max="16186" width="0.625" style="8" customWidth="1"/>
    <col min="16187" max="16201" width="2" style="8" customWidth="1"/>
    <col min="16202" max="16202" width="0" style="8" hidden="1" customWidth="1"/>
    <col min="16203" max="16384" width="2" style="8"/>
  </cols>
  <sheetData>
    <row r="1" spans="1:75" ht="3" customHeight="1"/>
    <row r="2" spans="1:75" ht="37.5" customHeight="1">
      <c r="A2" s="497" t="s">
        <v>141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  <c r="BC2" s="497"/>
      <c r="BD2" s="497"/>
      <c r="BE2" s="497"/>
      <c r="BF2" s="497"/>
      <c r="BG2" s="497"/>
      <c r="BH2" s="497"/>
      <c r="BI2" s="497"/>
      <c r="BJ2" s="497"/>
      <c r="BK2" s="497"/>
      <c r="BL2" s="497"/>
      <c r="BM2" s="497"/>
      <c r="BN2" s="497"/>
      <c r="BO2" s="497"/>
      <c r="BP2" s="497"/>
      <c r="BQ2" s="497"/>
      <c r="BR2" s="497"/>
      <c r="BS2" s="497"/>
      <c r="BT2" s="497"/>
      <c r="BU2" s="497"/>
      <c r="BV2" s="497"/>
      <c r="BW2" s="497"/>
    </row>
    <row r="3" spans="1:75" ht="24">
      <c r="AQ3" s="9"/>
    </row>
    <row r="4" spans="1:75" ht="3.75" customHeight="1"/>
    <row r="5" spans="1:75" ht="24" customHeight="1">
      <c r="A5" s="10"/>
      <c r="B5" s="11" t="s">
        <v>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498" t="s">
        <v>16</v>
      </c>
      <c r="AK5" s="498"/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499"/>
      <c r="BJ5" s="499"/>
      <c r="BK5" s="499"/>
      <c r="BL5" s="499"/>
      <c r="BM5" s="499"/>
      <c r="BN5" s="499"/>
      <c r="BO5" s="499"/>
      <c r="BP5" s="499"/>
      <c r="BQ5" s="499"/>
      <c r="BR5" s="499"/>
      <c r="BS5" s="499"/>
      <c r="BT5" s="499"/>
      <c r="BU5" s="499"/>
      <c r="BV5" s="499"/>
    </row>
    <row r="6" spans="1:75" ht="24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500"/>
      <c r="AK6" s="500"/>
      <c r="AL6" s="500"/>
      <c r="AM6" s="500"/>
      <c r="AN6" s="500"/>
      <c r="AO6" s="500"/>
      <c r="AP6" s="500"/>
      <c r="AQ6" s="500"/>
      <c r="AR6" s="500"/>
      <c r="AS6" s="500"/>
      <c r="AT6" s="500"/>
      <c r="AU6" s="500"/>
      <c r="AV6" s="500"/>
      <c r="AW6" s="499"/>
      <c r="AX6" s="499"/>
      <c r="AY6" s="499"/>
      <c r="AZ6" s="499"/>
      <c r="BA6" s="499"/>
      <c r="BB6" s="499"/>
      <c r="BC6" s="499"/>
      <c r="BD6" s="499"/>
      <c r="BE6" s="499"/>
      <c r="BF6" s="499"/>
      <c r="BG6" s="499"/>
      <c r="BH6" s="499"/>
      <c r="BI6" s="499"/>
      <c r="BJ6" s="499"/>
      <c r="BK6" s="499"/>
      <c r="BL6" s="499"/>
      <c r="BM6" s="499"/>
      <c r="BN6" s="499"/>
      <c r="BO6" s="499"/>
      <c r="BP6" s="499"/>
      <c r="BQ6" s="499"/>
      <c r="BR6" s="499"/>
      <c r="BS6" s="499"/>
      <c r="BT6" s="499"/>
      <c r="BU6" s="499"/>
      <c r="BV6" s="499"/>
    </row>
    <row r="7" spans="1:75" ht="22.5" customHeight="1" thickBot="1">
      <c r="A7" s="490" t="s">
        <v>86</v>
      </c>
      <c r="B7" s="491"/>
      <c r="C7" s="491"/>
      <c r="D7" s="491"/>
      <c r="E7" s="492"/>
      <c r="F7" s="493" t="s">
        <v>142</v>
      </c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5"/>
      <c r="R7" s="495"/>
      <c r="S7" s="494" t="s">
        <v>87</v>
      </c>
      <c r="T7" s="494"/>
      <c r="U7" s="496"/>
      <c r="V7" s="496"/>
      <c r="W7" s="494"/>
      <c r="X7" s="494"/>
      <c r="Y7" s="494" t="s">
        <v>88</v>
      </c>
      <c r="Z7" s="494"/>
      <c r="AA7" s="494"/>
      <c r="AB7" s="494"/>
      <c r="AC7" s="494"/>
      <c r="AD7" s="494"/>
      <c r="AE7" s="494"/>
      <c r="AF7" s="492" t="s">
        <v>11</v>
      </c>
      <c r="AG7" s="501"/>
      <c r="AH7" s="501"/>
      <c r="AI7" s="501"/>
      <c r="AJ7" s="501"/>
      <c r="AK7" s="502"/>
      <c r="AL7" s="503" t="s">
        <v>20</v>
      </c>
      <c r="AM7" s="494"/>
      <c r="AN7" s="494"/>
      <c r="AO7" s="494"/>
      <c r="AP7" s="494"/>
      <c r="AQ7" s="494"/>
      <c r="AR7" s="494"/>
      <c r="AS7" s="494"/>
      <c r="AT7" s="494"/>
      <c r="AU7" s="494"/>
      <c r="AV7" s="494"/>
      <c r="AW7" s="494"/>
      <c r="AX7" s="494"/>
      <c r="AY7" s="504"/>
      <c r="AZ7" s="491" t="s">
        <v>89</v>
      </c>
      <c r="BA7" s="491"/>
      <c r="BB7" s="491"/>
      <c r="BC7" s="491"/>
      <c r="BD7" s="492"/>
      <c r="BE7" s="503"/>
      <c r="BF7" s="494"/>
      <c r="BG7" s="494"/>
      <c r="BH7" s="494"/>
      <c r="BI7" s="494"/>
      <c r="BJ7" s="494"/>
      <c r="BK7" s="494"/>
      <c r="BL7" s="494"/>
      <c r="BM7" s="494"/>
      <c r="BN7" s="494"/>
      <c r="BO7" s="494"/>
      <c r="BP7" s="494"/>
      <c r="BQ7" s="494"/>
      <c r="BR7" s="494"/>
      <c r="BS7" s="494"/>
      <c r="BT7" s="494"/>
      <c r="BU7" s="494"/>
      <c r="BV7" s="505"/>
      <c r="BW7" s="14"/>
    </row>
    <row r="8" spans="1:75" ht="20.25" customHeight="1">
      <c r="A8" s="15"/>
      <c r="B8" s="16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16"/>
      <c r="W8" s="17"/>
      <c r="X8" s="480">
        <f>AD8+AD9</f>
        <v>0</v>
      </c>
      <c r="Y8" s="481"/>
      <c r="Z8" s="481"/>
      <c r="AA8" s="481"/>
      <c r="AB8" s="481"/>
      <c r="AC8" s="482"/>
      <c r="AD8" s="485">
        <v>0</v>
      </c>
      <c r="AE8" s="485"/>
      <c r="AF8" s="485"/>
      <c r="AG8" s="486"/>
      <c r="AH8" s="487" t="s">
        <v>90</v>
      </c>
      <c r="AI8" s="488"/>
      <c r="AJ8" s="488"/>
      <c r="AK8" s="488"/>
      <c r="AL8" s="488"/>
      <c r="AM8" s="488"/>
      <c r="AN8" s="488"/>
      <c r="AO8" s="489"/>
      <c r="AP8" s="474">
        <v>0</v>
      </c>
      <c r="AQ8" s="469"/>
      <c r="AR8" s="469"/>
      <c r="AS8" s="469"/>
      <c r="AT8" s="461">
        <f>AP8+AP9</f>
        <v>0</v>
      </c>
      <c r="AU8" s="462"/>
      <c r="AV8" s="462"/>
      <c r="AW8" s="462"/>
      <c r="AX8" s="462"/>
      <c r="AY8" s="463"/>
      <c r="AZ8" s="18"/>
      <c r="BA8" s="15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19"/>
      <c r="BV8" s="20"/>
      <c r="BW8" s="14"/>
    </row>
    <row r="9" spans="1:75" ht="18" customHeight="1">
      <c r="A9" s="21"/>
      <c r="B9" s="20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20"/>
      <c r="W9" s="22"/>
      <c r="X9" s="483"/>
      <c r="Y9" s="465"/>
      <c r="Z9" s="465"/>
      <c r="AA9" s="465"/>
      <c r="AB9" s="465"/>
      <c r="AC9" s="484"/>
      <c r="AD9" s="469">
        <v>0</v>
      </c>
      <c r="AE9" s="469"/>
      <c r="AF9" s="469"/>
      <c r="AG9" s="470"/>
      <c r="AH9" s="471" t="s">
        <v>91</v>
      </c>
      <c r="AI9" s="472"/>
      <c r="AJ9" s="472"/>
      <c r="AK9" s="472"/>
      <c r="AL9" s="472"/>
      <c r="AM9" s="472"/>
      <c r="AN9" s="472"/>
      <c r="AO9" s="473"/>
      <c r="AP9" s="474">
        <v>0</v>
      </c>
      <c r="AQ9" s="469"/>
      <c r="AR9" s="469"/>
      <c r="AS9" s="469"/>
      <c r="AT9" s="464"/>
      <c r="AU9" s="465"/>
      <c r="AV9" s="465"/>
      <c r="AW9" s="465"/>
      <c r="AX9" s="465"/>
      <c r="AY9" s="466"/>
      <c r="AZ9" s="18"/>
      <c r="BA9" s="21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23"/>
      <c r="BV9" s="20"/>
      <c r="BW9" s="14"/>
    </row>
    <row r="10" spans="1:75" ht="18" customHeight="1" thickBo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451"/>
      <c r="L10" s="451"/>
      <c r="M10" s="26" t="s">
        <v>12</v>
      </c>
      <c r="N10" s="25"/>
      <c r="O10" s="27"/>
      <c r="P10" s="27"/>
      <c r="Q10" s="27"/>
      <c r="R10" s="27"/>
      <c r="S10" s="25"/>
      <c r="T10" s="25"/>
      <c r="U10" s="25"/>
      <c r="V10" s="25"/>
      <c r="W10" s="28"/>
      <c r="X10" s="131"/>
      <c r="Y10" s="132"/>
      <c r="Z10" s="132"/>
      <c r="AA10" s="132"/>
      <c r="AB10" s="132"/>
      <c r="AC10" s="132"/>
      <c r="AD10" s="475">
        <f>COUNTIF(O45:BV45,"○")</f>
        <v>0</v>
      </c>
      <c r="AE10" s="475"/>
      <c r="AF10" s="475"/>
      <c r="AG10" s="476"/>
      <c r="AH10" s="477"/>
      <c r="AI10" s="477"/>
      <c r="AJ10" s="477"/>
      <c r="AK10" s="477"/>
      <c r="AL10" s="477"/>
      <c r="AM10" s="477"/>
      <c r="AN10" s="477"/>
      <c r="AO10" s="477"/>
      <c r="AP10" s="478">
        <f>COUNTIF(O46:BV46,"○")</f>
        <v>0</v>
      </c>
      <c r="AQ10" s="475"/>
      <c r="AR10" s="475"/>
      <c r="AS10" s="475"/>
      <c r="AT10" s="479"/>
      <c r="AU10" s="426"/>
      <c r="AV10" s="426"/>
      <c r="AW10" s="132"/>
      <c r="AX10" s="132"/>
      <c r="AY10" s="29"/>
      <c r="AZ10" s="24"/>
      <c r="BA10" s="24"/>
      <c r="BB10" s="25"/>
      <c r="BC10" s="25"/>
      <c r="BD10" s="25"/>
      <c r="BE10" s="25"/>
      <c r="BF10" s="25"/>
      <c r="BG10" s="25"/>
      <c r="BH10" s="25"/>
      <c r="BI10" s="25"/>
      <c r="BJ10" s="451"/>
      <c r="BK10" s="451"/>
      <c r="BL10" s="26" t="s">
        <v>12</v>
      </c>
      <c r="BM10" s="25"/>
      <c r="BN10" s="27"/>
      <c r="BO10" s="27"/>
      <c r="BP10" s="27"/>
      <c r="BQ10" s="27"/>
      <c r="BR10" s="25"/>
      <c r="BS10" s="25"/>
      <c r="BT10" s="25"/>
      <c r="BU10" s="28"/>
      <c r="BV10" s="25"/>
      <c r="BW10" s="14"/>
    </row>
    <row r="11" spans="1:75" ht="15" customHeight="1">
      <c r="A11" s="452" t="s">
        <v>92</v>
      </c>
      <c r="B11" s="453"/>
      <c r="C11" s="454"/>
      <c r="D11" s="455" t="s">
        <v>13</v>
      </c>
      <c r="E11" s="453"/>
      <c r="F11" s="453"/>
      <c r="G11" s="453"/>
      <c r="H11" s="453"/>
      <c r="I11" s="453"/>
      <c r="J11" s="454"/>
      <c r="K11" s="455" t="s">
        <v>14</v>
      </c>
      <c r="L11" s="456"/>
      <c r="M11" s="457" t="s">
        <v>93</v>
      </c>
      <c r="N11" s="453"/>
      <c r="O11" s="453"/>
      <c r="P11" s="453"/>
      <c r="Q11" s="453"/>
      <c r="R11" s="453"/>
      <c r="S11" s="454"/>
      <c r="T11" s="455" t="s">
        <v>15</v>
      </c>
      <c r="U11" s="453"/>
      <c r="V11" s="453"/>
      <c r="W11" s="453"/>
      <c r="X11" s="458"/>
      <c r="Y11" s="459" t="s">
        <v>94</v>
      </c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  <c r="BB11" s="460"/>
      <c r="BC11" s="460"/>
      <c r="BD11" s="460"/>
      <c r="BE11" s="460"/>
      <c r="BF11" s="460"/>
      <c r="BG11" s="460"/>
      <c r="BH11" s="460"/>
      <c r="BI11" s="460"/>
      <c r="BJ11" s="460"/>
      <c r="BK11" s="460"/>
      <c r="BL11" s="460"/>
      <c r="BM11" s="460"/>
      <c r="BN11" s="460"/>
      <c r="BO11" s="460"/>
      <c r="BP11" s="460"/>
      <c r="BQ11" s="460"/>
      <c r="BR11" s="460"/>
      <c r="BS11" s="460"/>
      <c r="BT11" s="460"/>
      <c r="BU11" s="460"/>
      <c r="BV11" s="460"/>
      <c r="BW11" s="14"/>
    </row>
    <row r="12" spans="1:75" ht="21" customHeight="1">
      <c r="A12" s="440"/>
      <c r="B12" s="441"/>
      <c r="C12" s="441"/>
      <c r="D12" s="442"/>
      <c r="E12" s="441"/>
      <c r="F12" s="441"/>
      <c r="G12" s="441"/>
      <c r="H12" s="441"/>
      <c r="I12" s="441"/>
      <c r="J12" s="441"/>
      <c r="K12" s="441"/>
      <c r="L12" s="431"/>
      <c r="M12" s="442"/>
      <c r="N12" s="441"/>
      <c r="O12" s="441"/>
      <c r="P12" s="441"/>
      <c r="Q12" s="441"/>
      <c r="R12" s="441"/>
      <c r="S12" s="441"/>
      <c r="T12" s="441"/>
      <c r="U12" s="431"/>
      <c r="V12" s="130" t="s">
        <v>95</v>
      </c>
      <c r="W12" s="439"/>
      <c r="X12" s="443"/>
      <c r="Y12" s="446" t="s">
        <v>17</v>
      </c>
      <c r="Z12" s="445"/>
      <c r="AA12" s="447"/>
      <c r="AB12" s="444" t="s">
        <v>96</v>
      </c>
      <c r="AC12" s="445"/>
      <c r="AD12" s="447"/>
      <c r="AE12" s="448" t="s">
        <v>97</v>
      </c>
      <c r="AF12" s="449"/>
      <c r="AG12" s="450"/>
      <c r="AH12" s="444" t="s">
        <v>25</v>
      </c>
      <c r="AI12" s="445"/>
      <c r="AJ12" s="445"/>
      <c r="AK12" s="445"/>
      <c r="AL12" s="445"/>
      <c r="AM12" s="445"/>
      <c r="AN12" s="445"/>
      <c r="AO12" s="447"/>
      <c r="AP12" s="444" t="s">
        <v>98</v>
      </c>
      <c r="AQ12" s="445"/>
      <c r="AR12" s="445"/>
      <c r="AS12" s="445"/>
      <c r="AT12" s="445"/>
      <c r="AU12" s="447"/>
      <c r="AV12" s="444" t="s">
        <v>99</v>
      </c>
      <c r="AW12" s="445"/>
      <c r="AX12" s="445"/>
      <c r="AY12" s="445"/>
      <c r="AZ12" s="445"/>
      <c r="BA12" s="445"/>
      <c r="BB12" s="445"/>
      <c r="BC12" s="445"/>
      <c r="BD12" s="445"/>
      <c r="BE12" s="445"/>
      <c r="BF12" s="447"/>
      <c r="BG12" s="444" t="s">
        <v>100</v>
      </c>
      <c r="BH12" s="445"/>
      <c r="BI12" s="445"/>
      <c r="BJ12" s="445"/>
      <c r="BK12" s="445"/>
      <c r="BL12" s="445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14"/>
    </row>
    <row r="13" spans="1:75" ht="21" customHeight="1">
      <c r="A13" s="440"/>
      <c r="B13" s="441"/>
      <c r="C13" s="441"/>
      <c r="D13" s="442"/>
      <c r="E13" s="441"/>
      <c r="F13" s="441"/>
      <c r="G13" s="441"/>
      <c r="H13" s="441"/>
      <c r="I13" s="441"/>
      <c r="J13" s="441"/>
      <c r="K13" s="441"/>
      <c r="L13" s="431"/>
      <c r="M13" s="442"/>
      <c r="N13" s="441"/>
      <c r="O13" s="441"/>
      <c r="P13" s="441"/>
      <c r="Q13" s="441"/>
      <c r="R13" s="441"/>
      <c r="S13" s="441"/>
      <c r="T13" s="441"/>
      <c r="U13" s="431"/>
      <c r="V13" s="130" t="s">
        <v>5</v>
      </c>
      <c r="W13" s="439"/>
      <c r="X13" s="443"/>
      <c r="Y13" s="438"/>
      <c r="Z13" s="432"/>
      <c r="AA13" s="439"/>
      <c r="AB13" s="431"/>
      <c r="AC13" s="432"/>
      <c r="AD13" s="439"/>
      <c r="AE13" s="431"/>
      <c r="AF13" s="432"/>
      <c r="AG13" s="439"/>
      <c r="AH13" s="431"/>
      <c r="AI13" s="432"/>
      <c r="AJ13" s="432"/>
      <c r="AK13" s="432"/>
      <c r="AL13" s="432"/>
      <c r="AM13" s="432"/>
      <c r="AN13" s="432"/>
      <c r="AO13" s="439"/>
      <c r="AP13" s="431"/>
      <c r="AQ13" s="432"/>
      <c r="AR13" s="432"/>
      <c r="AS13" s="432"/>
      <c r="AT13" s="432"/>
      <c r="AU13" s="439"/>
      <c r="AV13" s="431"/>
      <c r="AW13" s="432"/>
      <c r="AX13" s="432"/>
      <c r="AY13" s="432"/>
      <c r="AZ13" s="432"/>
      <c r="BA13" s="432"/>
      <c r="BB13" s="432"/>
      <c r="BC13" s="432"/>
      <c r="BD13" s="432"/>
      <c r="BE13" s="432"/>
      <c r="BF13" s="439"/>
      <c r="BG13" s="431"/>
      <c r="BH13" s="432"/>
      <c r="BI13" s="432"/>
      <c r="BJ13" s="432"/>
      <c r="BK13" s="432"/>
      <c r="BL13" s="432"/>
      <c r="BM13" s="432"/>
      <c r="BN13" s="432"/>
      <c r="BO13" s="432"/>
      <c r="BP13" s="432"/>
      <c r="BQ13" s="432"/>
      <c r="BR13" s="432"/>
      <c r="BS13" s="432"/>
      <c r="BT13" s="432"/>
      <c r="BU13" s="432"/>
      <c r="BV13" s="432"/>
      <c r="BW13" s="14"/>
    </row>
    <row r="14" spans="1:75" ht="21" customHeight="1">
      <c r="A14" s="440"/>
      <c r="B14" s="441"/>
      <c r="C14" s="441"/>
      <c r="D14" s="442"/>
      <c r="E14" s="441"/>
      <c r="F14" s="441"/>
      <c r="G14" s="441"/>
      <c r="H14" s="441"/>
      <c r="I14" s="441"/>
      <c r="J14" s="441"/>
      <c r="K14" s="441"/>
      <c r="L14" s="431"/>
      <c r="M14" s="442"/>
      <c r="N14" s="441"/>
      <c r="O14" s="441"/>
      <c r="P14" s="441"/>
      <c r="Q14" s="441"/>
      <c r="R14" s="441"/>
      <c r="S14" s="441"/>
      <c r="T14" s="441"/>
      <c r="U14" s="431"/>
      <c r="V14" s="130" t="s">
        <v>5</v>
      </c>
      <c r="W14" s="439"/>
      <c r="X14" s="443"/>
      <c r="Y14" s="438"/>
      <c r="Z14" s="432"/>
      <c r="AA14" s="439"/>
      <c r="AB14" s="431"/>
      <c r="AC14" s="432"/>
      <c r="AD14" s="439"/>
      <c r="AE14" s="431"/>
      <c r="AF14" s="432"/>
      <c r="AG14" s="439"/>
      <c r="AH14" s="431"/>
      <c r="AI14" s="432"/>
      <c r="AJ14" s="432"/>
      <c r="AK14" s="432"/>
      <c r="AL14" s="432"/>
      <c r="AM14" s="432"/>
      <c r="AN14" s="432"/>
      <c r="AO14" s="439"/>
      <c r="AP14" s="431"/>
      <c r="AQ14" s="432"/>
      <c r="AR14" s="432"/>
      <c r="AS14" s="432"/>
      <c r="AT14" s="432"/>
      <c r="AU14" s="439"/>
      <c r="AV14" s="431"/>
      <c r="AW14" s="432"/>
      <c r="AX14" s="432"/>
      <c r="AY14" s="432"/>
      <c r="AZ14" s="432"/>
      <c r="BA14" s="432"/>
      <c r="BB14" s="432"/>
      <c r="BC14" s="432"/>
      <c r="BD14" s="432"/>
      <c r="BE14" s="432"/>
      <c r="BF14" s="439"/>
      <c r="BG14" s="431"/>
      <c r="BH14" s="432"/>
      <c r="BI14" s="432"/>
      <c r="BJ14" s="432"/>
      <c r="BK14" s="432"/>
      <c r="BL14" s="432"/>
      <c r="BM14" s="432"/>
      <c r="BN14" s="432"/>
      <c r="BO14" s="432"/>
      <c r="BP14" s="432"/>
      <c r="BQ14" s="432"/>
      <c r="BR14" s="432"/>
      <c r="BS14" s="432"/>
      <c r="BT14" s="432"/>
      <c r="BU14" s="432"/>
      <c r="BV14" s="432"/>
      <c r="BW14" s="14"/>
    </row>
    <row r="15" spans="1:75" ht="21" customHeight="1">
      <c r="A15" s="440"/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31"/>
      <c r="M15" s="442"/>
      <c r="N15" s="441"/>
      <c r="O15" s="441"/>
      <c r="P15" s="441"/>
      <c r="Q15" s="441"/>
      <c r="R15" s="441"/>
      <c r="S15" s="441"/>
      <c r="T15" s="441"/>
      <c r="U15" s="431"/>
      <c r="V15" s="130" t="s">
        <v>5</v>
      </c>
      <c r="W15" s="439"/>
      <c r="X15" s="443"/>
      <c r="Y15" s="438"/>
      <c r="Z15" s="432"/>
      <c r="AA15" s="439"/>
      <c r="AB15" s="431"/>
      <c r="AC15" s="432"/>
      <c r="AD15" s="439"/>
      <c r="AE15" s="431"/>
      <c r="AF15" s="432"/>
      <c r="AG15" s="439"/>
      <c r="AH15" s="431"/>
      <c r="AI15" s="432"/>
      <c r="AJ15" s="432"/>
      <c r="AK15" s="432"/>
      <c r="AL15" s="432"/>
      <c r="AM15" s="432"/>
      <c r="AN15" s="432"/>
      <c r="AO15" s="439"/>
      <c r="AP15" s="431"/>
      <c r="AQ15" s="432"/>
      <c r="AR15" s="432"/>
      <c r="AS15" s="432"/>
      <c r="AT15" s="432"/>
      <c r="AU15" s="439"/>
      <c r="AV15" s="431"/>
      <c r="AW15" s="432"/>
      <c r="AX15" s="432"/>
      <c r="AY15" s="432"/>
      <c r="AZ15" s="432"/>
      <c r="BA15" s="432"/>
      <c r="BB15" s="432"/>
      <c r="BC15" s="432"/>
      <c r="BD15" s="432"/>
      <c r="BE15" s="432"/>
      <c r="BF15" s="439"/>
      <c r="BG15" s="431"/>
      <c r="BH15" s="432"/>
      <c r="BI15" s="432"/>
      <c r="BJ15" s="432"/>
      <c r="BK15" s="432"/>
      <c r="BL15" s="432"/>
      <c r="BM15" s="432"/>
      <c r="BN15" s="432"/>
      <c r="BO15" s="432"/>
      <c r="BP15" s="432"/>
      <c r="BQ15" s="432"/>
      <c r="BR15" s="432"/>
      <c r="BS15" s="432"/>
      <c r="BT15" s="432"/>
      <c r="BU15" s="432"/>
      <c r="BV15" s="432"/>
      <c r="BW15" s="14"/>
    </row>
    <row r="16" spans="1:75" ht="21" customHeight="1">
      <c r="A16" s="440"/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31"/>
      <c r="M16" s="442"/>
      <c r="N16" s="441"/>
      <c r="O16" s="441"/>
      <c r="P16" s="441"/>
      <c r="Q16" s="441"/>
      <c r="R16" s="441"/>
      <c r="S16" s="441"/>
      <c r="T16" s="441"/>
      <c r="U16" s="431"/>
      <c r="V16" s="130" t="s">
        <v>5</v>
      </c>
      <c r="W16" s="439"/>
      <c r="X16" s="443"/>
      <c r="Y16" s="438"/>
      <c r="Z16" s="432"/>
      <c r="AA16" s="439"/>
      <c r="AB16" s="431"/>
      <c r="AC16" s="432"/>
      <c r="AD16" s="439"/>
      <c r="AE16" s="431"/>
      <c r="AF16" s="432"/>
      <c r="AG16" s="439"/>
      <c r="AH16" s="431"/>
      <c r="AI16" s="432"/>
      <c r="AJ16" s="432"/>
      <c r="AK16" s="432"/>
      <c r="AL16" s="432"/>
      <c r="AM16" s="432"/>
      <c r="AN16" s="432"/>
      <c r="AO16" s="439"/>
      <c r="AP16" s="431"/>
      <c r="AQ16" s="432"/>
      <c r="AR16" s="432"/>
      <c r="AS16" s="432"/>
      <c r="AT16" s="432"/>
      <c r="AU16" s="439"/>
      <c r="AV16" s="431"/>
      <c r="AW16" s="432"/>
      <c r="AX16" s="432"/>
      <c r="AY16" s="432"/>
      <c r="AZ16" s="432"/>
      <c r="BA16" s="432"/>
      <c r="BB16" s="432"/>
      <c r="BC16" s="432"/>
      <c r="BD16" s="432"/>
      <c r="BE16" s="432"/>
      <c r="BF16" s="439"/>
      <c r="BG16" s="431"/>
      <c r="BH16" s="432"/>
      <c r="BI16" s="432"/>
      <c r="BJ16" s="432"/>
      <c r="BK16" s="432"/>
      <c r="BL16" s="432"/>
      <c r="BM16" s="432"/>
      <c r="BN16" s="432"/>
      <c r="BO16" s="432"/>
      <c r="BP16" s="432"/>
      <c r="BQ16" s="432"/>
      <c r="BR16" s="432"/>
      <c r="BS16" s="432"/>
      <c r="BT16" s="432"/>
      <c r="BU16" s="432"/>
      <c r="BV16" s="432"/>
      <c r="BW16" s="14"/>
    </row>
    <row r="17" spans="1:75" ht="21" customHeight="1">
      <c r="A17" s="440"/>
      <c r="B17" s="441"/>
      <c r="C17" s="441"/>
      <c r="D17" s="442"/>
      <c r="E17" s="441"/>
      <c r="F17" s="441"/>
      <c r="G17" s="441"/>
      <c r="H17" s="441"/>
      <c r="I17" s="441"/>
      <c r="J17" s="441"/>
      <c r="K17" s="441"/>
      <c r="L17" s="431"/>
      <c r="M17" s="442"/>
      <c r="N17" s="441"/>
      <c r="O17" s="441"/>
      <c r="P17" s="441"/>
      <c r="Q17" s="441"/>
      <c r="R17" s="441"/>
      <c r="S17" s="441"/>
      <c r="T17" s="441"/>
      <c r="U17" s="431"/>
      <c r="V17" s="130" t="s">
        <v>5</v>
      </c>
      <c r="W17" s="439"/>
      <c r="X17" s="443"/>
      <c r="Y17" s="438"/>
      <c r="Z17" s="432"/>
      <c r="AA17" s="439"/>
      <c r="AB17" s="431"/>
      <c r="AC17" s="432"/>
      <c r="AD17" s="439"/>
      <c r="AE17" s="431"/>
      <c r="AF17" s="432"/>
      <c r="AG17" s="439"/>
      <c r="AH17" s="431"/>
      <c r="AI17" s="432"/>
      <c r="AJ17" s="432"/>
      <c r="AK17" s="432"/>
      <c r="AL17" s="432"/>
      <c r="AM17" s="432"/>
      <c r="AN17" s="432"/>
      <c r="AO17" s="439"/>
      <c r="AP17" s="431"/>
      <c r="AQ17" s="432"/>
      <c r="AR17" s="432"/>
      <c r="AS17" s="432"/>
      <c r="AT17" s="432"/>
      <c r="AU17" s="439"/>
      <c r="AV17" s="431"/>
      <c r="AW17" s="432"/>
      <c r="AX17" s="432"/>
      <c r="AY17" s="432"/>
      <c r="AZ17" s="432"/>
      <c r="BA17" s="432"/>
      <c r="BB17" s="432"/>
      <c r="BC17" s="432"/>
      <c r="BD17" s="432"/>
      <c r="BE17" s="432"/>
      <c r="BF17" s="439"/>
      <c r="BG17" s="431"/>
      <c r="BH17" s="432"/>
      <c r="BI17" s="432"/>
      <c r="BJ17" s="432"/>
      <c r="BK17" s="432"/>
      <c r="BL17" s="432"/>
      <c r="BM17" s="432"/>
      <c r="BN17" s="432"/>
      <c r="BO17" s="432"/>
      <c r="BP17" s="432"/>
      <c r="BQ17" s="432"/>
      <c r="BR17" s="432"/>
      <c r="BS17" s="432"/>
      <c r="BT17" s="432"/>
      <c r="BU17" s="432"/>
      <c r="BV17" s="432"/>
      <c r="BW17" s="14"/>
    </row>
    <row r="18" spans="1:75" ht="21" customHeight="1">
      <c r="A18" s="440"/>
      <c r="B18" s="441"/>
      <c r="C18" s="441"/>
      <c r="D18" s="442"/>
      <c r="E18" s="441"/>
      <c r="F18" s="441"/>
      <c r="G18" s="441"/>
      <c r="H18" s="441"/>
      <c r="I18" s="441"/>
      <c r="J18" s="441"/>
      <c r="K18" s="441"/>
      <c r="L18" s="431"/>
      <c r="M18" s="442"/>
      <c r="N18" s="441"/>
      <c r="O18" s="441"/>
      <c r="P18" s="441"/>
      <c r="Q18" s="441"/>
      <c r="R18" s="441"/>
      <c r="S18" s="441"/>
      <c r="T18" s="441"/>
      <c r="U18" s="431"/>
      <c r="V18" s="130" t="s">
        <v>5</v>
      </c>
      <c r="W18" s="439"/>
      <c r="X18" s="443"/>
      <c r="Y18" s="438"/>
      <c r="Z18" s="432"/>
      <c r="AA18" s="439"/>
      <c r="AB18" s="431"/>
      <c r="AC18" s="432"/>
      <c r="AD18" s="439"/>
      <c r="AE18" s="431"/>
      <c r="AF18" s="432"/>
      <c r="AG18" s="439"/>
      <c r="AH18" s="431"/>
      <c r="AI18" s="432"/>
      <c r="AJ18" s="432"/>
      <c r="AK18" s="432"/>
      <c r="AL18" s="432"/>
      <c r="AM18" s="432"/>
      <c r="AN18" s="432"/>
      <c r="AO18" s="439"/>
      <c r="AP18" s="431"/>
      <c r="AQ18" s="432"/>
      <c r="AR18" s="432"/>
      <c r="AS18" s="432"/>
      <c r="AT18" s="432"/>
      <c r="AU18" s="439"/>
      <c r="AV18" s="431"/>
      <c r="AW18" s="432"/>
      <c r="AX18" s="432"/>
      <c r="AY18" s="432"/>
      <c r="AZ18" s="432"/>
      <c r="BA18" s="432"/>
      <c r="BB18" s="432"/>
      <c r="BC18" s="432"/>
      <c r="BD18" s="432"/>
      <c r="BE18" s="432"/>
      <c r="BF18" s="439"/>
      <c r="BG18" s="431"/>
      <c r="BH18" s="432"/>
      <c r="BI18" s="432"/>
      <c r="BJ18" s="432"/>
      <c r="BK18" s="432"/>
      <c r="BL18" s="432"/>
      <c r="BM18" s="432"/>
      <c r="BN18" s="432"/>
      <c r="BO18" s="432"/>
      <c r="BP18" s="432"/>
      <c r="BQ18" s="432"/>
      <c r="BR18" s="432"/>
      <c r="BS18" s="432"/>
      <c r="BT18" s="432"/>
      <c r="BU18" s="432"/>
      <c r="BV18" s="432"/>
      <c r="BW18" s="14"/>
    </row>
    <row r="19" spans="1:75" ht="21" customHeight="1">
      <c r="A19" s="440"/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31"/>
      <c r="M19" s="442"/>
      <c r="N19" s="441"/>
      <c r="O19" s="441"/>
      <c r="P19" s="441"/>
      <c r="Q19" s="441"/>
      <c r="R19" s="441"/>
      <c r="S19" s="441"/>
      <c r="T19" s="441"/>
      <c r="U19" s="431"/>
      <c r="V19" s="130" t="s">
        <v>5</v>
      </c>
      <c r="W19" s="439"/>
      <c r="X19" s="443"/>
      <c r="Y19" s="438"/>
      <c r="Z19" s="432"/>
      <c r="AA19" s="439"/>
      <c r="AB19" s="431"/>
      <c r="AC19" s="432"/>
      <c r="AD19" s="439"/>
      <c r="AE19" s="431"/>
      <c r="AF19" s="432"/>
      <c r="AG19" s="439"/>
      <c r="AH19" s="431"/>
      <c r="AI19" s="432"/>
      <c r="AJ19" s="432"/>
      <c r="AK19" s="432"/>
      <c r="AL19" s="432"/>
      <c r="AM19" s="432"/>
      <c r="AN19" s="432"/>
      <c r="AO19" s="439"/>
      <c r="AP19" s="431"/>
      <c r="AQ19" s="432"/>
      <c r="AR19" s="432"/>
      <c r="AS19" s="432"/>
      <c r="AT19" s="432"/>
      <c r="AU19" s="439"/>
      <c r="AV19" s="431"/>
      <c r="AW19" s="432"/>
      <c r="AX19" s="432"/>
      <c r="AY19" s="432"/>
      <c r="AZ19" s="432"/>
      <c r="BA19" s="432"/>
      <c r="BB19" s="432"/>
      <c r="BC19" s="432"/>
      <c r="BD19" s="432"/>
      <c r="BE19" s="432"/>
      <c r="BF19" s="439"/>
      <c r="BG19" s="431"/>
      <c r="BH19" s="432"/>
      <c r="BI19" s="432"/>
      <c r="BJ19" s="432"/>
      <c r="BK19" s="432"/>
      <c r="BL19" s="432"/>
      <c r="BM19" s="432"/>
      <c r="BN19" s="432"/>
      <c r="BO19" s="432"/>
      <c r="BP19" s="432"/>
      <c r="BQ19" s="432"/>
      <c r="BR19" s="432"/>
      <c r="BS19" s="432"/>
      <c r="BT19" s="432"/>
      <c r="BU19" s="432"/>
      <c r="BV19" s="432"/>
      <c r="BW19" s="14"/>
    </row>
    <row r="20" spans="1:75" ht="21" customHeight="1">
      <c r="A20" s="440"/>
      <c r="B20" s="441"/>
      <c r="C20" s="441"/>
      <c r="D20" s="441"/>
      <c r="E20" s="441"/>
      <c r="F20" s="441"/>
      <c r="G20" s="441"/>
      <c r="H20" s="441"/>
      <c r="I20" s="441"/>
      <c r="J20" s="441"/>
      <c r="K20" s="441"/>
      <c r="L20" s="431"/>
      <c r="M20" s="442"/>
      <c r="N20" s="441"/>
      <c r="O20" s="441"/>
      <c r="P20" s="441"/>
      <c r="Q20" s="441"/>
      <c r="R20" s="441"/>
      <c r="S20" s="441"/>
      <c r="T20" s="441"/>
      <c r="U20" s="431"/>
      <c r="V20" s="130" t="s">
        <v>5</v>
      </c>
      <c r="W20" s="439"/>
      <c r="X20" s="443"/>
      <c r="Y20" s="438"/>
      <c r="Z20" s="432"/>
      <c r="AA20" s="439"/>
      <c r="AB20" s="431"/>
      <c r="AC20" s="432"/>
      <c r="AD20" s="439"/>
      <c r="AE20" s="431"/>
      <c r="AF20" s="432"/>
      <c r="AG20" s="439"/>
      <c r="AH20" s="431"/>
      <c r="AI20" s="432"/>
      <c r="AJ20" s="432"/>
      <c r="AK20" s="432"/>
      <c r="AL20" s="432"/>
      <c r="AM20" s="432"/>
      <c r="AN20" s="432"/>
      <c r="AO20" s="439"/>
      <c r="AP20" s="431"/>
      <c r="AQ20" s="432"/>
      <c r="AR20" s="432"/>
      <c r="AS20" s="432"/>
      <c r="AT20" s="432"/>
      <c r="AU20" s="439"/>
      <c r="AV20" s="431"/>
      <c r="AW20" s="432"/>
      <c r="AX20" s="432"/>
      <c r="AY20" s="432"/>
      <c r="AZ20" s="432"/>
      <c r="BA20" s="432"/>
      <c r="BB20" s="432"/>
      <c r="BC20" s="432"/>
      <c r="BD20" s="432"/>
      <c r="BE20" s="432"/>
      <c r="BF20" s="439"/>
      <c r="BG20" s="431"/>
      <c r="BH20" s="432"/>
      <c r="BI20" s="432"/>
      <c r="BJ20" s="432"/>
      <c r="BK20" s="432"/>
      <c r="BL20" s="432"/>
      <c r="BM20" s="432"/>
      <c r="BN20" s="432"/>
      <c r="BO20" s="432"/>
      <c r="BP20" s="432"/>
      <c r="BQ20" s="432"/>
      <c r="BR20" s="432"/>
      <c r="BS20" s="432"/>
      <c r="BT20" s="432"/>
      <c r="BU20" s="432"/>
      <c r="BV20" s="432"/>
      <c r="BW20" s="14"/>
    </row>
    <row r="21" spans="1:75" ht="21" customHeight="1" thickBot="1">
      <c r="A21" s="433"/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25"/>
      <c r="M21" s="435"/>
      <c r="N21" s="434"/>
      <c r="O21" s="434"/>
      <c r="P21" s="434"/>
      <c r="Q21" s="434"/>
      <c r="R21" s="434"/>
      <c r="S21" s="434"/>
      <c r="T21" s="434"/>
      <c r="U21" s="425"/>
      <c r="V21" s="132" t="s">
        <v>5</v>
      </c>
      <c r="W21" s="427"/>
      <c r="X21" s="436"/>
      <c r="Y21" s="437"/>
      <c r="Z21" s="426"/>
      <c r="AA21" s="427"/>
      <c r="AB21" s="425"/>
      <c r="AC21" s="426"/>
      <c r="AD21" s="427"/>
      <c r="AE21" s="425"/>
      <c r="AF21" s="426"/>
      <c r="AG21" s="427"/>
      <c r="AH21" s="425"/>
      <c r="AI21" s="426"/>
      <c r="AJ21" s="426"/>
      <c r="AK21" s="426"/>
      <c r="AL21" s="426"/>
      <c r="AM21" s="426"/>
      <c r="AN21" s="426"/>
      <c r="AO21" s="427"/>
      <c r="AP21" s="425"/>
      <c r="AQ21" s="426"/>
      <c r="AR21" s="426"/>
      <c r="AS21" s="426"/>
      <c r="AT21" s="426"/>
      <c r="AU21" s="427"/>
      <c r="AV21" s="425"/>
      <c r="AW21" s="426"/>
      <c r="AX21" s="426"/>
      <c r="AY21" s="426"/>
      <c r="AZ21" s="426"/>
      <c r="BA21" s="426"/>
      <c r="BB21" s="426"/>
      <c r="BC21" s="426"/>
      <c r="BD21" s="426"/>
      <c r="BE21" s="426"/>
      <c r="BF21" s="427"/>
      <c r="BG21" s="425"/>
      <c r="BH21" s="426"/>
      <c r="BI21" s="426"/>
      <c r="BJ21" s="426"/>
      <c r="BK21" s="426"/>
      <c r="BL21" s="426"/>
      <c r="BM21" s="426"/>
      <c r="BN21" s="426"/>
      <c r="BO21" s="426"/>
      <c r="BP21" s="426"/>
      <c r="BQ21" s="426"/>
      <c r="BR21" s="426"/>
      <c r="BS21" s="426"/>
      <c r="BT21" s="426"/>
      <c r="BU21" s="426"/>
      <c r="BV21" s="426"/>
      <c r="BW21" s="14"/>
    </row>
    <row r="22" spans="1:75" ht="24.95" customHeight="1" thickBo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428" t="s">
        <v>18</v>
      </c>
      <c r="BB22" s="428"/>
      <c r="BC22" s="428"/>
      <c r="BD22" s="428"/>
      <c r="BE22" s="428"/>
      <c r="BF22" s="428"/>
      <c r="BG22" s="429"/>
      <c r="BH22" s="429"/>
      <c r="BI22" s="429"/>
      <c r="BJ22" s="429"/>
      <c r="BK22" s="429"/>
      <c r="BL22" s="429"/>
      <c r="BM22" s="429"/>
      <c r="BN22" s="429"/>
      <c r="BO22" s="429"/>
      <c r="BP22" s="429"/>
      <c r="BQ22" s="429"/>
      <c r="BR22" s="429"/>
      <c r="BS22" s="429"/>
      <c r="BT22" s="429"/>
      <c r="BU22" s="429"/>
      <c r="BV22" s="430"/>
      <c r="BW22" s="14"/>
    </row>
  </sheetData>
  <mergeCells count="172">
    <mergeCell ref="A7:E7"/>
    <mergeCell ref="F7:P7"/>
    <mergeCell ref="Q7:R7"/>
    <mergeCell ref="S7:T7"/>
    <mergeCell ref="U7:V7"/>
    <mergeCell ref="W7:X7"/>
    <mergeCell ref="A2:BW2"/>
    <mergeCell ref="AJ5:AV5"/>
    <mergeCell ref="AW5:BI5"/>
    <mergeCell ref="BJ5:BV5"/>
    <mergeCell ref="AJ6:AV6"/>
    <mergeCell ref="AW6:BI6"/>
    <mergeCell ref="BJ6:BV6"/>
    <mergeCell ref="Y7:AE7"/>
    <mergeCell ref="AF7:AK7"/>
    <mergeCell ref="AL7:AY7"/>
    <mergeCell ref="AZ7:BD7"/>
    <mergeCell ref="BE7:BV7"/>
    <mergeCell ref="BJ10:BK10"/>
    <mergeCell ref="A11:C11"/>
    <mergeCell ref="D11:J11"/>
    <mergeCell ref="K11:L11"/>
    <mergeCell ref="M11:S11"/>
    <mergeCell ref="T11:X11"/>
    <mergeCell ref="Y11:BV11"/>
    <mergeCell ref="AT8:AY9"/>
    <mergeCell ref="BB8:BT9"/>
    <mergeCell ref="AD9:AG9"/>
    <mergeCell ref="AH9:AO9"/>
    <mergeCell ref="AP9:AS9"/>
    <mergeCell ref="K10:L10"/>
    <mergeCell ref="AD10:AG10"/>
    <mergeCell ref="AH10:AO10"/>
    <mergeCell ref="AP10:AS10"/>
    <mergeCell ref="AT10:AV10"/>
    <mergeCell ref="C8:U9"/>
    <mergeCell ref="X8:AC9"/>
    <mergeCell ref="AD8:AG8"/>
    <mergeCell ref="AH8:AO8"/>
    <mergeCell ref="AP8:AS8"/>
    <mergeCell ref="BG12:BV12"/>
    <mergeCell ref="A13:C13"/>
    <mergeCell ref="D13:J13"/>
    <mergeCell ref="K13:L13"/>
    <mergeCell ref="M13:S13"/>
    <mergeCell ref="T13:U13"/>
    <mergeCell ref="W13:X13"/>
    <mergeCell ref="Y13:AA13"/>
    <mergeCell ref="AB13:AD13"/>
    <mergeCell ref="AE13:AG13"/>
    <mergeCell ref="Y12:AA12"/>
    <mergeCell ref="AB12:AD12"/>
    <mergeCell ref="AE12:AG12"/>
    <mergeCell ref="AH12:AO12"/>
    <mergeCell ref="AP12:AU12"/>
    <mergeCell ref="AV12:BF12"/>
    <mergeCell ref="A12:C12"/>
    <mergeCell ref="D12:J12"/>
    <mergeCell ref="K12:L12"/>
    <mergeCell ref="M12:S12"/>
    <mergeCell ref="T12:U12"/>
    <mergeCell ref="W12:X12"/>
    <mergeCell ref="AH13:AO13"/>
    <mergeCell ref="AP13:AU13"/>
    <mergeCell ref="W15:X15"/>
    <mergeCell ref="Y15:AA15"/>
    <mergeCell ref="AB15:AD15"/>
    <mergeCell ref="AE15:AG15"/>
    <mergeCell ref="AV13:BF13"/>
    <mergeCell ref="BG13:BV13"/>
    <mergeCell ref="A14:C14"/>
    <mergeCell ref="D14:J14"/>
    <mergeCell ref="K14:L14"/>
    <mergeCell ref="M14:S14"/>
    <mergeCell ref="T14:U14"/>
    <mergeCell ref="W14:X14"/>
    <mergeCell ref="BG14:BV14"/>
    <mergeCell ref="Y14:AA14"/>
    <mergeCell ref="AB14:AD14"/>
    <mergeCell ref="AE14:AG14"/>
    <mergeCell ref="AH14:AO14"/>
    <mergeCell ref="AP14:AU14"/>
    <mergeCell ref="AV14:BF14"/>
    <mergeCell ref="AB17:AD17"/>
    <mergeCell ref="AE17:AG17"/>
    <mergeCell ref="AH15:AO15"/>
    <mergeCell ref="AP15:AU15"/>
    <mergeCell ref="AV15:BF15"/>
    <mergeCell ref="BG15:BV15"/>
    <mergeCell ref="A16:C16"/>
    <mergeCell ref="D16:J16"/>
    <mergeCell ref="K16:L16"/>
    <mergeCell ref="M16:S16"/>
    <mergeCell ref="T16:U16"/>
    <mergeCell ref="W16:X16"/>
    <mergeCell ref="BG16:BV16"/>
    <mergeCell ref="Y16:AA16"/>
    <mergeCell ref="AB16:AD16"/>
    <mergeCell ref="AE16:AG16"/>
    <mergeCell ref="AH16:AO16"/>
    <mergeCell ref="AP16:AU16"/>
    <mergeCell ref="AV16:BF16"/>
    <mergeCell ref="A15:C15"/>
    <mergeCell ref="D15:J15"/>
    <mergeCell ref="K15:L15"/>
    <mergeCell ref="M15:S15"/>
    <mergeCell ref="T15:U15"/>
    <mergeCell ref="AH17:AO17"/>
    <mergeCell ref="AP17:AU17"/>
    <mergeCell ref="AV17:BF17"/>
    <mergeCell ref="BG17:BV17"/>
    <mergeCell ref="A18:C18"/>
    <mergeCell ref="D18:J18"/>
    <mergeCell ref="K18:L18"/>
    <mergeCell ref="M18:S18"/>
    <mergeCell ref="T18:U18"/>
    <mergeCell ref="W18:X18"/>
    <mergeCell ref="BG18:BV18"/>
    <mergeCell ref="Y18:AA18"/>
    <mergeCell ref="AB18:AD18"/>
    <mergeCell ref="AE18:AG18"/>
    <mergeCell ref="AH18:AO18"/>
    <mergeCell ref="AP18:AU18"/>
    <mergeCell ref="AV18:BF18"/>
    <mergeCell ref="A17:C17"/>
    <mergeCell ref="D17:J17"/>
    <mergeCell ref="K17:L17"/>
    <mergeCell ref="M17:S17"/>
    <mergeCell ref="T17:U17"/>
    <mergeCell ref="W17:X17"/>
    <mergeCell ref="Y17:AA17"/>
    <mergeCell ref="AH19:AO19"/>
    <mergeCell ref="AP19:AU19"/>
    <mergeCell ref="AV19:BF19"/>
    <mergeCell ref="BG19:BV19"/>
    <mergeCell ref="A20:C20"/>
    <mergeCell ref="D20:J20"/>
    <mergeCell ref="K20:L20"/>
    <mergeCell ref="M20:S20"/>
    <mergeCell ref="T20:U20"/>
    <mergeCell ref="W20:X20"/>
    <mergeCell ref="A19:C19"/>
    <mergeCell ref="D19:J19"/>
    <mergeCell ref="K19:L19"/>
    <mergeCell ref="M19:S19"/>
    <mergeCell ref="T19:U19"/>
    <mergeCell ref="W19:X19"/>
    <mergeCell ref="Y19:AA19"/>
    <mergeCell ref="AB19:AD19"/>
    <mergeCell ref="AE19:AG19"/>
    <mergeCell ref="AH21:AO21"/>
    <mergeCell ref="AP21:AU21"/>
    <mergeCell ref="AV21:BF21"/>
    <mergeCell ref="BG21:BV21"/>
    <mergeCell ref="BA22:BF22"/>
    <mergeCell ref="BG22:BV22"/>
    <mergeCell ref="BG20:BV20"/>
    <mergeCell ref="A21:C21"/>
    <mergeCell ref="D21:J21"/>
    <mergeCell ref="K21:L21"/>
    <mergeCell ref="M21:S21"/>
    <mergeCell ref="T21:U21"/>
    <mergeCell ref="W21:X21"/>
    <mergeCell ref="Y21:AA21"/>
    <mergeCell ref="AB21:AD21"/>
    <mergeCell ref="AE21:AG21"/>
    <mergeCell ref="Y20:AA20"/>
    <mergeCell ref="AB20:AD20"/>
    <mergeCell ref="AE20:AG20"/>
    <mergeCell ref="AH20:AO20"/>
    <mergeCell ref="AP20:AU20"/>
    <mergeCell ref="AV20:BF20"/>
  </mergeCells>
  <phoneticPr fontId="3"/>
  <conditionalFormatting sqref="AB13:AD21">
    <cfRule type="cellIs" dxfId="4" priority="1" stopIfTrue="1" operator="equal">
      <formula>"警告"</formula>
    </cfRule>
    <cfRule type="cellIs" dxfId="3" priority="2" stopIfTrue="1" operator="equal">
      <formula>"退場"</formula>
    </cfRule>
  </conditionalFormatting>
  <pageMargins left="0.72" right="0.28000000000000003" top="0.52" bottom="0.98399999999999999" header="0.42" footer="0.51200000000000001"/>
  <pageSetup paperSize="9" scale="98" orientation="landscape" horizontalDpi="4294967295" verticalDpi="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BW22"/>
  <sheetViews>
    <sheetView workbookViewId="0">
      <selection activeCell="C8" sqref="C8:U9"/>
    </sheetView>
  </sheetViews>
  <sheetFormatPr defaultColWidth="2" defaultRowHeight="14.25"/>
  <cols>
    <col min="1" max="2" width="2" style="8" customWidth="1"/>
    <col min="3" max="3" width="1.5" style="8" customWidth="1"/>
    <col min="4" max="9" width="2" style="8" customWidth="1"/>
    <col min="10" max="10" width="0.5" style="8" customWidth="1"/>
    <col min="11" max="17" width="2" style="8" customWidth="1"/>
    <col min="18" max="18" width="0.875" style="8" customWidth="1"/>
    <col min="19" max="39" width="2" style="8" customWidth="1"/>
    <col min="40" max="40" width="1" style="8" customWidth="1"/>
    <col min="41" max="41" width="0.75" style="8" customWidth="1"/>
    <col min="42" max="46" width="2" style="8" customWidth="1"/>
    <col min="47" max="47" width="0.375" style="8" customWidth="1"/>
    <col min="48" max="50" width="2" style="8" customWidth="1"/>
    <col min="51" max="51" width="1.625" style="8" customWidth="1"/>
    <col min="52" max="52" width="2" style="8" hidden="1" customWidth="1"/>
    <col min="53" max="54" width="2" style="8" customWidth="1"/>
    <col min="55" max="55" width="0.5" style="8" customWidth="1"/>
    <col min="56" max="56" width="2" style="8" customWidth="1"/>
    <col min="57" max="57" width="0.25" style="8" customWidth="1"/>
    <col min="58" max="58" width="0.625" style="8" customWidth="1"/>
    <col min="59" max="73" width="2" style="8" customWidth="1"/>
    <col min="74" max="74" width="2" style="8" hidden="1" customWidth="1"/>
    <col min="75" max="256" width="2" style="8"/>
    <col min="257" max="258" width="2" style="8" customWidth="1"/>
    <col min="259" max="259" width="1.5" style="8" customWidth="1"/>
    <col min="260" max="265" width="2" style="8" customWidth="1"/>
    <col min="266" max="266" width="0.5" style="8" customWidth="1"/>
    <col min="267" max="273" width="2" style="8" customWidth="1"/>
    <col min="274" max="274" width="0.875" style="8" customWidth="1"/>
    <col min="275" max="295" width="2" style="8" customWidth="1"/>
    <col min="296" max="296" width="1" style="8" customWidth="1"/>
    <col min="297" max="297" width="0.75" style="8" customWidth="1"/>
    <col min="298" max="302" width="2" style="8" customWidth="1"/>
    <col min="303" max="303" width="0.375" style="8" customWidth="1"/>
    <col min="304" max="306" width="2" style="8" customWidth="1"/>
    <col min="307" max="307" width="1.625" style="8" customWidth="1"/>
    <col min="308" max="308" width="0" style="8" hidden="1" customWidth="1"/>
    <col min="309" max="310" width="2" style="8" customWidth="1"/>
    <col min="311" max="311" width="0.5" style="8" customWidth="1"/>
    <col min="312" max="312" width="2" style="8" customWidth="1"/>
    <col min="313" max="313" width="0.25" style="8" customWidth="1"/>
    <col min="314" max="314" width="0.625" style="8" customWidth="1"/>
    <col min="315" max="329" width="2" style="8" customWidth="1"/>
    <col min="330" max="330" width="0" style="8" hidden="1" customWidth="1"/>
    <col min="331" max="512" width="2" style="8"/>
    <col min="513" max="514" width="2" style="8" customWidth="1"/>
    <col min="515" max="515" width="1.5" style="8" customWidth="1"/>
    <col min="516" max="521" width="2" style="8" customWidth="1"/>
    <col min="522" max="522" width="0.5" style="8" customWidth="1"/>
    <col min="523" max="529" width="2" style="8" customWidth="1"/>
    <col min="530" max="530" width="0.875" style="8" customWidth="1"/>
    <col min="531" max="551" width="2" style="8" customWidth="1"/>
    <col min="552" max="552" width="1" style="8" customWidth="1"/>
    <col min="553" max="553" width="0.75" style="8" customWidth="1"/>
    <col min="554" max="558" width="2" style="8" customWidth="1"/>
    <col min="559" max="559" width="0.375" style="8" customWidth="1"/>
    <col min="560" max="562" width="2" style="8" customWidth="1"/>
    <col min="563" max="563" width="1.625" style="8" customWidth="1"/>
    <col min="564" max="564" width="0" style="8" hidden="1" customWidth="1"/>
    <col min="565" max="566" width="2" style="8" customWidth="1"/>
    <col min="567" max="567" width="0.5" style="8" customWidth="1"/>
    <col min="568" max="568" width="2" style="8" customWidth="1"/>
    <col min="569" max="569" width="0.25" style="8" customWidth="1"/>
    <col min="570" max="570" width="0.625" style="8" customWidth="1"/>
    <col min="571" max="585" width="2" style="8" customWidth="1"/>
    <col min="586" max="586" width="0" style="8" hidden="1" customWidth="1"/>
    <col min="587" max="768" width="2" style="8"/>
    <col min="769" max="770" width="2" style="8" customWidth="1"/>
    <col min="771" max="771" width="1.5" style="8" customWidth="1"/>
    <col min="772" max="777" width="2" style="8" customWidth="1"/>
    <col min="778" max="778" width="0.5" style="8" customWidth="1"/>
    <col min="779" max="785" width="2" style="8" customWidth="1"/>
    <col min="786" max="786" width="0.875" style="8" customWidth="1"/>
    <col min="787" max="807" width="2" style="8" customWidth="1"/>
    <col min="808" max="808" width="1" style="8" customWidth="1"/>
    <col min="809" max="809" width="0.75" style="8" customWidth="1"/>
    <col min="810" max="814" width="2" style="8" customWidth="1"/>
    <col min="815" max="815" width="0.375" style="8" customWidth="1"/>
    <col min="816" max="818" width="2" style="8" customWidth="1"/>
    <col min="819" max="819" width="1.625" style="8" customWidth="1"/>
    <col min="820" max="820" width="0" style="8" hidden="1" customWidth="1"/>
    <col min="821" max="822" width="2" style="8" customWidth="1"/>
    <col min="823" max="823" width="0.5" style="8" customWidth="1"/>
    <col min="824" max="824" width="2" style="8" customWidth="1"/>
    <col min="825" max="825" width="0.25" style="8" customWidth="1"/>
    <col min="826" max="826" width="0.625" style="8" customWidth="1"/>
    <col min="827" max="841" width="2" style="8" customWidth="1"/>
    <col min="842" max="842" width="0" style="8" hidden="1" customWidth="1"/>
    <col min="843" max="1024" width="2" style="8"/>
    <col min="1025" max="1026" width="2" style="8" customWidth="1"/>
    <col min="1027" max="1027" width="1.5" style="8" customWidth="1"/>
    <col min="1028" max="1033" width="2" style="8" customWidth="1"/>
    <col min="1034" max="1034" width="0.5" style="8" customWidth="1"/>
    <col min="1035" max="1041" width="2" style="8" customWidth="1"/>
    <col min="1042" max="1042" width="0.875" style="8" customWidth="1"/>
    <col min="1043" max="1063" width="2" style="8" customWidth="1"/>
    <col min="1064" max="1064" width="1" style="8" customWidth="1"/>
    <col min="1065" max="1065" width="0.75" style="8" customWidth="1"/>
    <col min="1066" max="1070" width="2" style="8" customWidth="1"/>
    <col min="1071" max="1071" width="0.375" style="8" customWidth="1"/>
    <col min="1072" max="1074" width="2" style="8" customWidth="1"/>
    <col min="1075" max="1075" width="1.625" style="8" customWidth="1"/>
    <col min="1076" max="1076" width="0" style="8" hidden="1" customWidth="1"/>
    <col min="1077" max="1078" width="2" style="8" customWidth="1"/>
    <col min="1079" max="1079" width="0.5" style="8" customWidth="1"/>
    <col min="1080" max="1080" width="2" style="8" customWidth="1"/>
    <col min="1081" max="1081" width="0.25" style="8" customWidth="1"/>
    <col min="1082" max="1082" width="0.625" style="8" customWidth="1"/>
    <col min="1083" max="1097" width="2" style="8" customWidth="1"/>
    <col min="1098" max="1098" width="0" style="8" hidden="1" customWidth="1"/>
    <col min="1099" max="1280" width="2" style="8"/>
    <col min="1281" max="1282" width="2" style="8" customWidth="1"/>
    <col min="1283" max="1283" width="1.5" style="8" customWidth="1"/>
    <col min="1284" max="1289" width="2" style="8" customWidth="1"/>
    <col min="1290" max="1290" width="0.5" style="8" customWidth="1"/>
    <col min="1291" max="1297" width="2" style="8" customWidth="1"/>
    <col min="1298" max="1298" width="0.875" style="8" customWidth="1"/>
    <col min="1299" max="1319" width="2" style="8" customWidth="1"/>
    <col min="1320" max="1320" width="1" style="8" customWidth="1"/>
    <col min="1321" max="1321" width="0.75" style="8" customWidth="1"/>
    <col min="1322" max="1326" width="2" style="8" customWidth="1"/>
    <col min="1327" max="1327" width="0.375" style="8" customWidth="1"/>
    <col min="1328" max="1330" width="2" style="8" customWidth="1"/>
    <col min="1331" max="1331" width="1.625" style="8" customWidth="1"/>
    <col min="1332" max="1332" width="0" style="8" hidden="1" customWidth="1"/>
    <col min="1333" max="1334" width="2" style="8" customWidth="1"/>
    <col min="1335" max="1335" width="0.5" style="8" customWidth="1"/>
    <col min="1336" max="1336" width="2" style="8" customWidth="1"/>
    <col min="1337" max="1337" width="0.25" style="8" customWidth="1"/>
    <col min="1338" max="1338" width="0.625" style="8" customWidth="1"/>
    <col min="1339" max="1353" width="2" style="8" customWidth="1"/>
    <col min="1354" max="1354" width="0" style="8" hidden="1" customWidth="1"/>
    <col min="1355" max="1536" width="2" style="8"/>
    <col min="1537" max="1538" width="2" style="8" customWidth="1"/>
    <col min="1539" max="1539" width="1.5" style="8" customWidth="1"/>
    <col min="1540" max="1545" width="2" style="8" customWidth="1"/>
    <col min="1546" max="1546" width="0.5" style="8" customWidth="1"/>
    <col min="1547" max="1553" width="2" style="8" customWidth="1"/>
    <col min="1554" max="1554" width="0.875" style="8" customWidth="1"/>
    <col min="1555" max="1575" width="2" style="8" customWidth="1"/>
    <col min="1576" max="1576" width="1" style="8" customWidth="1"/>
    <col min="1577" max="1577" width="0.75" style="8" customWidth="1"/>
    <col min="1578" max="1582" width="2" style="8" customWidth="1"/>
    <col min="1583" max="1583" width="0.375" style="8" customWidth="1"/>
    <col min="1584" max="1586" width="2" style="8" customWidth="1"/>
    <col min="1587" max="1587" width="1.625" style="8" customWidth="1"/>
    <col min="1588" max="1588" width="0" style="8" hidden="1" customWidth="1"/>
    <col min="1589" max="1590" width="2" style="8" customWidth="1"/>
    <col min="1591" max="1591" width="0.5" style="8" customWidth="1"/>
    <col min="1592" max="1592" width="2" style="8" customWidth="1"/>
    <col min="1593" max="1593" width="0.25" style="8" customWidth="1"/>
    <col min="1594" max="1594" width="0.625" style="8" customWidth="1"/>
    <col min="1595" max="1609" width="2" style="8" customWidth="1"/>
    <col min="1610" max="1610" width="0" style="8" hidden="1" customWidth="1"/>
    <col min="1611" max="1792" width="2" style="8"/>
    <col min="1793" max="1794" width="2" style="8" customWidth="1"/>
    <col min="1795" max="1795" width="1.5" style="8" customWidth="1"/>
    <col min="1796" max="1801" width="2" style="8" customWidth="1"/>
    <col min="1802" max="1802" width="0.5" style="8" customWidth="1"/>
    <col min="1803" max="1809" width="2" style="8" customWidth="1"/>
    <col min="1810" max="1810" width="0.875" style="8" customWidth="1"/>
    <col min="1811" max="1831" width="2" style="8" customWidth="1"/>
    <col min="1832" max="1832" width="1" style="8" customWidth="1"/>
    <col min="1833" max="1833" width="0.75" style="8" customWidth="1"/>
    <col min="1834" max="1838" width="2" style="8" customWidth="1"/>
    <col min="1839" max="1839" width="0.375" style="8" customWidth="1"/>
    <col min="1840" max="1842" width="2" style="8" customWidth="1"/>
    <col min="1843" max="1843" width="1.625" style="8" customWidth="1"/>
    <col min="1844" max="1844" width="0" style="8" hidden="1" customWidth="1"/>
    <col min="1845" max="1846" width="2" style="8" customWidth="1"/>
    <col min="1847" max="1847" width="0.5" style="8" customWidth="1"/>
    <col min="1848" max="1848" width="2" style="8" customWidth="1"/>
    <col min="1849" max="1849" width="0.25" style="8" customWidth="1"/>
    <col min="1850" max="1850" width="0.625" style="8" customWidth="1"/>
    <col min="1851" max="1865" width="2" style="8" customWidth="1"/>
    <col min="1866" max="1866" width="0" style="8" hidden="1" customWidth="1"/>
    <col min="1867" max="2048" width="2" style="8"/>
    <col min="2049" max="2050" width="2" style="8" customWidth="1"/>
    <col min="2051" max="2051" width="1.5" style="8" customWidth="1"/>
    <col min="2052" max="2057" width="2" style="8" customWidth="1"/>
    <col min="2058" max="2058" width="0.5" style="8" customWidth="1"/>
    <col min="2059" max="2065" width="2" style="8" customWidth="1"/>
    <col min="2066" max="2066" width="0.875" style="8" customWidth="1"/>
    <col min="2067" max="2087" width="2" style="8" customWidth="1"/>
    <col min="2088" max="2088" width="1" style="8" customWidth="1"/>
    <col min="2089" max="2089" width="0.75" style="8" customWidth="1"/>
    <col min="2090" max="2094" width="2" style="8" customWidth="1"/>
    <col min="2095" max="2095" width="0.375" style="8" customWidth="1"/>
    <col min="2096" max="2098" width="2" style="8" customWidth="1"/>
    <col min="2099" max="2099" width="1.625" style="8" customWidth="1"/>
    <col min="2100" max="2100" width="0" style="8" hidden="1" customWidth="1"/>
    <col min="2101" max="2102" width="2" style="8" customWidth="1"/>
    <col min="2103" max="2103" width="0.5" style="8" customWidth="1"/>
    <col min="2104" max="2104" width="2" style="8" customWidth="1"/>
    <col min="2105" max="2105" width="0.25" style="8" customWidth="1"/>
    <col min="2106" max="2106" width="0.625" style="8" customWidth="1"/>
    <col min="2107" max="2121" width="2" style="8" customWidth="1"/>
    <col min="2122" max="2122" width="0" style="8" hidden="1" customWidth="1"/>
    <col min="2123" max="2304" width="2" style="8"/>
    <col min="2305" max="2306" width="2" style="8" customWidth="1"/>
    <col min="2307" max="2307" width="1.5" style="8" customWidth="1"/>
    <col min="2308" max="2313" width="2" style="8" customWidth="1"/>
    <col min="2314" max="2314" width="0.5" style="8" customWidth="1"/>
    <col min="2315" max="2321" width="2" style="8" customWidth="1"/>
    <col min="2322" max="2322" width="0.875" style="8" customWidth="1"/>
    <col min="2323" max="2343" width="2" style="8" customWidth="1"/>
    <col min="2344" max="2344" width="1" style="8" customWidth="1"/>
    <col min="2345" max="2345" width="0.75" style="8" customWidth="1"/>
    <col min="2346" max="2350" width="2" style="8" customWidth="1"/>
    <col min="2351" max="2351" width="0.375" style="8" customWidth="1"/>
    <col min="2352" max="2354" width="2" style="8" customWidth="1"/>
    <col min="2355" max="2355" width="1.625" style="8" customWidth="1"/>
    <col min="2356" max="2356" width="0" style="8" hidden="1" customWidth="1"/>
    <col min="2357" max="2358" width="2" style="8" customWidth="1"/>
    <col min="2359" max="2359" width="0.5" style="8" customWidth="1"/>
    <col min="2360" max="2360" width="2" style="8" customWidth="1"/>
    <col min="2361" max="2361" width="0.25" style="8" customWidth="1"/>
    <col min="2362" max="2362" width="0.625" style="8" customWidth="1"/>
    <col min="2363" max="2377" width="2" style="8" customWidth="1"/>
    <col min="2378" max="2378" width="0" style="8" hidden="1" customWidth="1"/>
    <col min="2379" max="2560" width="2" style="8"/>
    <col min="2561" max="2562" width="2" style="8" customWidth="1"/>
    <col min="2563" max="2563" width="1.5" style="8" customWidth="1"/>
    <col min="2564" max="2569" width="2" style="8" customWidth="1"/>
    <col min="2570" max="2570" width="0.5" style="8" customWidth="1"/>
    <col min="2571" max="2577" width="2" style="8" customWidth="1"/>
    <col min="2578" max="2578" width="0.875" style="8" customWidth="1"/>
    <col min="2579" max="2599" width="2" style="8" customWidth="1"/>
    <col min="2600" max="2600" width="1" style="8" customWidth="1"/>
    <col min="2601" max="2601" width="0.75" style="8" customWidth="1"/>
    <col min="2602" max="2606" width="2" style="8" customWidth="1"/>
    <col min="2607" max="2607" width="0.375" style="8" customWidth="1"/>
    <col min="2608" max="2610" width="2" style="8" customWidth="1"/>
    <col min="2611" max="2611" width="1.625" style="8" customWidth="1"/>
    <col min="2612" max="2612" width="0" style="8" hidden="1" customWidth="1"/>
    <col min="2613" max="2614" width="2" style="8" customWidth="1"/>
    <col min="2615" max="2615" width="0.5" style="8" customWidth="1"/>
    <col min="2616" max="2616" width="2" style="8" customWidth="1"/>
    <col min="2617" max="2617" width="0.25" style="8" customWidth="1"/>
    <col min="2618" max="2618" width="0.625" style="8" customWidth="1"/>
    <col min="2619" max="2633" width="2" style="8" customWidth="1"/>
    <col min="2634" max="2634" width="0" style="8" hidden="1" customWidth="1"/>
    <col min="2635" max="2816" width="2" style="8"/>
    <col min="2817" max="2818" width="2" style="8" customWidth="1"/>
    <col min="2819" max="2819" width="1.5" style="8" customWidth="1"/>
    <col min="2820" max="2825" width="2" style="8" customWidth="1"/>
    <col min="2826" max="2826" width="0.5" style="8" customWidth="1"/>
    <col min="2827" max="2833" width="2" style="8" customWidth="1"/>
    <col min="2834" max="2834" width="0.875" style="8" customWidth="1"/>
    <col min="2835" max="2855" width="2" style="8" customWidth="1"/>
    <col min="2856" max="2856" width="1" style="8" customWidth="1"/>
    <col min="2857" max="2857" width="0.75" style="8" customWidth="1"/>
    <col min="2858" max="2862" width="2" style="8" customWidth="1"/>
    <col min="2863" max="2863" width="0.375" style="8" customWidth="1"/>
    <col min="2864" max="2866" width="2" style="8" customWidth="1"/>
    <col min="2867" max="2867" width="1.625" style="8" customWidth="1"/>
    <col min="2868" max="2868" width="0" style="8" hidden="1" customWidth="1"/>
    <col min="2869" max="2870" width="2" style="8" customWidth="1"/>
    <col min="2871" max="2871" width="0.5" style="8" customWidth="1"/>
    <col min="2872" max="2872" width="2" style="8" customWidth="1"/>
    <col min="2873" max="2873" width="0.25" style="8" customWidth="1"/>
    <col min="2874" max="2874" width="0.625" style="8" customWidth="1"/>
    <col min="2875" max="2889" width="2" style="8" customWidth="1"/>
    <col min="2890" max="2890" width="0" style="8" hidden="1" customWidth="1"/>
    <col min="2891" max="3072" width="2" style="8"/>
    <col min="3073" max="3074" width="2" style="8" customWidth="1"/>
    <col min="3075" max="3075" width="1.5" style="8" customWidth="1"/>
    <col min="3076" max="3081" width="2" style="8" customWidth="1"/>
    <col min="3082" max="3082" width="0.5" style="8" customWidth="1"/>
    <col min="3083" max="3089" width="2" style="8" customWidth="1"/>
    <col min="3090" max="3090" width="0.875" style="8" customWidth="1"/>
    <col min="3091" max="3111" width="2" style="8" customWidth="1"/>
    <col min="3112" max="3112" width="1" style="8" customWidth="1"/>
    <col min="3113" max="3113" width="0.75" style="8" customWidth="1"/>
    <col min="3114" max="3118" width="2" style="8" customWidth="1"/>
    <col min="3119" max="3119" width="0.375" style="8" customWidth="1"/>
    <col min="3120" max="3122" width="2" style="8" customWidth="1"/>
    <col min="3123" max="3123" width="1.625" style="8" customWidth="1"/>
    <col min="3124" max="3124" width="0" style="8" hidden="1" customWidth="1"/>
    <col min="3125" max="3126" width="2" style="8" customWidth="1"/>
    <col min="3127" max="3127" width="0.5" style="8" customWidth="1"/>
    <col min="3128" max="3128" width="2" style="8" customWidth="1"/>
    <col min="3129" max="3129" width="0.25" style="8" customWidth="1"/>
    <col min="3130" max="3130" width="0.625" style="8" customWidth="1"/>
    <col min="3131" max="3145" width="2" style="8" customWidth="1"/>
    <col min="3146" max="3146" width="0" style="8" hidden="1" customWidth="1"/>
    <col min="3147" max="3328" width="2" style="8"/>
    <col min="3329" max="3330" width="2" style="8" customWidth="1"/>
    <col min="3331" max="3331" width="1.5" style="8" customWidth="1"/>
    <col min="3332" max="3337" width="2" style="8" customWidth="1"/>
    <col min="3338" max="3338" width="0.5" style="8" customWidth="1"/>
    <col min="3339" max="3345" width="2" style="8" customWidth="1"/>
    <col min="3346" max="3346" width="0.875" style="8" customWidth="1"/>
    <col min="3347" max="3367" width="2" style="8" customWidth="1"/>
    <col min="3368" max="3368" width="1" style="8" customWidth="1"/>
    <col min="3369" max="3369" width="0.75" style="8" customWidth="1"/>
    <col min="3370" max="3374" width="2" style="8" customWidth="1"/>
    <col min="3375" max="3375" width="0.375" style="8" customWidth="1"/>
    <col min="3376" max="3378" width="2" style="8" customWidth="1"/>
    <col min="3379" max="3379" width="1.625" style="8" customWidth="1"/>
    <col min="3380" max="3380" width="0" style="8" hidden="1" customWidth="1"/>
    <col min="3381" max="3382" width="2" style="8" customWidth="1"/>
    <col min="3383" max="3383" width="0.5" style="8" customWidth="1"/>
    <col min="3384" max="3384" width="2" style="8" customWidth="1"/>
    <col min="3385" max="3385" width="0.25" style="8" customWidth="1"/>
    <col min="3386" max="3386" width="0.625" style="8" customWidth="1"/>
    <col min="3387" max="3401" width="2" style="8" customWidth="1"/>
    <col min="3402" max="3402" width="0" style="8" hidden="1" customWidth="1"/>
    <col min="3403" max="3584" width="2" style="8"/>
    <col min="3585" max="3586" width="2" style="8" customWidth="1"/>
    <col min="3587" max="3587" width="1.5" style="8" customWidth="1"/>
    <col min="3588" max="3593" width="2" style="8" customWidth="1"/>
    <col min="3594" max="3594" width="0.5" style="8" customWidth="1"/>
    <col min="3595" max="3601" width="2" style="8" customWidth="1"/>
    <col min="3602" max="3602" width="0.875" style="8" customWidth="1"/>
    <col min="3603" max="3623" width="2" style="8" customWidth="1"/>
    <col min="3624" max="3624" width="1" style="8" customWidth="1"/>
    <col min="3625" max="3625" width="0.75" style="8" customWidth="1"/>
    <col min="3626" max="3630" width="2" style="8" customWidth="1"/>
    <col min="3631" max="3631" width="0.375" style="8" customWidth="1"/>
    <col min="3632" max="3634" width="2" style="8" customWidth="1"/>
    <col min="3635" max="3635" width="1.625" style="8" customWidth="1"/>
    <col min="3636" max="3636" width="0" style="8" hidden="1" customWidth="1"/>
    <col min="3637" max="3638" width="2" style="8" customWidth="1"/>
    <col min="3639" max="3639" width="0.5" style="8" customWidth="1"/>
    <col min="3640" max="3640" width="2" style="8" customWidth="1"/>
    <col min="3641" max="3641" width="0.25" style="8" customWidth="1"/>
    <col min="3642" max="3642" width="0.625" style="8" customWidth="1"/>
    <col min="3643" max="3657" width="2" style="8" customWidth="1"/>
    <col min="3658" max="3658" width="0" style="8" hidden="1" customWidth="1"/>
    <col min="3659" max="3840" width="2" style="8"/>
    <col min="3841" max="3842" width="2" style="8" customWidth="1"/>
    <col min="3843" max="3843" width="1.5" style="8" customWidth="1"/>
    <col min="3844" max="3849" width="2" style="8" customWidth="1"/>
    <col min="3850" max="3850" width="0.5" style="8" customWidth="1"/>
    <col min="3851" max="3857" width="2" style="8" customWidth="1"/>
    <col min="3858" max="3858" width="0.875" style="8" customWidth="1"/>
    <col min="3859" max="3879" width="2" style="8" customWidth="1"/>
    <col min="3880" max="3880" width="1" style="8" customWidth="1"/>
    <col min="3881" max="3881" width="0.75" style="8" customWidth="1"/>
    <col min="3882" max="3886" width="2" style="8" customWidth="1"/>
    <col min="3887" max="3887" width="0.375" style="8" customWidth="1"/>
    <col min="3888" max="3890" width="2" style="8" customWidth="1"/>
    <col min="3891" max="3891" width="1.625" style="8" customWidth="1"/>
    <col min="3892" max="3892" width="0" style="8" hidden="1" customWidth="1"/>
    <col min="3893" max="3894" width="2" style="8" customWidth="1"/>
    <col min="3895" max="3895" width="0.5" style="8" customWidth="1"/>
    <col min="3896" max="3896" width="2" style="8" customWidth="1"/>
    <col min="3897" max="3897" width="0.25" style="8" customWidth="1"/>
    <col min="3898" max="3898" width="0.625" style="8" customWidth="1"/>
    <col min="3899" max="3913" width="2" style="8" customWidth="1"/>
    <col min="3914" max="3914" width="0" style="8" hidden="1" customWidth="1"/>
    <col min="3915" max="4096" width="2" style="8"/>
    <col min="4097" max="4098" width="2" style="8" customWidth="1"/>
    <col min="4099" max="4099" width="1.5" style="8" customWidth="1"/>
    <col min="4100" max="4105" width="2" style="8" customWidth="1"/>
    <col min="4106" max="4106" width="0.5" style="8" customWidth="1"/>
    <col min="4107" max="4113" width="2" style="8" customWidth="1"/>
    <col min="4114" max="4114" width="0.875" style="8" customWidth="1"/>
    <col min="4115" max="4135" width="2" style="8" customWidth="1"/>
    <col min="4136" max="4136" width="1" style="8" customWidth="1"/>
    <col min="4137" max="4137" width="0.75" style="8" customWidth="1"/>
    <col min="4138" max="4142" width="2" style="8" customWidth="1"/>
    <col min="4143" max="4143" width="0.375" style="8" customWidth="1"/>
    <col min="4144" max="4146" width="2" style="8" customWidth="1"/>
    <col min="4147" max="4147" width="1.625" style="8" customWidth="1"/>
    <col min="4148" max="4148" width="0" style="8" hidden="1" customWidth="1"/>
    <col min="4149" max="4150" width="2" style="8" customWidth="1"/>
    <col min="4151" max="4151" width="0.5" style="8" customWidth="1"/>
    <col min="4152" max="4152" width="2" style="8" customWidth="1"/>
    <col min="4153" max="4153" width="0.25" style="8" customWidth="1"/>
    <col min="4154" max="4154" width="0.625" style="8" customWidth="1"/>
    <col min="4155" max="4169" width="2" style="8" customWidth="1"/>
    <col min="4170" max="4170" width="0" style="8" hidden="1" customWidth="1"/>
    <col min="4171" max="4352" width="2" style="8"/>
    <col min="4353" max="4354" width="2" style="8" customWidth="1"/>
    <col min="4355" max="4355" width="1.5" style="8" customWidth="1"/>
    <col min="4356" max="4361" width="2" style="8" customWidth="1"/>
    <col min="4362" max="4362" width="0.5" style="8" customWidth="1"/>
    <col min="4363" max="4369" width="2" style="8" customWidth="1"/>
    <col min="4370" max="4370" width="0.875" style="8" customWidth="1"/>
    <col min="4371" max="4391" width="2" style="8" customWidth="1"/>
    <col min="4392" max="4392" width="1" style="8" customWidth="1"/>
    <col min="4393" max="4393" width="0.75" style="8" customWidth="1"/>
    <col min="4394" max="4398" width="2" style="8" customWidth="1"/>
    <col min="4399" max="4399" width="0.375" style="8" customWidth="1"/>
    <col min="4400" max="4402" width="2" style="8" customWidth="1"/>
    <col min="4403" max="4403" width="1.625" style="8" customWidth="1"/>
    <col min="4404" max="4404" width="0" style="8" hidden="1" customWidth="1"/>
    <col min="4405" max="4406" width="2" style="8" customWidth="1"/>
    <col min="4407" max="4407" width="0.5" style="8" customWidth="1"/>
    <col min="4408" max="4408" width="2" style="8" customWidth="1"/>
    <col min="4409" max="4409" width="0.25" style="8" customWidth="1"/>
    <col min="4410" max="4410" width="0.625" style="8" customWidth="1"/>
    <col min="4411" max="4425" width="2" style="8" customWidth="1"/>
    <col min="4426" max="4426" width="0" style="8" hidden="1" customWidth="1"/>
    <col min="4427" max="4608" width="2" style="8"/>
    <col min="4609" max="4610" width="2" style="8" customWidth="1"/>
    <col min="4611" max="4611" width="1.5" style="8" customWidth="1"/>
    <col min="4612" max="4617" width="2" style="8" customWidth="1"/>
    <col min="4618" max="4618" width="0.5" style="8" customWidth="1"/>
    <col min="4619" max="4625" width="2" style="8" customWidth="1"/>
    <col min="4626" max="4626" width="0.875" style="8" customWidth="1"/>
    <col min="4627" max="4647" width="2" style="8" customWidth="1"/>
    <col min="4648" max="4648" width="1" style="8" customWidth="1"/>
    <col min="4649" max="4649" width="0.75" style="8" customWidth="1"/>
    <col min="4650" max="4654" width="2" style="8" customWidth="1"/>
    <col min="4655" max="4655" width="0.375" style="8" customWidth="1"/>
    <col min="4656" max="4658" width="2" style="8" customWidth="1"/>
    <col min="4659" max="4659" width="1.625" style="8" customWidth="1"/>
    <col min="4660" max="4660" width="0" style="8" hidden="1" customWidth="1"/>
    <col min="4661" max="4662" width="2" style="8" customWidth="1"/>
    <col min="4663" max="4663" width="0.5" style="8" customWidth="1"/>
    <col min="4664" max="4664" width="2" style="8" customWidth="1"/>
    <col min="4665" max="4665" width="0.25" style="8" customWidth="1"/>
    <col min="4666" max="4666" width="0.625" style="8" customWidth="1"/>
    <col min="4667" max="4681" width="2" style="8" customWidth="1"/>
    <col min="4682" max="4682" width="0" style="8" hidden="1" customWidth="1"/>
    <col min="4683" max="4864" width="2" style="8"/>
    <col min="4865" max="4866" width="2" style="8" customWidth="1"/>
    <col min="4867" max="4867" width="1.5" style="8" customWidth="1"/>
    <col min="4868" max="4873" width="2" style="8" customWidth="1"/>
    <col min="4874" max="4874" width="0.5" style="8" customWidth="1"/>
    <col min="4875" max="4881" width="2" style="8" customWidth="1"/>
    <col min="4882" max="4882" width="0.875" style="8" customWidth="1"/>
    <col min="4883" max="4903" width="2" style="8" customWidth="1"/>
    <col min="4904" max="4904" width="1" style="8" customWidth="1"/>
    <col min="4905" max="4905" width="0.75" style="8" customWidth="1"/>
    <col min="4906" max="4910" width="2" style="8" customWidth="1"/>
    <col min="4911" max="4911" width="0.375" style="8" customWidth="1"/>
    <col min="4912" max="4914" width="2" style="8" customWidth="1"/>
    <col min="4915" max="4915" width="1.625" style="8" customWidth="1"/>
    <col min="4916" max="4916" width="0" style="8" hidden="1" customWidth="1"/>
    <col min="4917" max="4918" width="2" style="8" customWidth="1"/>
    <col min="4919" max="4919" width="0.5" style="8" customWidth="1"/>
    <col min="4920" max="4920" width="2" style="8" customWidth="1"/>
    <col min="4921" max="4921" width="0.25" style="8" customWidth="1"/>
    <col min="4922" max="4922" width="0.625" style="8" customWidth="1"/>
    <col min="4923" max="4937" width="2" style="8" customWidth="1"/>
    <col min="4938" max="4938" width="0" style="8" hidden="1" customWidth="1"/>
    <col min="4939" max="5120" width="2" style="8"/>
    <col min="5121" max="5122" width="2" style="8" customWidth="1"/>
    <col min="5123" max="5123" width="1.5" style="8" customWidth="1"/>
    <col min="5124" max="5129" width="2" style="8" customWidth="1"/>
    <col min="5130" max="5130" width="0.5" style="8" customWidth="1"/>
    <col min="5131" max="5137" width="2" style="8" customWidth="1"/>
    <col min="5138" max="5138" width="0.875" style="8" customWidth="1"/>
    <col min="5139" max="5159" width="2" style="8" customWidth="1"/>
    <col min="5160" max="5160" width="1" style="8" customWidth="1"/>
    <col min="5161" max="5161" width="0.75" style="8" customWidth="1"/>
    <col min="5162" max="5166" width="2" style="8" customWidth="1"/>
    <col min="5167" max="5167" width="0.375" style="8" customWidth="1"/>
    <col min="5168" max="5170" width="2" style="8" customWidth="1"/>
    <col min="5171" max="5171" width="1.625" style="8" customWidth="1"/>
    <col min="5172" max="5172" width="0" style="8" hidden="1" customWidth="1"/>
    <col min="5173" max="5174" width="2" style="8" customWidth="1"/>
    <col min="5175" max="5175" width="0.5" style="8" customWidth="1"/>
    <col min="5176" max="5176" width="2" style="8" customWidth="1"/>
    <col min="5177" max="5177" width="0.25" style="8" customWidth="1"/>
    <col min="5178" max="5178" width="0.625" style="8" customWidth="1"/>
    <col min="5179" max="5193" width="2" style="8" customWidth="1"/>
    <col min="5194" max="5194" width="0" style="8" hidden="1" customWidth="1"/>
    <col min="5195" max="5376" width="2" style="8"/>
    <col min="5377" max="5378" width="2" style="8" customWidth="1"/>
    <col min="5379" max="5379" width="1.5" style="8" customWidth="1"/>
    <col min="5380" max="5385" width="2" style="8" customWidth="1"/>
    <col min="5386" max="5386" width="0.5" style="8" customWidth="1"/>
    <col min="5387" max="5393" width="2" style="8" customWidth="1"/>
    <col min="5394" max="5394" width="0.875" style="8" customWidth="1"/>
    <col min="5395" max="5415" width="2" style="8" customWidth="1"/>
    <col min="5416" max="5416" width="1" style="8" customWidth="1"/>
    <col min="5417" max="5417" width="0.75" style="8" customWidth="1"/>
    <col min="5418" max="5422" width="2" style="8" customWidth="1"/>
    <col min="5423" max="5423" width="0.375" style="8" customWidth="1"/>
    <col min="5424" max="5426" width="2" style="8" customWidth="1"/>
    <col min="5427" max="5427" width="1.625" style="8" customWidth="1"/>
    <col min="5428" max="5428" width="0" style="8" hidden="1" customWidth="1"/>
    <col min="5429" max="5430" width="2" style="8" customWidth="1"/>
    <col min="5431" max="5431" width="0.5" style="8" customWidth="1"/>
    <col min="5432" max="5432" width="2" style="8" customWidth="1"/>
    <col min="5433" max="5433" width="0.25" style="8" customWidth="1"/>
    <col min="5434" max="5434" width="0.625" style="8" customWidth="1"/>
    <col min="5435" max="5449" width="2" style="8" customWidth="1"/>
    <col min="5450" max="5450" width="0" style="8" hidden="1" customWidth="1"/>
    <col min="5451" max="5632" width="2" style="8"/>
    <col min="5633" max="5634" width="2" style="8" customWidth="1"/>
    <col min="5635" max="5635" width="1.5" style="8" customWidth="1"/>
    <col min="5636" max="5641" width="2" style="8" customWidth="1"/>
    <col min="5642" max="5642" width="0.5" style="8" customWidth="1"/>
    <col min="5643" max="5649" width="2" style="8" customWidth="1"/>
    <col min="5650" max="5650" width="0.875" style="8" customWidth="1"/>
    <col min="5651" max="5671" width="2" style="8" customWidth="1"/>
    <col min="5672" max="5672" width="1" style="8" customWidth="1"/>
    <col min="5673" max="5673" width="0.75" style="8" customWidth="1"/>
    <col min="5674" max="5678" width="2" style="8" customWidth="1"/>
    <col min="5679" max="5679" width="0.375" style="8" customWidth="1"/>
    <col min="5680" max="5682" width="2" style="8" customWidth="1"/>
    <col min="5683" max="5683" width="1.625" style="8" customWidth="1"/>
    <col min="5684" max="5684" width="0" style="8" hidden="1" customWidth="1"/>
    <col min="5685" max="5686" width="2" style="8" customWidth="1"/>
    <col min="5687" max="5687" width="0.5" style="8" customWidth="1"/>
    <col min="5688" max="5688" width="2" style="8" customWidth="1"/>
    <col min="5689" max="5689" width="0.25" style="8" customWidth="1"/>
    <col min="5690" max="5690" width="0.625" style="8" customWidth="1"/>
    <col min="5691" max="5705" width="2" style="8" customWidth="1"/>
    <col min="5706" max="5706" width="0" style="8" hidden="1" customWidth="1"/>
    <col min="5707" max="5888" width="2" style="8"/>
    <col min="5889" max="5890" width="2" style="8" customWidth="1"/>
    <col min="5891" max="5891" width="1.5" style="8" customWidth="1"/>
    <col min="5892" max="5897" width="2" style="8" customWidth="1"/>
    <col min="5898" max="5898" width="0.5" style="8" customWidth="1"/>
    <col min="5899" max="5905" width="2" style="8" customWidth="1"/>
    <col min="5906" max="5906" width="0.875" style="8" customWidth="1"/>
    <col min="5907" max="5927" width="2" style="8" customWidth="1"/>
    <col min="5928" max="5928" width="1" style="8" customWidth="1"/>
    <col min="5929" max="5929" width="0.75" style="8" customWidth="1"/>
    <col min="5930" max="5934" width="2" style="8" customWidth="1"/>
    <col min="5935" max="5935" width="0.375" style="8" customWidth="1"/>
    <col min="5936" max="5938" width="2" style="8" customWidth="1"/>
    <col min="5939" max="5939" width="1.625" style="8" customWidth="1"/>
    <col min="5940" max="5940" width="0" style="8" hidden="1" customWidth="1"/>
    <col min="5941" max="5942" width="2" style="8" customWidth="1"/>
    <col min="5943" max="5943" width="0.5" style="8" customWidth="1"/>
    <col min="5944" max="5944" width="2" style="8" customWidth="1"/>
    <col min="5945" max="5945" width="0.25" style="8" customWidth="1"/>
    <col min="5946" max="5946" width="0.625" style="8" customWidth="1"/>
    <col min="5947" max="5961" width="2" style="8" customWidth="1"/>
    <col min="5962" max="5962" width="0" style="8" hidden="1" customWidth="1"/>
    <col min="5963" max="6144" width="2" style="8"/>
    <col min="6145" max="6146" width="2" style="8" customWidth="1"/>
    <col min="6147" max="6147" width="1.5" style="8" customWidth="1"/>
    <col min="6148" max="6153" width="2" style="8" customWidth="1"/>
    <col min="6154" max="6154" width="0.5" style="8" customWidth="1"/>
    <col min="6155" max="6161" width="2" style="8" customWidth="1"/>
    <col min="6162" max="6162" width="0.875" style="8" customWidth="1"/>
    <col min="6163" max="6183" width="2" style="8" customWidth="1"/>
    <col min="6184" max="6184" width="1" style="8" customWidth="1"/>
    <col min="6185" max="6185" width="0.75" style="8" customWidth="1"/>
    <col min="6186" max="6190" width="2" style="8" customWidth="1"/>
    <col min="6191" max="6191" width="0.375" style="8" customWidth="1"/>
    <col min="6192" max="6194" width="2" style="8" customWidth="1"/>
    <col min="6195" max="6195" width="1.625" style="8" customWidth="1"/>
    <col min="6196" max="6196" width="0" style="8" hidden="1" customWidth="1"/>
    <col min="6197" max="6198" width="2" style="8" customWidth="1"/>
    <col min="6199" max="6199" width="0.5" style="8" customWidth="1"/>
    <col min="6200" max="6200" width="2" style="8" customWidth="1"/>
    <col min="6201" max="6201" width="0.25" style="8" customWidth="1"/>
    <col min="6202" max="6202" width="0.625" style="8" customWidth="1"/>
    <col min="6203" max="6217" width="2" style="8" customWidth="1"/>
    <col min="6218" max="6218" width="0" style="8" hidden="1" customWidth="1"/>
    <col min="6219" max="6400" width="2" style="8"/>
    <col min="6401" max="6402" width="2" style="8" customWidth="1"/>
    <col min="6403" max="6403" width="1.5" style="8" customWidth="1"/>
    <col min="6404" max="6409" width="2" style="8" customWidth="1"/>
    <col min="6410" max="6410" width="0.5" style="8" customWidth="1"/>
    <col min="6411" max="6417" width="2" style="8" customWidth="1"/>
    <col min="6418" max="6418" width="0.875" style="8" customWidth="1"/>
    <col min="6419" max="6439" width="2" style="8" customWidth="1"/>
    <col min="6440" max="6440" width="1" style="8" customWidth="1"/>
    <col min="6441" max="6441" width="0.75" style="8" customWidth="1"/>
    <col min="6442" max="6446" width="2" style="8" customWidth="1"/>
    <col min="6447" max="6447" width="0.375" style="8" customWidth="1"/>
    <col min="6448" max="6450" width="2" style="8" customWidth="1"/>
    <col min="6451" max="6451" width="1.625" style="8" customWidth="1"/>
    <col min="6452" max="6452" width="0" style="8" hidden="1" customWidth="1"/>
    <col min="6453" max="6454" width="2" style="8" customWidth="1"/>
    <col min="6455" max="6455" width="0.5" style="8" customWidth="1"/>
    <col min="6456" max="6456" width="2" style="8" customWidth="1"/>
    <col min="6457" max="6457" width="0.25" style="8" customWidth="1"/>
    <col min="6458" max="6458" width="0.625" style="8" customWidth="1"/>
    <col min="6459" max="6473" width="2" style="8" customWidth="1"/>
    <col min="6474" max="6474" width="0" style="8" hidden="1" customWidth="1"/>
    <col min="6475" max="6656" width="2" style="8"/>
    <col min="6657" max="6658" width="2" style="8" customWidth="1"/>
    <col min="6659" max="6659" width="1.5" style="8" customWidth="1"/>
    <col min="6660" max="6665" width="2" style="8" customWidth="1"/>
    <col min="6666" max="6666" width="0.5" style="8" customWidth="1"/>
    <col min="6667" max="6673" width="2" style="8" customWidth="1"/>
    <col min="6674" max="6674" width="0.875" style="8" customWidth="1"/>
    <col min="6675" max="6695" width="2" style="8" customWidth="1"/>
    <col min="6696" max="6696" width="1" style="8" customWidth="1"/>
    <col min="6697" max="6697" width="0.75" style="8" customWidth="1"/>
    <col min="6698" max="6702" width="2" style="8" customWidth="1"/>
    <col min="6703" max="6703" width="0.375" style="8" customWidth="1"/>
    <col min="6704" max="6706" width="2" style="8" customWidth="1"/>
    <col min="6707" max="6707" width="1.625" style="8" customWidth="1"/>
    <col min="6708" max="6708" width="0" style="8" hidden="1" customWidth="1"/>
    <col min="6709" max="6710" width="2" style="8" customWidth="1"/>
    <col min="6711" max="6711" width="0.5" style="8" customWidth="1"/>
    <col min="6712" max="6712" width="2" style="8" customWidth="1"/>
    <col min="6713" max="6713" width="0.25" style="8" customWidth="1"/>
    <col min="6714" max="6714" width="0.625" style="8" customWidth="1"/>
    <col min="6715" max="6729" width="2" style="8" customWidth="1"/>
    <col min="6730" max="6730" width="0" style="8" hidden="1" customWidth="1"/>
    <col min="6731" max="6912" width="2" style="8"/>
    <col min="6913" max="6914" width="2" style="8" customWidth="1"/>
    <col min="6915" max="6915" width="1.5" style="8" customWidth="1"/>
    <col min="6916" max="6921" width="2" style="8" customWidth="1"/>
    <col min="6922" max="6922" width="0.5" style="8" customWidth="1"/>
    <col min="6923" max="6929" width="2" style="8" customWidth="1"/>
    <col min="6930" max="6930" width="0.875" style="8" customWidth="1"/>
    <col min="6931" max="6951" width="2" style="8" customWidth="1"/>
    <col min="6952" max="6952" width="1" style="8" customWidth="1"/>
    <col min="6953" max="6953" width="0.75" style="8" customWidth="1"/>
    <col min="6954" max="6958" width="2" style="8" customWidth="1"/>
    <col min="6959" max="6959" width="0.375" style="8" customWidth="1"/>
    <col min="6960" max="6962" width="2" style="8" customWidth="1"/>
    <col min="6963" max="6963" width="1.625" style="8" customWidth="1"/>
    <col min="6964" max="6964" width="0" style="8" hidden="1" customWidth="1"/>
    <col min="6965" max="6966" width="2" style="8" customWidth="1"/>
    <col min="6967" max="6967" width="0.5" style="8" customWidth="1"/>
    <col min="6968" max="6968" width="2" style="8" customWidth="1"/>
    <col min="6969" max="6969" width="0.25" style="8" customWidth="1"/>
    <col min="6970" max="6970" width="0.625" style="8" customWidth="1"/>
    <col min="6971" max="6985" width="2" style="8" customWidth="1"/>
    <col min="6986" max="6986" width="0" style="8" hidden="1" customWidth="1"/>
    <col min="6987" max="7168" width="2" style="8"/>
    <col min="7169" max="7170" width="2" style="8" customWidth="1"/>
    <col min="7171" max="7171" width="1.5" style="8" customWidth="1"/>
    <col min="7172" max="7177" width="2" style="8" customWidth="1"/>
    <col min="7178" max="7178" width="0.5" style="8" customWidth="1"/>
    <col min="7179" max="7185" width="2" style="8" customWidth="1"/>
    <col min="7186" max="7186" width="0.875" style="8" customWidth="1"/>
    <col min="7187" max="7207" width="2" style="8" customWidth="1"/>
    <col min="7208" max="7208" width="1" style="8" customWidth="1"/>
    <col min="7209" max="7209" width="0.75" style="8" customWidth="1"/>
    <col min="7210" max="7214" width="2" style="8" customWidth="1"/>
    <col min="7215" max="7215" width="0.375" style="8" customWidth="1"/>
    <col min="7216" max="7218" width="2" style="8" customWidth="1"/>
    <col min="7219" max="7219" width="1.625" style="8" customWidth="1"/>
    <col min="7220" max="7220" width="0" style="8" hidden="1" customWidth="1"/>
    <col min="7221" max="7222" width="2" style="8" customWidth="1"/>
    <col min="7223" max="7223" width="0.5" style="8" customWidth="1"/>
    <col min="7224" max="7224" width="2" style="8" customWidth="1"/>
    <col min="7225" max="7225" width="0.25" style="8" customWidth="1"/>
    <col min="7226" max="7226" width="0.625" style="8" customWidth="1"/>
    <col min="7227" max="7241" width="2" style="8" customWidth="1"/>
    <col min="7242" max="7242" width="0" style="8" hidden="1" customWidth="1"/>
    <col min="7243" max="7424" width="2" style="8"/>
    <col min="7425" max="7426" width="2" style="8" customWidth="1"/>
    <col min="7427" max="7427" width="1.5" style="8" customWidth="1"/>
    <col min="7428" max="7433" width="2" style="8" customWidth="1"/>
    <col min="7434" max="7434" width="0.5" style="8" customWidth="1"/>
    <col min="7435" max="7441" width="2" style="8" customWidth="1"/>
    <col min="7442" max="7442" width="0.875" style="8" customWidth="1"/>
    <col min="7443" max="7463" width="2" style="8" customWidth="1"/>
    <col min="7464" max="7464" width="1" style="8" customWidth="1"/>
    <col min="7465" max="7465" width="0.75" style="8" customWidth="1"/>
    <col min="7466" max="7470" width="2" style="8" customWidth="1"/>
    <col min="7471" max="7471" width="0.375" style="8" customWidth="1"/>
    <col min="7472" max="7474" width="2" style="8" customWidth="1"/>
    <col min="7475" max="7475" width="1.625" style="8" customWidth="1"/>
    <col min="7476" max="7476" width="0" style="8" hidden="1" customWidth="1"/>
    <col min="7477" max="7478" width="2" style="8" customWidth="1"/>
    <col min="7479" max="7479" width="0.5" style="8" customWidth="1"/>
    <col min="7480" max="7480" width="2" style="8" customWidth="1"/>
    <col min="7481" max="7481" width="0.25" style="8" customWidth="1"/>
    <col min="7482" max="7482" width="0.625" style="8" customWidth="1"/>
    <col min="7483" max="7497" width="2" style="8" customWidth="1"/>
    <col min="7498" max="7498" width="0" style="8" hidden="1" customWidth="1"/>
    <col min="7499" max="7680" width="2" style="8"/>
    <col min="7681" max="7682" width="2" style="8" customWidth="1"/>
    <col min="7683" max="7683" width="1.5" style="8" customWidth="1"/>
    <col min="7684" max="7689" width="2" style="8" customWidth="1"/>
    <col min="7690" max="7690" width="0.5" style="8" customWidth="1"/>
    <col min="7691" max="7697" width="2" style="8" customWidth="1"/>
    <col min="7698" max="7698" width="0.875" style="8" customWidth="1"/>
    <col min="7699" max="7719" width="2" style="8" customWidth="1"/>
    <col min="7720" max="7720" width="1" style="8" customWidth="1"/>
    <col min="7721" max="7721" width="0.75" style="8" customWidth="1"/>
    <col min="7722" max="7726" width="2" style="8" customWidth="1"/>
    <col min="7727" max="7727" width="0.375" style="8" customWidth="1"/>
    <col min="7728" max="7730" width="2" style="8" customWidth="1"/>
    <col min="7731" max="7731" width="1.625" style="8" customWidth="1"/>
    <col min="7732" max="7732" width="0" style="8" hidden="1" customWidth="1"/>
    <col min="7733" max="7734" width="2" style="8" customWidth="1"/>
    <col min="7735" max="7735" width="0.5" style="8" customWidth="1"/>
    <col min="7736" max="7736" width="2" style="8" customWidth="1"/>
    <col min="7737" max="7737" width="0.25" style="8" customWidth="1"/>
    <col min="7738" max="7738" width="0.625" style="8" customWidth="1"/>
    <col min="7739" max="7753" width="2" style="8" customWidth="1"/>
    <col min="7754" max="7754" width="0" style="8" hidden="1" customWidth="1"/>
    <col min="7755" max="7936" width="2" style="8"/>
    <col min="7937" max="7938" width="2" style="8" customWidth="1"/>
    <col min="7939" max="7939" width="1.5" style="8" customWidth="1"/>
    <col min="7940" max="7945" width="2" style="8" customWidth="1"/>
    <col min="7946" max="7946" width="0.5" style="8" customWidth="1"/>
    <col min="7947" max="7953" width="2" style="8" customWidth="1"/>
    <col min="7954" max="7954" width="0.875" style="8" customWidth="1"/>
    <col min="7955" max="7975" width="2" style="8" customWidth="1"/>
    <col min="7976" max="7976" width="1" style="8" customWidth="1"/>
    <col min="7977" max="7977" width="0.75" style="8" customWidth="1"/>
    <col min="7978" max="7982" width="2" style="8" customWidth="1"/>
    <col min="7983" max="7983" width="0.375" style="8" customWidth="1"/>
    <col min="7984" max="7986" width="2" style="8" customWidth="1"/>
    <col min="7987" max="7987" width="1.625" style="8" customWidth="1"/>
    <col min="7988" max="7988" width="0" style="8" hidden="1" customWidth="1"/>
    <col min="7989" max="7990" width="2" style="8" customWidth="1"/>
    <col min="7991" max="7991" width="0.5" style="8" customWidth="1"/>
    <col min="7992" max="7992" width="2" style="8" customWidth="1"/>
    <col min="7993" max="7993" width="0.25" style="8" customWidth="1"/>
    <col min="7994" max="7994" width="0.625" style="8" customWidth="1"/>
    <col min="7995" max="8009" width="2" style="8" customWidth="1"/>
    <col min="8010" max="8010" width="0" style="8" hidden="1" customWidth="1"/>
    <col min="8011" max="8192" width="2" style="8"/>
    <col min="8193" max="8194" width="2" style="8" customWidth="1"/>
    <col min="8195" max="8195" width="1.5" style="8" customWidth="1"/>
    <col min="8196" max="8201" width="2" style="8" customWidth="1"/>
    <col min="8202" max="8202" width="0.5" style="8" customWidth="1"/>
    <col min="8203" max="8209" width="2" style="8" customWidth="1"/>
    <col min="8210" max="8210" width="0.875" style="8" customWidth="1"/>
    <col min="8211" max="8231" width="2" style="8" customWidth="1"/>
    <col min="8232" max="8232" width="1" style="8" customWidth="1"/>
    <col min="8233" max="8233" width="0.75" style="8" customWidth="1"/>
    <col min="8234" max="8238" width="2" style="8" customWidth="1"/>
    <col min="8239" max="8239" width="0.375" style="8" customWidth="1"/>
    <col min="8240" max="8242" width="2" style="8" customWidth="1"/>
    <col min="8243" max="8243" width="1.625" style="8" customWidth="1"/>
    <col min="8244" max="8244" width="0" style="8" hidden="1" customWidth="1"/>
    <col min="8245" max="8246" width="2" style="8" customWidth="1"/>
    <col min="8247" max="8247" width="0.5" style="8" customWidth="1"/>
    <col min="8248" max="8248" width="2" style="8" customWidth="1"/>
    <col min="8249" max="8249" width="0.25" style="8" customWidth="1"/>
    <col min="8250" max="8250" width="0.625" style="8" customWidth="1"/>
    <col min="8251" max="8265" width="2" style="8" customWidth="1"/>
    <col min="8266" max="8266" width="0" style="8" hidden="1" customWidth="1"/>
    <col min="8267" max="8448" width="2" style="8"/>
    <col min="8449" max="8450" width="2" style="8" customWidth="1"/>
    <col min="8451" max="8451" width="1.5" style="8" customWidth="1"/>
    <col min="8452" max="8457" width="2" style="8" customWidth="1"/>
    <col min="8458" max="8458" width="0.5" style="8" customWidth="1"/>
    <col min="8459" max="8465" width="2" style="8" customWidth="1"/>
    <col min="8466" max="8466" width="0.875" style="8" customWidth="1"/>
    <col min="8467" max="8487" width="2" style="8" customWidth="1"/>
    <col min="8488" max="8488" width="1" style="8" customWidth="1"/>
    <col min="8489" max="8489" width="0.75" style="8" customWidth="1"/>
    <col min="8490" max="8494" width="2" style="8" customWidth="1"/>
    <col min="8495" max="8495" width="0.375" style="8" customWidth="1"/>
    <col min="8496" max="8498" width="2" style="8" customWidth="1"/>
    <col min="8499" max="8499" width="1.625" style="8" customWidth="1"/>
    <col min="8500" max="8500" width="0" style="8" hidden="1" customWidth="1"/>
    <col min="8501" max="8502" width="2" style="8" customWidth="1"/>
    <col min="8503" max="8503" width="0.5" style="8" customWidth="1"/>
    <col min="8504" max="8504" width="2" style="8" customWidth="1"/>
    <col min="8505" max="8505" width="0.25" style="8" customWidth="1"/>
    <col min="8506" max="8506" width="0.625" style="8" customWidth="1"/>
    <col min="8507" max="8521" width="2" style="8" customWidth="1"/>
    <col min="8522" max="8522" width="0" style="8" hidden="1" customWidth="1"/>
    <col min="8523" max="8704" width="2" style="8"/>
    <col min="8705" max="8706" width="2" style="8" customWidth="1"/>
    <col min="8707" max="8707" width="1.5" style="8" customWidth="1"/>
    <col min="8708" max="8713" width="2" style="8" customWidth="1"/>
    <col min="8714" max="8714" width="0.5" style="8" customWidth="1"/>
    <col min="8715" max="8721" width="2" style="8" customWidth="1"/>
    <col min="8722" max="8722" width="0.875" style="8" customWidth="1"/>
    <col min="8723" max="8743" width="2" style="8" customWidth="1"/>
    <col min="8744" max="8744" width="1" style="8" customWidth="1"/>
    <col min="8745" max="8745" width="0.75" style="8" customWidth="1"/>
    <col min="8746" max="8750" width="2" style="8" customWidth="1"/>
    <col min="8751" max="8751" width="0.375" style="8" customWidth="1"/>
    <col min="8752" max="8754" width="2" style="8" customWidth="1"/>
    <col min="8755" max="8755" width="1.625" style="8" customWidth="1"/>
    <col min="8756" max="8756" width="0" style="8" hidden="1" customWidth="1"/>
    <col min="8757" max="8758" width="2" style="8" customWidth="1"/>
    <col min="8759" max="8759" width="0.5" style="8" customWidth="1"/>
    <col min="8760" max="8760" width="2" style="8" customWidth="1"/>
    <col min="8761" max="8761" width="0.25" style="8" customWidth="1"/>
    <col min="8762" max="8762" width="0.625" style="8" customWidth="1"/>
    <col min="8763" max="8777" width="2" style="8" customWidth="1"/>
    <col min="8778" max="8778" width="0" style="8" hidden="1" customWidth="1"/>
    <col min="8779" max="8960" width="2" style="8"/>
    <col min="8961" max="8962" width="2" style="8" customWidth="1"/>
    <col min="8963" max="8963" width="1.5" style="8" customWidth="1"/>
    <col min="8964" max="8969" width="2" style="8" customWidth="1"/>
    <col min="8970" max="8970" width="0.5" style="8" customWidth="1"/>
    <col min="8971" max="8977" width="2" style="8" customWidth="1"/>
    <col min="8978" max="8978" width="0.875" style="8" customWidth="1"/>
    <col min="8979" max="8999" width="2" style="8" customWidth="1"/>
    <col min="9000" max="9000" width="1" style="8" customWidth="1"/>
    <col min="9001" max="9001" width="0.75" style="8" customWidth="1"/>
    <col min="9002" max="9006" width="2" style="8" customWidth="1"/>
    <col min="9007" max="9007" width="0.375" style="8" customWidth="1"/>
    <col min="9008" max="9010" width="2" style="8" customWidth="1"/>
    <col min="9011" max="9011" width="1.625" style="8" customWidth="1"/>
    <col min="9012" max="9012" width="0" style="8" hidden="1" customWidth="1"/>
    <col min="9013" max="9014" width="2" style="8" customWidth="1"/>
    <col min="9015" max="9015" width="0.5" style="8" customWidth="1"/>
    <col min="9016" max="9016" width="2" style="8" customWidth="1"/>
    <col min="9017" max="9017" width="0.25" style="8" customWidth="1"/>
    <col min="9018" max="9018" width="0.625" style="8" customWidth="1"/>
    <col min="9019" max="9033" width="2" style="8" customWidth="1"/>
    <col min="9034" max="9034" width="0" style="8" hidden="1" customWidth="1"/>
    <col min="9035" max="9216" width="2" style="8"/>
    <col min="9217" max="9218" width="2" style="8" customWidth="1"/>
    <col min="9219" max="9219" width="1.5" style="8" customWidth="1"/>
    <col min="9220" max="9225" width="2" style="8" customWidth="1"/>
    <col min="9226" max="9226" width="0.5" style="8" customWidth="1"/>
    <col min="9227" max="9233" width="2" style="8" customWidth="1"/>
    <col min="9234" max="9234" width="0.875" style="8" customWidth="1"/>
    <col min="9235" max="9255" width="2" style="8" customWidth="1"/>
    <col min="9256" max="9256" width="1" style="8" customWidth="1"/>
    <col min="9257" max="9257" width="0.75" style="8" customWidth="1"/>
    <col min="9258" max="9262" width="2" style="8" customWidth="1"/>
    <col min="9263" max="9263" width="0.375" style="8" customWidth="1"/>
    <col min="9264" max="9266" width="2" style="8" customWidth="1"/>
    <col min="9267" max="9267" width="1.625" style="8" customWidth="1"/>
    <col min="9268" max="9268" width="0" style="8" hidden="1" customWidth="1"/>
    <col min="9269" max="9270" width="2" style="8" customWidth="1"/>
    <col min="9271" max="9271" width="0.5" style="8" customWidth="1"/>
    <col min="9272" max="9272" width="2" style="8" customWidth="1"/>
    <col min="9273" max="9273" width="0.25" style="8" customWidth="1"/>
    <col min="9274" max="9274" width="0.625" style="8" customWidth="1"/>
    <col min="9275" max="9289" width="2" style="8" customWidth="1"/>
    <col min="9290" max="9290" width="0" style="8" hidden="1" customWidth="1"/>
    <col min="9291" max="9472" width="2" style="8"/>
    <col min="9473" max="9474" width="2" style="8" customWidth="1"/>
    <col min="9475" max="9475" width="1.5" style="8" customWidth="1"/>
    <col min="9476" max="9481" width="2" style="8" customWidth="1"/>
    <col min="9482" max="9482" width="0.5" style="8" customWidth="1"/>
    <col min="9483" max="9489" width="2" style="8" customWidth="1"/>
    <col min="9490" max="9490" width="0.875" style="8" customWidth="1"/>
    <col min="9491" max="9511" width="2" style="8" customWidth="1"/>
    <col min="9512" max="9512" width="1" style="8" customWidth="1"/>
    <col min="9513" max="9513" width="0.75" style="8" customWidth="1"/>
    <col min="9514" max="9518" width="2" style="8" customWidth="1"/>
    <col min="9519" max="9519" width="0.375" style="8" customWidth="1"/>
    <col min="9520" max="9522" width="2" style="8" customWidth="1"/>
    <col min="9523" max="9523" width="1.625" style="8" customWidth="1"/>
    <col min="9524" max="9524" width="0" style="8" hidden="1" customWidth="1"/>
    <col min="9525" max="9526" width="2" style="8" customWidth="1"/>
    <col min="9527" max="9527" width="0.5" style="8" customWidth="1"/>
    <col min="9528" max="9528" width="2" style="8" customWidth="1"/>
    <col min="9529" max="9529" width="0.25" style="8" customWidth="1"/>
    <col min="9530" max="9530" width="0.625" style="8" customWidth="1"/>
    <col min="9531" max="9545" width="2" style="8" customWidth="1"/>
    <col min="9546" max="9546" width="0" style="8" hidden="1" customWidth="1"/>
    <col min="9547" max="9728" width="2" style="8"/>
    <col min="9729" max="9730" width="2" style="8" customWidth="1"/>
    <col min="9731" max="9731" width="1.5" style="8" customWidth="1"/>
    <col min="9732" max="9737" width="2" style="8" customWidth="1"/>
    <col min="9738" max="9738" width="0.5" style="8" customWidth="1"/>
    <col min="9739" max="9745" width="2" style="8" customWidth="1"/>
    <col min="9746" max="9746" width="0.875" style="8" customWidth="1"/>
    <col min="9747" max="9767" width="2" style="8" customWidth="1"/>
    <col min="9768" max="9768" width="1" style="8" customWidth="1"/>
    <col min="9769" max="9769" width="0.75" style="8" customWidth="1"/>
    <col min="9770" max="9774" width="2" style="8" customWidth="1"/>
    <col min="9775" max="9775" width="0.375" style="8" customWidth="1"/>
    <col min="9776" max="9778" width="2" style="8" customWidth="1"/>
    <col min="9779" max="9779" width="1.625" style="8" customWidth="1"/>
    <col min="9780" max="9780" width="0" style="8" hidden="1" customWidth="1"/>
    <col min="9781" max="9782" width="2" style="8" customWidth="1"/>
    <col min="9783" max="9783" width="0.5" style="8" customWidth="1"/>
    <col min="9784" max="9784" width="2" style="8" customWidth="1"/>
    <col min="9785" max="9785" width="0.25" style="8" customWidth="1"/>
    <col min="9786" max="9786" width="0.625" style="8" customWidth="1"/>
    <col min="9787" max="9801" width="2" style="8" customWidth="1"/>
    <col min="9802" max="9802" width="0" style="8" hidden="1" customWidth="1"/>
    <col min="9803" max="9984" width="2" style="8"/>
    <col min="9985" max="9986" width="2" style="8" customWidth="1"/>
    <col min="9987" max="9987" width="1.5" style="8" customWidth="1"/>
    <col min="9988" max="9993" width="2" style="8" customWidth="1"/>
    <col min="9994" max="9994" width="0.5" style="8" customWidth="1"/>
    <col min="9995" max="10001" width="2" style="8" customWidth="1"/>
    <col min="10002" max="10002" width="0.875" style="8" customWidth="1"/>
    <col min="10003" max="10023" width="2" style="8" customWidth="1"/>
    <col min="10024" max="10024" width="1" style="8" customWidth="1"/>
    <col min="10025" max="10025" width="0.75" style="8" customWidth="1"/>
    <col min="10026" max="10030" width="2" style="8" customWidth="1"/>
    <col min="10031" max="10031" width="0.375" style="8" customWidth="1"/>
    <col min="10032" max="10034" width="2" style="8" customWidth="1"/>
    <col min="10035" max="10035" width="1.625" style="8" customWidth="1"/>
    <col min="10036" max="10036" width="0" style="8" hidden="1" customWidth="1"/>
    <col min="10037" max="10038" width="2" style="8" customWidth="1"/>
    <col min="10039" max="10039" width="0.5" style="8" customWidth="1"/>
    <col min="10040" max="10040" width="2" style="8" customWidth="1"/>
    <col min="10041" max="10041" width="0.25" style="8" customWidth="1"/>
    <col min="10042" max="10042" width="0.625" style="8" customWidth="1"/>
    <col min="10043" max="10057" width="2" style="8" customWidth="1"/>
    <col min="10058" max="10058" width="0" style="8" hidden="1" customWidth="1"/>
    <col min="10059" max="10240" width="2" style="8"/>
    <col min="10241" max="10242" width="2" style="8" customWidth="1"/>
    <col min="10243" max="10243" width="1.5" style="8" customWidth="1"/>
    <col min="10244" max="10249" width="2" style="8" customWidth="1"/>
    <col min="10250" max="10250" width="0.5" style="8" customWidth="1"/>
    <col min="10251" max="10257" width="2" style="8" customWidth="1"/>
    <col min="10258" max="10258" width="0.875" style="8" customWidth="1"/>
    <col min="10259" max="10279" width="2" style="8" customWidth="1"/>
    <col min="10280" max="10280" width="1" style="8" customWidth="1"/>
    <col min="10281" max="10281" width="0.75" style="8" customWidth="1"/>
    <col min="10282" max="10286" width="2" style="8" customWidth="1"/>
    <col min="10287" max="10287" width="0.375" style="8" customWidth="1"/>
    <col min="10288" max="10290" width="2" style="8" customWidth="1"/>
    <col min="10291" max="10291" width="1.625" style="8" customWidth="1"/>
    <col min="10292" max="10292" width="0" style="8" hidden="1" customWidth="1"/>
    <col min="10293" max="10294" width="2" style="8" customWidth="1"/>
    <col min="10295" max="10295" width="0.5" style="8" customWidth="1"/>
    <col min="10296" max="10296" width="2" style="8" customWidth="1"/>
    <col min="10297" max="10297" width="0.25" style="8" customWidth="1"/>
    <col min="10298" max="10298" width="0.625" style="8" customWidth="1"/>
    <col min="10299" max="10313" width="2" style="8" customWidth="1"/>
    <col min="10314" max="10314" width="0" style="8" hidden="1" customWidth="1"/>
    <col min="10315" max="10496" width="2" style="8"/>
    <col min="10497" max="10498" width="2" style="8" customWidth="1"/>
    <col min="10499" max="10499" width="1.5" style="8" customWidth="1"/>
    <col min="10500" max="10505" width="2" style="8" customWidth="1"/>
    <col min="10506" max="10506" width="0.5" style="8" customWidth="1"/>
    <col min="10507" max="10513" width="2" style="8" customWidth="1"/>
    <col min="10514" max="10514" width="0.875" style="8" customWidth="1"/>
    <col min="10515" max="10535" width="2" style="8" customWidth="1"/>
    <col min="10536" max="10536" width="1" style="8" customWidth="1"/>
    <col min="10537" max="10537" width="0.75" style="8" customWidth="1"/>
    <col min="10538" max="10542" width="2" style="8" customWidth="1"/>
    <col min="10543" max="10543" width="0.375" style="8" customWidth="1"/>
    <col min="10544" max="10546" width="2" style="8" customWidth="1"/>
    <col min="10547" max="10547" width="1.625" style="8" customWidth="1"/>
    <col min="10548" max="10548" width="0" style="8" hidden="1" customWidth="1"/>
    <col min="10549" max="10550" width="2" style="8" customWidth="1"/>
    <col min="10551" max="10551" width="0.5" style="8" customWidth="1"/>
    <col min="10552" max="10552" width="2" style="8" customWidth="1"/>
    <col min="10553" max="10553" width="0.25" style="8" customWidth="1"/>
    <col min="10554" max="10554" width="0.625" style="8" customWidth="1"/>
    <col min="10555" max="10569" width="2" style="8" customWidth="1"/>
    <col min="10570" max="10570" width="0" style="8" hidden="1" customWidth="1"/>
    <col min="10571" max="10752" width="2" style="8"/>
    <col min="10753" max="10754" width="2" style="8" customWidth="1"/>
    <col min="10755" max="10755" width="1.5" style="8" customWidth="1"/>
    <col min="10756" max="10761" width="2" style="8" customWidth="1"/>
    <col min="10762" max="10762" width="0.5" style="8" customWidth="1"/>
    <col min="10763" max="10769" width="2" style="8" customWidth="1"/>
    <col min="10770" max="10770" width="0.875" style="8" customWidth="1"/>
    <col min="10771" max="10791" width="2" style="8" customWidth="1"/>
    <col min="10792" max="10792" width="1" style="8" customWidth="1"/>
    <col min="10793" max="10793" width="0.75" style="8" customWidth="1"/>
    <col min="10794" max="10798" width="2" style="8" customWidth="1"/>
    <col min="10799" max="10799" width="0.375" style="8" customWidth="1"/>
    <col min="10800" max="10802" width="2" style="8" customWidth="1"/>
    <col min="10803" max="10803" width="1.625" style="8" customWidth="1"/>
    <col min="10804" max="10804" width="0" style="8" hidden="1" customWidth="1"/>
    <col min="10805" max="10806" width="2" style="8" customWidth="1"/>
    <col min="10807" max="10807" width="0.5" style="8" customWidth="1"/>
    <col min="10808" max="10808" width="2" style="8" customWidth="1"/>
    <col min="10809" max="10809" width="0.25" style="8" customWidth="1"/>
    <col min="10810" max="10810" width="0.625" style="8" customWidth="1"/>
    <col min="10811" max="10825" width="2" style="8" customWidth="1"/>
    <col min="10826" max="10826" width="0" style="8" hidden="1" customWidth="1"/>
    <col min="10827" max="11008" width="2" style="8"/>
    <col min="11009" max="11010" width="2" style="8" customWidth="1"/>
    <col min="11011" max="11011" width="1.5" style="8" customWidth="1"/>
    <col min="11012" max="11017" width="2" style="8" customWidth="1"/>
    <col min="11018" max="11018" width="0.5" style="8" customWidth="1"/>
    <col min="11019" max="11025" width="2" style="8" customWidth="1"/>
    <col min="11026" max="11026" width="0.875" style="8" customWidth="1"/>
    <col min="11027" max="11047" width="2" style="8" customWidth="1"/>
    <col min="11048" max="11048" width="1" style="8" customWidth="1"/>
    <col min="11049" max="11049" width="0.75" style="8" customWidth="1"/>
    <col min="11050" max="11054" width="2" style="8" customWidth="1"/>
    <col min="11055" max="11055" width="0.375" style="8" customWidth="1"/>
    <col min="11056" max="11058" width="2" style="8" customWidth="1"/>
    <col min="11059" max="11059" width="1.625" style="8" customWidth="1"/>
    <col min="11060" max="11060" width="0" style="8" hidden="1" customWidth="1"/>
    <col min="11061" max="11062" width="2" style="8" customWidth="1"/>
    <col min="11063" max="11063" width="0.5" style="8" customWidth="1"/>
    <col min="11064" max="11064" width="2" style="8" customWidth="1"/>
    <col min="11065" max="11065" width="0.25" style="8" customWidth="1"/>
    <col min="11066" max="11066" width="0.625" style="8" customWidth="1"/>
    <col min="11067" max="11081" width="2" style="8" customWidth="1"/>
    <col min="11082" max="11082" width="0" style="8" hidden="1" customWidth="1"/>
    <col min="11083" max="11264" width="2" style="8"/>
    <col min="11265" max="11266" width="2" style="8" customWidth="1"/>
    <col min="11267" max="11267" width="1.5" style="8" customWidth="1"/>
    <col min="11268" max="11273" width="2" style="8" customWidth="1"/>
    <col min="11274" max="11274" width="0.5" style="8" customWidth="1"/>
    <col min="11275" max="11281" width="2" style="8" customWidth="1"/>
    <col min="11282" max="11282" width="0.875" style="8" customWidth="1"/>
    <col min="11283" max="11303" width="2" style="8" customWidth="1"/>
    <col min="11304" max="11304" width="1" style="8" customWidth="1"/>
    <col min="11305" max="11305" width="0.75" style="8" customWidth="1"/>
    <col min="11306" max="11310" width="2" style="8" customWidth="1"/>
    <col min="11311" max="11311" width="0.375" style="8" customWidth="1"/>
    <col min="11312" max="11314" width="2" style="8" customWidth="1"/>
    <col min="11315" max="11315" width="1.625" style="8" customWidth="1"/>
    <col min="11316" max="11316" width="0" style="8" hidden="1" customWidth="1"/>
    <col min="11317" max="11318" width="2" style="8" customWidth="1"/>
    <col min="11319" max="11319" width="0.5" style="8" customWidth="1"/>
    <col min="11320" max="11320" width="2" style="8" customWidth="1"/>
    <col min="11321" max="11321" width="0.25" style="8" customWidth="1"/>
    <col min="11322" max="11322" width="0.625" style="8" customWidth="1"/>
    <col min="11323" max="11337" width="2" style="8" customWidth="1"/>
    <col min="11338" max="11338" width="0" style="8" hidden="1" customWidth="1"/>
    <col min="11339" max="11520" width="2" style="8"/>
    <col min="11521" max="11522" width="2" style="8" customWidth="1"/>
    <col min="11523" max="11523" width="1.5" style="8" customWidth="1"/>
    <col min="11524" max="11529" width="2" style="8" customWidth="1"/>
    <col min="11530" max="11530" width="0.5" style="8" customWidth="1"/>
    <col min="11531" max="11537" width="2" style="8" customWidth="1"/>
    <col min="11538" max="11538" width="0.875" style="8" customWidth="1"/>
    <col min="11539" max="11559" width="2" style="8" customWidth="1"/>
    <col min="11560" max="11560" width="1" style="8" customWidth="1"/>
    <col min="11561" max="11561" width="0.75" style="8" customWidth="1"/>
    <col min="11562" max="11566" width="2" style="8" customWidth="1"/>
    <col min="11567" max="11567" width="0.375" style="8" customWidth="1"/>
    <col min="11568" max="11570" width="2" style="8" customWidth="1"/>
    <col min="11571" max="11571" width="1.625" style="8" customWidth="1"/>
    <col min="11572" max="11572" width="0" style="8" hidden="1" customWidth="1"/>
    <col min="11573" max="11574" width="2" style="8" customWidth="1"/>
    <col min="11575" max="11575" width="0.5" style="8" customWidth="1"/>
    <col min="11576" max="11576" width="2" style="8" customWidth="1"/>
    <col min="11577" max="11577" width="0.25" style="8" customWidth="1"/>
    <col min="11578" max="11578" width="0.625" style="8" customWidth="1"/>
    <col min="11579" max="11593" width="2" style="8" customWidth="1"/>
    <col min="11594" max="11594" width="0" style="8" hidden="1" customWidth="1"/>
    <col min="11595" max="11776" width="2" style="8"/>
    <col min="11777" max="11778" width="2" style="8" customWidth="1"/>
    <col min="11779" max="11779" width="1.5" style="8" customWidth="1"/>
    <col min="11780" max="11785" width="2" style="8" customWidth="1"/>
    <col min="11786" max="11786" width="0.5" style="8" customWidth="1"/>
    <col min="11787" max="11793" width="2" style="8" customWidth="1"/>
    <col min="11794" max="11794" width="0.875" style="8" customWidth="1"/>
    <col min="11795" max="11815" width="2" style="8" customWidth="1"/>
    <col min="11816" max="11816" width="1" style="8" customWidth="1"/>
    <col min="11817" max="11817" width="0.75" style="8" customWidth="1"/>
    <col min="11818" max="11822" width="2" style="8" customWidth="1"/>
    <col min="11823" max="11823" width="0.375" style="8" customWidth="1"/>
    <col min="11824" max="11826" width="2" style="8" customWidth="1"/>
    <col min="11827" max="11827" width="1.625" style="8" customWidth="1"/>
    <col min="11828" max="11828" width="0" style="8" hidden="1" customWidth="1"/>
    <col min="11829" max="11830" width="2" style="8" customWidth="1"/>
    <col min="11831" max="11831" width="0.5" style="8" customWidth="1"/>
    <col min="11832" max="11832" width="2" style="8" customWidth="1"/>
    <col min="11833" max="11833" width="0.25" style="8" customWidth="1"/>
    <col min="11834" max="11834" width="0.625" style="8" customWidth="1"/>
    <col min="11835" max="11849" width="2" style="8" customWidth="1"/>
    <col min="11850" max="11850" width="0" style="8" hidden="1" customWidth="1"/>
    <col min="11851" max="12032" width="2" style="8"/>
    <col min="12033" max="12034" width="2" style="8" customWidth="1"/>
    <col min="12035" max="12035" width="1.5" style="8" customWidth="1"/>
    <col min="12036" max="12041" width="2" style="8" customWidth="1"/>
    <col min="12042" max="12042" width="0.5" style="8" customWidth="1"/>
    <col min="12043" max="12049" width="2" style="8" customWidth="1"/>
    <col min="12050" max="12050" width="0.875" style="8" customWidth="1"/>
    <col min="12051" max="12071" width="2" style="8" customWidth="1"/>
    <col min="12072" max="12072" width="1" style="8" customWidth="1"/>
    <col min="12073" max="12073" width="0.75" style="8" customWidth="1"/>
    <col min="12074" max="12078" width="2" style="8" customWidth="1"/>
    <col min="12079" max="12079" width="0.375" style="8" customWidth="1"/>
    <col min="12080" max="12082" width="2" style="8" customWidth="1"/>
    <col min="12083" max="12083" width="1.625" style="8" customWidth="1"/>
    <col min="12084" max="12084" width="0" style="8" hidden="1" customWidth="1"/>
    <col min="12085" max="12086" width="2" style="8" customWidth="1"/>
    <col min="12087" max="12087" width="0.5" style="8" customWidth="1"/>
    <col min="12088" max="12088" width="2" style="8" customWidth="1"/>
    <col min="12089" max="12089" width="0.25" style="8" customWidth="1"/>
    <col min="12090" max="12090" width="0.625" style="8" customWidth="1"/>
    <col min="12091" max="12105" width="2" style="8" customWidth="1"/>
    <col min="12106" max="12106" width="0" style="8" hidden="1" customWidth="1"/>
    <col min="12107" max="12288" width="2" style="8"/>
    <col min="12289" max="12290" width="2" style="8" customWidth="1"/>
    <col min="12291" max="12291" width="1.5" style="8" customWidth="1"/>
    <col min="12292" max="12297" width="2" style="8" customWidth="1"/>
    <col min="12298" max="12298" width="0.5" style="8" customWidth="1"/>
    <col min="12299" max="12305" width="2" style="8" customWidth="1"/>
    <col min="12306" max="12306" width="0.875" style="8" customWidth="1"/>
    <col min="12307" max="12327" width="2" style="8" customWidth="1"/>
    <col min="12328" max="12328" width="1" style="8" customWidth="1"/>
    <col min="12329" max="12329" width="0.75" style="8" customWidth="1"/>
    <col min="12330" max="12334" width="2" style="8" customWidth="1"/>
    <col min="12335" max="12335" width="0.375" style="8" customWidth="1"/>
    <col min="12336" max="12338" width="2" style="8" customWidth="1"/>
    <col min="12339" max="12339" width="1.625" style="8" customWidth="1"/>
    <col min="12340" max="12340" width="0" style="8" hidden="1" customWidth="1"/>
    <col min="12341" max="12342" width="2" style="8" customWidth="1"/>
    <col min="12343" max="12343" width="0.5" style="8" customWidth="1"/>
    <col min="12344" max="12344" width="2" style="8" customWidth="1"/>
    <col min="12345" max="12345" width="0.25" style="8" customWidth="1"/>
    <col min="12346" max="12346" width="0.625" style="8" customWidth="1"/>
    <col min="12347" max="12361" width="2" style="8" customWidth="1"/>
    <col min="12362" max="12362" width="0" style="8" hidden="1" customWidth="1"/>
    <col min="12363" max="12544" width="2" style="8"/>
    <col min="12545" max="12546" width="2" style="8" customWidth="1"/>
    <col min="12547" max="12547" width="1.5" style="8" customWidth="1"/>
    <col min="12548" max="12553" width="2" style="8" customWidth="1"/>
    <col min="12554" max="12554" width="0.5" style="8" customWidth="1"/>
    <col min="12555" max="12561" width="2" style="8" customWidth="1"/>
    <col min="12562" max="12562" width="0.875" style="8" customWidth="1"/>
    <col min="12563" max="12583" width="2" style="8" customWidth="1"/>
    <col min="12584" max="12584" width="1" style="8" customWidth="1"/>
    <col min="12585" max="12585" width="0.75" style="8" customWidth="1"/>
    <col min="12586" max="12590" width="2" style="8" customWidth="1"/>
    <col min="12591" max="12591" width="0.375" style="8" customWidth="1"/>
    <col min="12592" max="12594" width="2" style="8" customWidth="1"/>
    <col min="12595" max="12595" width="1.625" style="8" customWidth="1"/>
    <col min="12596" max="12596" width="0" style="8" hidden="1" customWidth="1"/>
    <col min="12597" max="12598" width="2" style="8" customWidth="1"/>
    <col min="12599" max="12599" width="0.5" style="8" customWidth="1"/>
    <col min="12600" max="12600" width="2" style="8" customWidth="1"/>
    <col min="12601" max="12601" width="0.25" style="8" customWidth="1"/>
    <col min="12602" max="12602" width="0.625" style="8" customWidth="1"/>
    <col min="12603" max="12617" width="2" style="8" customWidth="1"/>
    <col min="12618" max="12618" width="0" style="8" hidden="1" customWidth="1"/>
    <col min="12619" max="12800" width="2" style="8"/>
    <col min="12801" max="12802" width="2" style="8" customWidth="1"/>
    <col min="12803" max="12803" width="1.5" style="8" customWidth="1"/>
    <col min="12804" max="12809" width="2" style="8" customWidth="1"/>
    <col min="12810" max="12810" width="0.5" style="8" customWidth="1"/>
    <col min="12811" max="12817" width="2" style="8" customWidth="1"/>
    <col min="12818" max="12818" width="0.875" style="8" customWidth="1"/>
    <col min="12819" max="12839" width="2" style="8" customWidth="1"/>
    <col min="12840" max="12840" width="1" style="8" customWidth="1"/>
    <col min="12841" max="12841" width="0.75" style="8" customWidth="1"/>
    <col min="12842" max="12846" width="2" style="8" customWidth="1"/>
    <col min="12847" max="12847" width="0.375" style="8" customWidth="1"/>
    <col min="12848" max="12850" width="2" style="8" customWidth="1"/>
    <col min="12851" max="12851" width="1.625" style="8" customWidth="1"/>
    <col min="12852" max="12852" width="0" style="8" hidden="1" customWidth="1"/>
    <col min="12853" max="12854" width="2" style="8" customWidth="1"/>
    <col min="12855" max="12855" width="0.5" style="8" customWidth="1"/>
    <col min="12856" max="12856" width="2" style="8" customWidth="1"/>
    <col min="12857" max="12857" width="0.25" style="8" customWidth="1"/>
    <col min="12858" max="12858" width="0.625" style="8" customWidth="1"/>
    <col min="12859" max="12873" width="2" style="8" customWidth="1"/>
    <col min="12874" max="12874" width="0" style="8" hidden="1" customWidth="1"/>
    <col min="12875" max="13056" width="2" style="8"/>
    <col min="13057" max="13058" width="2" style="8" customWidth="1"/>
    <col min="13059" max="13059" width="1.5" style="8" customWidth="1"/>
    <col min="13060" max="13065" width="2" style="8" customWidth="1"/>
    <col min="13066" max="13066" width="0.5" style="8" customWidth="1"/>
    <col min="13067" max="13073" width="2" style="8" customWidth="1"/>
    <col min="13074" max="13074" width="0.875" style="8" customWidth="1"/>
    <col min="13075" max="13095" width="2" style="8" customWidth="1"/>
    <col min="13096" max="13096" width="1" style="8" customWidth="1"/>
    <col min="13097" max="13097" width="0.75" style="8" customWidth="1"/>
    <col min="13098" max="13102" width="2" style="8" customWidth="1"/>
    <col min="13103" max="13103" width="0.375" style="8" customWidth="1"/>
    <col min="13104" max="13106" width="2" style="8" customWidth="1"/>
    <col min="13107" max="13107" width="1.625" style="8" customWidth="1"/>
    <col min="13108" max="13108" width="0" style="8" hidden="1" customWidth="1"/>
    <col min="13109" max="13110" width="2" style="8" customWidth="1"/>
    <col min="13111" max="13111" width="0.5" style="8" customWidth="1"/>
    <col min="13112" max="13112" width="2" style="8" customWidth="1"/>
    <col min="13113" max="13113" width="0.25" style="8" customWidth="1"/>
    <col min="13114" max="13114" width="0.625" style="8" customWidth="1"/>
    <col min="13115" max="13129" width="2" style="8" customWidth="1"/>
    <col min="13130" max="13130" width="0" style="8" hidden="1" customWidth="1"/>
    <col min="13131" max="13312" width="2" style="8"/>
    <col min="13313" max="13314" width="2" style="8" customWidth="1"/>
    <col min="13315" max="13315" width="1.5" style="8" customWidth="1"/>
    <col min="13316" max="13321" width="2" style="8" customWidth="1"/>
    <col min="13322" max="13322" width="0.5" style="8" customWidth="1"/>
    <col min="13323" max="13329" width="2" style="8" customWidth="1"/>
    <col min="13330" max="13330" width="0.875" style="8" customWidth="1"/>
    <col min="13331" max="13351" width="2" style="8" customWidth="1"/>
    <col min="13352" max="13352" width="1" style="8" customWidth="1"/>
    <col min="13353" max="13353" width="0.75" style="8" customWidth="1"/>
    <col min="13354" max="13358" width="2" style="8" customWidth="1"/>
    <col min="13359" max="13359" width="0.375" style="8" customWidth="1"/>
    <col min="13360" max="13362" width="2" style="8" customWidth="1"/>
    <col min="13363" max="13363" width="1.625" style="8" customWidth="1"/>
    <col min="13364" max="13364" width="0" style="8" hidden="1" customWidth="1"/>
    <col min="13365" max="13366" width="2" style="8" customWidth="1"/>
    <col min="13367" max="13367" width="0.5" style="8" customWidth="1"/>
    <col min="13368" max="13368" width="2" style="8" customWidth="1"/>
    <col min="13369" max="13369" width="0.25" style="8" customWidth="1"/>
    <col min="13370" max="13370" width="0.625" style="8" customWidth="1"/>
    <col min="13371" max="13385" width="2" style="8" customWidth="1"/>
    <col min="13386" max="13386" width="0" style="8" hidden="1" customWidth="1"/>
    <col min="13387" max="13568" width="2" style="8"/>
    <col min="13569" max="13570" width="2" style="8" customWidth="1"/>
    <col min="13571" max="13571" width="1.5" style="8" customWidth="1"/>
    <col min="13572" max="13577" width="2" style="8" customWidth="1"/>
    <col min="13578" max="13578" width="0.5" style="8" customWidth="1"/>
    <col min="13579" max="13585" width="2" style="8" customWidth="1"/>
    <col min="13586" max="13586" width="0.875" style="8" customWidth="1"/>
    <col min="13587" max="13607" width="2" style="8" customWidth="1"/>
    <col min="13608" max="13608" width="1" style="8" customWidth="1"/>
    <col min="13609" max="13609" width="0.75" style="8" customWidth="1"/>
    <col min="13610" max="13614" width="2" style="8" customWidth="1"/>
    <col min="13615" max="13615" width="0.375" style="8" customWidth="1"/>
    <col min="13616" max="13618" width="2" style="8" customWidth="1"/>
    <col min="13619" max="13619" width="1.625" style="8" customWidth="1"/>
    <col min="13620" max="13620" width="0" style="8" hidden="1" customWidth="1"/>
    <col min="13621" max="13622" width="2" style="8" customWidth="1"/>
    <col min="13623" max="13623" width="0.5" style="8" customWidth="1"/>
    <col min="13624" max="13624" width="2" style="8" customWidth="1"/>
    <col min="13625" max="13625" width="0.25" style="8" customWidth="1"/>
    <col min="13626" max="13626" width="0.625" style="8" customWidth="1"/>
    <col min="13627" max="13641" width="2" style="8" customWidth="1"/>
    <col min="13642" max="13642" width="0" style="8" hidden="1" customWidth="1"/>
    <col min="13643" max="13824" width="2" style="8"/>
    <col min="13825" max="13826" width="2" style="8" customWidth="1"/>
    <col min="13827" max="13827" width="1.5" style="8" customWidth="1"/>
    <col min="13828" max="13833" width="2" style="8" customWidth="1"/>
    <col min="13834" max="13834" width="0.5" style="8" customWidth="1"/>
    <col min="13835" max="13841" width="2" style="8" customWidth="1"/>
    <col min="13842" max="13842" width="0.875" style="8" customWidth="1"/>
    <col min="13843" max="13863" width="2" style="8" customWidth="1"/>
    <col min="13864" max="13864" width="1" style="8" customWidth="1"/>
    <col min="13865" max="13865" width="0.75" style="8" customWidth="1"/>
    <col min="13866" max="13870" width="2" style="8" customWidth="1"/>
    <col min="13871" max="13871" width="0.375" style="8" customWidth="1"/>
    <col min="13872" max="13874" width="2" style="8" customWidth="1"/>
    <col min="13875" max="13875" width="1.625" style="8" customWidth="1"/>
    <col min="13876" max="13876" width="0" style="8" hidden="1" customWidth="1"/>
    <col min="13877" max="13878" width="2" style="8" customWidth="1"/>
    <col min="13879" max="13879" width="0.5" style="8" customWidth="1"/>
    <col min="13880" max="13880" width="2" style="8" customWidth="1"/>
    <col min="13881" max="13881" width="0.25" style="8" customWidth="1"/>
    <col min="13882" max="13882" width="0.625" style="8" customWidth="1"/>
    <col min="13883" max="13897" width="2" style="8" customWidth="1"/>
    <col min="13898" max="13898" width="0" style="8" hidden="1" customWidth="1"/>
    <col min="13899" max="14080" width="2" style="8"/>
    <col min="14081" max="14082" width="2" style="8" customWidth="1"/>
    <col min="14083" max="14083" width="1.5" style="8" customWidth="1"/>
    <col min="14084" max="14089" width="2" style="8" customWidth="1"/>
    <col min="14090" max="14090" width="0.5" style="8" customWidth="1"/>
    <col min="14091" max="14097" width="2" style="8" customWidth="1"/>
    <col min="14098" max="14098" width="0.875" style="8" customWidth="1"/>
    <col min="14099" max="14119" width="2" style="8" customWidth="1"/>
    <col min="14120" max="14120" width="1" style="8" customWidth="1"/>
    <col min="14121" max="14121" width="0.75" style="8" customWidth="1"/>
    <col min="14122" max="14126" width="2" style="8" customWidth="1"/>
    <col min="14127" max="14127" width="0.375" style="8" customWidth="1"/>
    <col min="14128" max="14130" width="2" style="8" customWidth="1"/>
    <col min="14131" max="14131" width="1.625" style="8" customWidth="1"/>
    <col min="14132" max="14132" width="0" style="8" hidden="1" customWidth="1"/>
    <col min="14133" max="14134" width="2" style="8" customWidth="1"/>
    <col min="14135" max="14135" width="0.5" style="8" customWidth="1"/>
    <col min="14136" max="14136" width="2" style="8" customWidth="1"/>
    <col min="14137" max="14137" width="0.25" style="8" customWidth="1"/>
    <col min="14138" max="14138" width="0.625" style="8" customWidth="1"/>
    <col min="14139" max="14153" width="2" style="8" customWidth="1"/>
    <col min="14154" max="14154" width="0" style="8" hidden="1" customWidth="1"/>
    <col min="14155" max="14336" width="2" style="8"/>
    <col min="14337" max="14338" width="2" style="8" customWidth="1"/>
    <col min="14339" max="14339" width="1.5" style="8" customWidth="1"/>
    <col min="14340" max="14345" width="2" style="8" customWidth="1"/>
    <col min="14346" max="14346" width="0.5" style="8" customWidth="1"/>
    <col min="14347" max="14353" width="2" style="8" customWidth="1"/>
    <col min="14354" max="14354" width="0.875" style="8" customWidth="1"/>
    <col min="14355" max="14375" width="2" style="8" customWidth="1"/>
    <col min="14376" max="14376" width="1" style="8" customWidth="1"/>
    <col min="14377" max="14377" width="0.75" style="8" customWidth="1"/>
    <col min="14378" max="14382" width="2" style="8" customWidth="1"/>
    <col min="14383" max="14383" width="0.375" style="8" customWidth="1"/>
    <col min="14384" max="14386" width="2" style="8" customWidth="1"/>
    <col min="14387" max="14387" width="1.625" style="8" customWidth="1"/>
    <col min="14388" max="14388" width="0" style="8" hidden="1" customWidth="1"/>
    <col min="14389" max="14390" width="2" style="8" customWidth="1"/>
    <col min="14391" max="14391" width="0.5" style="8" customWidth="1"/>
    <col min="14392" max="14392" width="2" style="8" customWidth="1"/>
    <col min="14393" max="14393" width="0.25" style="8" customWidth="1"/>
    <col min="14394" max="14394" width="0.625" style="8" customWidth="1"/>
    <col min="14395" max="14409" width="2" style="8" customWidth="1"/>
    <col min="14410" max="14410" width="0" style="8" hidden="1" customWidth="1"/>
    <col min="14411" max="14592" width="2" style="8"/>
    <col min="14593" max="14594" width="2" style="8" customWidth="1"/>
    <col min="14595" max="14595" width="1.5" style="8" customWidth="1"/>
    <col min="14596" max="14601" width="2" style="8" customWidth="1"/>
    <col min="14602" max="14602" width="0.5" style="8" customWidth="1"/>
    <col min="14603" max="14609" width="2" style="8" customWidth="1"/>
    <col min="14610" max="14610" width="0.875" style="8" customWidth="1"/>
    <col min="14611" max="14631" width="2" style="8" customWidth="1"/>
    <col min="14632" max="14632" width="1" style="8" customWidth="1"/>
    <col min="14633" max="14633" width="0.75" style="8" customWidth="1"/>
    <col min="14634" max="14638" width="2" style="8" customWidth="1"/>
    <col min="14639" max="14639" width="0.375" style="8" customWidth="1"/>
    <col min="14640" max="14642" width="2" style="8" customWidth="1"/>
    <col min="14643" max="14643" width="1.625" style="8" customWidth="1"/>
    <col min="14644" max="14644" width="0" style="8" hidden="1" customWidth="1"/>
    <col min="14645" max="14646" width="2" style="8" customWidth="1"/>
    <col min="14647" max="14647" width="0.5" style="8" customWidth="1"/>
    <col min="14648" max="14648" width="2" style="8" customWidth="1"/>
    <col min="14649" max="14649" width="0.25" style="8" customWidth="1"/>
    <col min="14650" max="14650" width="0.625" style="8" customWidth="1"/>
    <col min="14651" max="14665" width="2" style="8" customWidth="1"/>
    <col min="14666" max="14666" width="0" style="8" hidden="1" customWidth="1"/>
    <col min="14667" max="14848" width="2" style="8"/>
    <col min="14849" max="14850" width="2" style="8" customWidth="1"/>
    <col min="14851" max="14851" width="1.5" style="8" customWidth="1"/>
    <col min="14852" max="14857" width="2" style="8" customWidth="1"/>
    <col min="14858" max="14858" width="0.5" style="8" customWidth="1"/>
    <col min="14859" max="14865" width="2" style="8" customWidth="1"/>
    <col min="14866" max="14866" width="0.875" style="8" customWidth="1"/>
    <col min="14867" max="14887" width="2" style="8" customWidth="1"/>
    <col min="14888" max="14888" width="1" style="8" customWidth="1"/>
    <col min="14889" max="14889" width="0.75" style="8" customWidth="1"/>
    <col min="14890" max="14894" width="2" style="8" customWidth="1"/>
    <col min="14895" max="14895" width="0.375" style="8" customWidth="1"/>
    <col min="14896" max="14898" width="2" style="8" customWidth="1"/>
    <col min="14899" max="14899" width="1.625" style="8" customWidth="1"/>
    <col min="14900" max="14900" width="0" style="8" hidden="1" customWidth="1"/>
    <col min="14901" max="14902" width="2" style="8" customWidth="1"/>
    <col min="14903" max="14903" width="0.5" style="8" customWidth="1"/>
    <col min="14904" max="14904" width="2" style="8" customWidth="1"/>
    <col min="14905" max="14905" width="0.25" style="8" customWidth="1"/>
    <col min="14906" max="14906" width="0.625" style="8" customWidth="1"/>
    <col min="14907" max="14921" width="2" style="8" customWidth="1"/>
    <col min="14922" max="14922" width="0" style="8" hidden="1" customWidth="1"/>
    <col min="14923" max="15104" width="2" style="8"/>
    <col min="15105" max="15106" width="2" style="8" customWidth="1"/>
    <col min="15107" max="15107" width="1.5" style="8" customWidth="1"/>
    <col min="15108" max="15113" width="2" style="8" customWidth="1"/>
    <col min="15114" max="15114" width="0.5" style="8" customWidth="1"/>
    <col min="15115" max="15121" width="2" style="8" customWidth="1"/>
    <col min="15122" max="15122" width="0.875" style="8" customWidth="1"/>
    <col min="15123" max="15143" width="2" style="8" customWidth="1"/>
    <col min="15144" max="15144" width="1" style="8" customWidth="1"/>
    <col min="15145" max="15145" width="0.75" style="8" customWidth="1"/>
    <col min="15146" max="15150" width="2" style="8" customWidth="1"/>
    <col min="15151" max="15151" width="0.375" style="8" customWidth="1"/>
    <col min="15152" max="15154" width="2" style="8" customWidth="1"/>
    <col min="15155" max="15155" width="1.625" style="8" customWidth="1"/>
    <col min="15156" max="15156" width="0" style="8" hidden="1" customWidth="1"/>
    <col min="15157" max="15158" width="2" style="8" customWidth="1"/>
    <col min="15159" max="15159" width="0.5" style="8" customWidth="1"/>
    <col min="15160" max="15160" width="2" style="8" customWidth="1"/>
    <col min="15161" max="15161" width="0.25" style="8" customWidth="1"/>
    <col min="15162" max="15162" width="0.625" style="8" customWidth="1"/>
    <col min="15163" max="15177" width="2" style="8" customWidth="1"/>
    <col min="15178" max="15178" width="0" style="8" hidden="1" customWidth="1"/>
    <col min="15179" max="15360" width="2" style="8"/>
    <col min="15361" max="15362" width="2" style="8" customWidth="1"/>
    <col min="15363" max="15363" width="1.5" style="8" customWidth="1"/>
    <col min="15364" max="15369" width="2" style="8" customWidth="1"/>
    <col min="15370" max="15370" width="0.5" style="8" customWidth="1"/>
    <col min="15371" max="15377" width="2" style="8" customWidth="1"/>
    <col min="15378" max="15378" width="0.875" style="8" customWidth="1"/>
    <col min="15379" max="15399" width="2" style="8" customWidth="1"/>
    <col min="15400" max="15400" width="1" style="8" customWidth="1"/>
    <col min="15401" max="15401" width="0.75" style="8" customWidth="1"/>
    <col min="15402" max="15406" width="2" style="8" customWidth="1"/>
    <col min="15407" max="15407" width="0.375" style="8" customWidth="1"/>
    <col min="15408" max="15410" width="2" style="8" customWidth="1"/>
    <col min="15411" max="15411" width="1.625" style="8" customWidth="1"/>
    <col min="15412" max="15412" width="0" style="8" hidden="1" customWidth="1"/>
    <col min="15413" max="15414" width="2" style="8" customWidth="1"/>
    <col min="15415" max="15415" width="0.5" style="8" customWidth="1"/>
    <col min="15416" max="15416" width="2" style="8" customWidth="1"/>
    <col min="15417" max="15417" width="0.25" style="8" customWidth="1"/>
    <col min="15418" max="15418" width="0.625" style="8" customWidth="1"/>
    <col min="15419" max="15433" width="2" style="8" customWidth="1"/>
    <col min="15434" max="15434" width="0" style="8" hidden="1" customWidth="1"/>
    <col min="15435" max="15616" width="2" style="8"/>
    <col min="15617" max="15618" width="2" style="8" customWidth="1"/>
    <col min="15619" max="15619" width="1.5" style="8" customWidth="1"/>
    <col min="15620" max="15625" width="2" style="8" customWidth="1"/>
    <col min="15626" max="15626" width="0.5" style="8" customWidth="1"/>
    <col min="15627" max="15633" width="2" style="8" customWidth="1"/>
    <col min="15634" max="15634" width="0.875" style="8" customWidth="1"/>
    <col min="15635" max="15655" width="2" style="8" customWidth="1"/>
    <col min="15656" max="15656" width="1" style="8" customWidth="1"/>
    <col min="15657" max="15657" width="0.75" style="8" customWidth="1"/>
    <col min="15658" max="15662" width="2" style="8" customWidth="1"/>
    <col min="15663" max="15663" width="0.375" style="8" customWidth="1"/>
    <col min="15664" max="15666" width="2" style="8" customWidth="1"/>
    <col min="15667" max="15667" width="1.625" style="8" customWidth="1"/>
    <col min="15668" max="15668" width="0" style="8" hidden="1" customWidth="1"/>
    <col min="15669" max="15670" width="2" style="8" customWidth="1"/>
    <col min="15671" max="15671" width="0.5" style="8" customWidth="1"/>
    <col min="15672" max="15672" width="2" style="8" customWidth="1"/>
    <col min="15673" max="15673" width="0.25" style="8" customWidth="1"/>
    <col min="15674" max="15674" width="0.625" style="8" customWidth="1"/>
    <col min="15675" max="15689" width="2" style="8" customWidth="1"/>
    <col min="15690" max="15690" width="0" style="8" hidden="1" customWidth="1"/>
    <col min="15691" max="15872" width="2" style="8"/>
    <col min="15873" max="15874" width="2" style="8" customWidth="1"/>
    <col min="15875" max="15875" width="1.5" style="8" customWidth="1"/>
    <col min="15876" max="15881" width="2" style="8" customWidth="1"/>
    <col min="15882" max="15882" width="0.5" style="8" customWidth="1"/>
    <col min="15883" max="15889" width="2" style="8" customWidth="1"/>
    <col min="15890" max="15890" width="0.875" style="8" customWidth="1"/>
    <col min="15891" max="15911" width="2" style="8" customWidth="1"/>
    <col min="15912" max="15912" width="1" style="8" customWidth="1"/>
    <col min="15913" max="15913" width="0.75" style="8" customWidth="1"/>
    <col min="15914" max="15918" width="2" style="8" customWidth="1"/>
    <col min="15919" max="15919" width="0.375" style="8" customWidth="1"/>
    <col min="15920" max="15922" width="2" style="8" customWidth="1"/>
    <col min="15923" max="15923" width="1.625" style="8" customWidth="1"/>
    <col min="15924" max="15924" width="0" style="8" hidden="1" customWidth="1"/>
    <col min="15925" max="15926" width="2" style="8" customWidth="1"/>
    <col min="15927" max="15927" width="0.5" style="8" customWidth="1"/>
    <col min="15928" max="15928" width="2" style="8" customWidth="1"/>
    <col min="15929" max="15929" width="0.25" style="8" customWidth="1"/>
    <col min="15930" max="15930" width="0.625" style="8" customWidth="1"/>
    <col min="15931" max="15945" width="2" style="8" customWidth="1"/>
    <col min="15946" max="15946" width="0" style="8" hidden="1" customWidth="1"/>
    <col min="15947" max="16128" width="2" style="8"/>
    <col min="16129" max="16130" width="2" style="8" customWidth="1"/>
    <col min="16131" max="16131" width="1.5" style="8" customWidth="1"/>
    <col min="16132" max="16137" width="2" style="8" customWidth="1"/>
    <col min="16138" max="16138" width="0.5" style="8" customWidth="1"/>
    <col min="16139" max="16145" width="2" style="8" customWidth="1"/>
    <col min="16146" max="16146" width="0.875" style="8" customWidth="1"/>
    <col min="16147" max="16167" width="2" style="8" customWidth="1"/>
    <col min="16168" max="16168" width="1" style="8" customWidth="1"/>
    <col min="16169" max="16169" width="0.75" style="8" customWidth="1"/>
    <col min="16170" max="16174" width="2" style="8" customWidth="1"/>
    <col min="16175" max="16175" width="0.375" style="8" customWidth="1"/>
    <col min="16176" max="16178" width="2" style="8" customWidth="1"/>
    <col min="16179" max="16179" width="1.625" style="8" customWidth="1"/>
    <col min="16180" max="16180" width="0" style="8" hidden="1" customWidth="1"/>
    <col min="16181" max="16182" width="2" style="8" customWidth="1"/>
    <col min="16183" max="16183" width="0.5" style="8" customWidth="1"/>
    <col min="16184" max="16184" width="2" style="8" customWidth="1"/>
    <col min="16185" max="16185" width="0.25" style="8" customWidth="1"/>
    <col min="16186" max="16186" width="0.625" style="8" customWidth="1"/>
    <col min="16187" max="16201" width="2" style="8" customWidth="1"/>
    <col min="16202" max="16202" width="0" style="8" hidden="1" customWidth="1"/>
    <col min="16203" max="16384" width="2" style="8"/>
  </cols>
  <sheetData>
    <row r="1" spans="1:75" ht="3" customHeight="1"/>
    <row r="2" spans="1:75" ht="37.5" customHeight="1">
      <c r="A2" s="497" t="s">
        <v>143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  <c r="BC2" s="497"/>
      <c r="BD2" s="497"/>
      <c r="BE2" s="497"/>
      <c r="BF2" s="497"/>
      <c r="BG2" s="497"/>
      <c r="BH2" s="497"/>
      <c r="BI2" s="497"/>
      <c r="BJ2" s="497"/>
      <c r="BK2" s="497"/>
      <c r="BL2" s="497"/>
      <c r="BM2" s="497"/>
      <c r="BN2" s="497"/>
      <c r="BO2" s="497"/>
      <c r="BP2" s="497"/>
      <c r="BQ2" s="497"/>
      <c r="BR2" s="497"/>
      <c r="BS2" s="497"/>
      <c r="BT2" s="497"/>
      <c r="BU2" s="497"/>
      <c r="BV2" s="497"/>
      <c r="BW2" s="497"/>
    </row>
    <row r="3" spans="1:75" ht="24">
      <c r="AQ3" s="9"/>
    </row>
    <row r="4" spans="1:75" ht="3.75" customHeight="1"/>
    <row r="5" spans="1:75" ht="24" customHeight="1">
      <c r="A5" s="10"/>
      <c r="B5" s="11" t="s">
        <v>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498" t="s">
        <v>16</v>
      </c>
      <c r="AK5" s="498"/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499"/>
      <c r="BJ5" s="499"/>
      <c r="BK5" s="499"/>
      <c r="BL5" s="499"/>
      <c r="BM5" s="499"/>
      <c r="BN5" s="499"/>
      <c r="BO5" s="499"/>
      <c r="BP5" s="499"/>
      <c r="BQ5" s="499"/>
      <c r="BR5" s="499"/>
      <c r="BS5" s="499"/>
      <c r="BT5" s="499"/>
      <c r="BU5" s="499"/>
      <c r="BV5" s="499"/>
    </row>
    <row r="6" spans="1:75" ht="24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500"/>
      <c r="AK6" s="500"/>
      <c r="AL6" s="500"/>
      <c r="AM6" s="500"/>
      <c r="AN6" s="500"/>
      <c r="AO6" s="500"/>
      <c r="AP6" s="500"/>
      <c r="AQ6" s="500"/>
      <c r="AR6" s="500"/>
      <c r="AS6" s="500"/>
      <c r="AT6" s="500"/>
      <c r="AU6" s="500"/>
      <c r="AV6" s="500"/>
      <c r="AW6" s="499"/>
      <c r="AX6" s="499"/>
      <c r="AY6" s="499"/>
      <c r="AZ6" s="499"/>
      <c r="BA6" s="499"/>
      <c r="BB6" s="499"/>
      <c r="BC6" s="499"/>
      <c r="BD6" s="499"/>
      <c r="BE6" s="499"/>
      <c r="BF6" s="499"/>
      <c r="BG6" s="499"/>
      <c r="BH6" s="499"/>
      <c r="BI6" s="499"/>
      <c r="BJ6" s="499"/>
      <c r="BK6" s="499"/>
      <c r="BL6" s="499"/>
      <c r="BM6" s="499"/>
      <c r="BN6" s="499"/>
      <c r="BO6" s="499"/>
      <c r="BP6" s="499"/>
      <c r="BQ6" s="499"/>
      <c r="BR6" s="499"/>
      <c r="BS6" s="499"/>
      <c r="BT6" s="499"/>
      <c r="BU6" s="499"/>
      <c r="BV6" s="499"/>
    </row>
    <row r="7" spans="1:75" ht="22.5" customHeight="1" thickBot="1">
      <c r="A7" s="490" t="s">
        <v>86</v>
      </c>
      <c r="B7" s="491"/>
      <c r="C7" s="491"/>
      <c r="D7" s="491"/>
      <c r="E7" s="492"/>
      <c r="F7" s="493" t="s">
        <v>142</v>
      </c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5"/>
      <c r="R7" s="495"/>
      <c r="S7" s="494" t="s">
        <v>87</v>
      </c>
      <c r="T7" s="494"/>
      <c r="U7" s="496"/>
      <c r="V7" s="496"/>
      <c r="W7" s="494"/>
      <c r="X7" s="494"/>
      <c r="Y7" s="494" t="s">
        <v>88</v>
      </c>
      <c r="Z7" s="494"/>
      <c r="AA7" s="494"/>
      <c r="AB7" s="494"/>
      <c r="AC7" s="494"/>
      <c r="AD7" s="494"/>
      <c r="AE7" s="494"/>
      <c r="AF7" s="492" t="s">
        <v>11</v>
      </c>
      <c r="AG7" s="501"/>
      <c r="AH7" s="501"/>
      <c r="AI7" s="501"/>
      <c r="AJ7" s="501"/>
      <c r="AK7" s="502"/>
      <c r="AL7" s="503" t="s">
        <v>20</v>
      </c>
      <c r="AM7" s="494"/>
      <c r="AN7" s="494"/>
      <c r="AO7" s="494"/>
      <c r="AP7" s="494"/>
      <c r="AQ7" s="494"/>
      <c r="AR7" s="494"/>
      <c r="AS7" s="494"/>
      <c r="AT7" s="494"/>
      <c r="AU7" s="494"/>
      <c r="AV7" s="494"/>
      <c r="AW7" s="494"/>
      <c r="AX7" s="494"/>
      <c r="AY7" s="504"/>
      <c r="AZ7" s="491" t="s">
        <v>89</v>
      </c>
      <c r="BA7" s="491"/>
      <c r="BB7" s="491"/>
      <c r="BC7" s="491"/>
      <c r="BD7" s="492"/>
      <c r="BE7" s="503"/>
      <c r="BF7" s="494"/>
      <c r="BG7" s="494"/>
      <c r="BH7" s="494"/>
      <c r="BI7" s="494"/>
      <c r="BJ7" s="494"/>
      <c r="BK7" s="494"/>
      <c r="BL7" s="494"/>
      <c r="BM7" s="494"/>
      <c r="BN7" s="494"/>
      <c r="BO7" s="494"/>
      <c r="BP7" s="494"/>
      <c r="BQ7" s="494"/>
      <c r="BR7" s="494"/>
      <c r="BS7" s="494"/>
      <c r="BT7" s="494"/>
      <c r="BU7" s="494"/>
      <c r="BV7" s="505"/>
      <c r="BW7" s="14"/>
    </row>
    <row r="8" spans="1:75" ht="20.25" customHeight="1">
      <c r="A8" s="15"/>
      <c r="B8" s="16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16"/>
      <c r="W8" s="17"/>
      <c r="X8" s="480">
        <f>AD8+AD9</f>
        <v>0</v>
      </c>
      <c r="Y8" s="481"/>
      <c r="Z8" s="481"/>
      <c r="AA8" s="481"/>
      <c r="AB8" s="481"/>
      <c r="AC8" s="482"/>
      <c r="AD8" s="485">
        <v>0</v>
      </c>
      <c r="AE8" s="485"/>
      <c r="AF8" s="485"/>
      <c r="AG8" s="486"/>
      <c r="AH8" s="487" t="s">
        <v>85</v>
      </c>
      <c r="AI8" s="488"/>
      <c r="AJ8" s="488"/>
      <c r="AK8" s="488"/>
      <c r="AL8" s="488"/>
      <c r="AM8" s="488"/>
      <c r="AN8" s="488"/>
      <c r="AO8" s="489"/>
      <c r="AP8" s="474">
        <v>0</v>
      </c>
      <c r="AQ8" s="469"/>
      <c r="AR8" s="469"/>
      <c r="AS8" s="469"/>
      <c r="AT8" s="461">
        <f>AP8+AP9</f>
        <v>0</v>
      </c>
      <c r="AU8" s="462"/>
      <c r="AV8" s="462"/>
      <c r="AW8" s="462"/>
      <c r="AX8" s="462"/>
      <c r="AY8" s="463"/>
      <c r="AZ8" s="18"/>
      <c r="BA8" s="15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19"/>
      <c r="BV8" s="20"/>
      <c r="BW8" s="14"/>
    </row>
    <row r="9" spans="1:75" ht="18" customHeight="1">
      <c r="A9" s="21"/>
      <c r="B9" s="20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20"/>
      <c r="W9" s="22"/>
      <c r="X9" s="483"/>
      <c r="Y9" s="465"/>
      <c r="Z9" s="465"/>
      <c r="AA9" s="465"/>
      <c r="AB9" s="465"/>
      <c r="AC9" s="484"/>
      <c r="AD9" s="469">
        <v>0</v>
      </c>
      <c r="AE9" s="469"/>
      <c r="AF9" s="469"/>
      <c r="AG9" s="470"/>
      <c r="AH9" s="471" t="s">
        <v>91</v>
      </c>
      <c r="AI9" s="472"/>
      <c r="AJ9" s="472"/>
      <c r="AK9" s="472"/>
      <c r="AL9" s="472"/>
      <c r="AM9" s="472"/>
      <c r="AN9" s="472"/>
      <c r="AO9" s="473"/>
      <c r="AP9" s="474">
        <v>0</v>
      </c>
      <c r="AQ9" s="469"/>
      <c r="AR9" s="469"/>
      <c r="AS9" s="469"/>
      <c r="AT9" s="464"/>
      <c r="AU9" s="465"/>
      <c r="AV9" s="465"/>
      <c r="AW9" s="465"/>
      <c r="AX9" s="465"/>
      <c r="AY9" s="466"/>
      <c r="AZ9" s="18"/>
      <c r="BA9" s="21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23"/>
      <c r="BV9" s="20"/>
      <c r="BW9" s="14"/>
    </row>
    <row r="10" spans="1:75" ht="18" customHeight="1" thickBo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451"/>
      <c r="L10" s="451"/>
      <c r="M10" s="26" t="s">
        <v>12</v>
      </c>
      <c r="N10" s="25"/>
      <c r="O10" s="27"/>
      <c r="P10" s="27"/>
      <c r="Q10" s="27"/>
      <c r="R10" s="27"/>
      <c r="S10" s="25"/>
      <c r="T10" s="25"/>
      <c r="U10" s="25"/>
      <c r="V10" s="25"/>
      <c r="W10" s="28"/>
      <c r="X10" s="138"/>
      <c r="Y10" s="136"/>
      <c r="Z10" s="136"/>
      <c r="AA10" s="136"/>
      <c r="AB10" s="136"/>
      <c r="AC10" s="136"/>
      <c r="AD10" s="475">
        <f>COUNTIF(O45:BV45,"○")</f>
        <v>0</v>
      </c>
      <c r="AE10" s="475"/>
      <c r="AF10" s="475"/>
      <c r="AG10" s="476"/>
      <c r="AH10" s="477"/>
      <c r="AI10" s="477"/>
      <c r="AJ10" s="477"/>
      <c r="AK10" s="477"/>
      <c r="AL10" s="477"/>
      <c r="AM10" s="477"/>
      <c r="AN10" s="477"/>
      <c r="AO10" s="477"/>
      <c r="AP10" s="478">
        <f>COUNTIF(O46:BV46,"○")</f>
        <v>0</v>
      </c>
      <c r="AQ10" s="475"/>
      <c r="AR10" s="475"/>
      <c r="AS10" s="475"/>
      <c r="AT10" s="479"/>
      <c r="AU10" s="426"/>
      <c r="AV10" s="426"/>
      <c r="AW10" s="136"/>
      <c r="AX10" s="136"/>
      <c r="AY10" s="29"/>
      <c r="AZ10" s="24"/>
      <c r="BA10" s="24"/>
      <c r="BB10" s="25"/>
      <c r="BC10" s="25"/>
      <c r="BD10" s="25"/>
      <c r="BE10" s="25"/>
      <c r="BF10" s="25"/>
      <c r="BG10" s="25"/>
      <c r="BH10" s="25"/>
      <c r="BI10" s="25"/>
      <c r="BJ10" s="451"/>
      <c r="BK10" s="451"/>
      <c r="BL10" s="26" t="s">
        <v>12</v>
      </c>
      <c r="BM10" s="25"/>
      <c r="BN10" s="27"/>
      <c r="BO10" s="27"/>
      <c r="BP10" s="27"/>
      <c r="BQ10" s="27"/>
      <c r="BR10" s="25"/>
      <c r="BS10" s="25"/>
      <c r="BT10" s="25"/>
      <c r="BU10" s="28"/>
      <c r="BV10" s="25"/>
      <c r="BW10" s="14"/>
    </row>
    <row r="11" spans="1:75" ht="15" customHeight="1">
      <c r="A11" s="452" t="s">
        <v>92</v>
      </c>
      <c r="B11" s="453"/>
      <c r="C11" s="454"/>
      <c r="D11" s="455" t="s">
        <v>13</v>
      </c>
      <c r="E11" s="453"/>
      <c r="F11" s="453"/>
      <c r="G11" s="453"/>
      <c r="H11" s="453"/>
      <c r="I11" s="453"/>
      <c r="J11" s="454"/>
      <c r="K11" s="455" t="s">
        <v>14</v>
      </c>
      <c r="L11" s="456"/>
      <c r="M11" s="457" t="s">
        <v>93</v>
      </c>
      <c r="N11" s="453"/>
      <c r="O11" s="453"/>
      <c r="P11" s="453"/>
      <c r="Q11" s="453"/>
      <c r="R11" s="453"/>
      <c r="S11" s="454"/>
      <c r="T11" s="455" t="s">
        <v>15</v>
      </c>
      <c r="U11" s="453"/>
      <c r="V11" s="453"/>
      <c r="W11" s="453"/>
      <c r="X11" s="458"/>
      <c r="Y11" s="459" t="s">
        <v>94</v>
      </c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  <c r="BB11" s="460"/>
      <c r="BC11" s="460"/>
      <c r="BD11" s="460"/>
      <c r="BE11" s="460"/>
      <c r="BF11" s="460"/>
      <c r="BG11" s="460"/>
      <c r="BH11" s="460"/>
      <c r="BI11" s="460"/>
      <c r="BJ11" s="460"/>
      <c r="BK11" s="460"/>
      <c r="BL11" s="460"/>
      <c r="BM11" s="460"/>
      <c r="BN11" s="460"/>
      <c r="BO11" s="460"/>
      <c r="BP11" s="460"/>
      <c r="BQ11" s="460"/>
      <c r="BR11" s="460"/>
      <c r="BS11" s="460"/>
      <c r="BT11" s="460"/>
      <c r="BU11" s="460"/>
      <c r="BV11" s="460"/>
      <c r="BW11" s="14"/>
    </row>
    <row r="12" spans="1:75" ht="21" customHeight="1">
      <c r="A12" s="440"/>
      <c r="B12" s="441"/>
      <c r="C12" s="441"/>
      <c r="D12" s="442"/>
      <c r="E12" s="441"/>
      <c r="F12" s="441"/>
      <c r="G12" s="441"/>
      <c r="H12" s="441"/>
      <c r="I12" s="441"/>
      <c r="J12" s="441"/>
      <c r="K12" s="441"/>
      <c r="L12" s="431"/>
      <c r="M12" s="442"/>
      <c r="N12" s="441"/>
      <c r="O12" s="441"/>
      <c r="P12" s="441"/>
      <c r="Q12" s="441"/>
      <c r="R12" s="441"/>
      <c r="S12" s="441"/>
      <c r="T12" s="441"/>
      <c r="U12" s="431"/>
      <c r="V12" s="137" t="s">
        <v>95</v>
      </c>
      <c r="W12" s="439"/>
      <c r="X12" s="443"/>
      <c r="Y12" s="446" t="s">
        <v>17</v>
      </c>
      <c r="Z12" s="445"/>
      <c r="AA12" s="447"/>
      <c r="AB12" s="444" t="s">
        <v>96</v>
      </c>
      <c r="AC12" s="445"/>
      <c r="AD12" s="447"/>
      <c r="AE12" s="448" t="s">
        <v>97</v>
      </c>
      <c r="AF12" s="449"/>
      <c r="AG12" s="450"/>
      <c r="AH12" s="444" t="s">
        <v>25</v>
      </c>
      <c r="AI12" s="445"/>
      <c r="AJ12" s="445"/>
      <c r="AK12" s="445"/>
      <c r="AL12" s="445"/>
      <c r="AM12" s="445"/>
      <c r="AN12" s="445"/>
      <c r="AO12" s="447"/>
      <c r="AP12" s="444" t="s">
        <v>98</v>
      </c>
      <c r="AQ12" s="445"/>
      <c r="AR12" s="445"/>
      <c r="AS12" s="445"/>
      <c r="AT12" s="445"/>
      <c r="AU12" s="447"/>
      <c r="AV12" s="444" t="s">
        <v>99</v>
      </c>
      <c r="AW12" s="445"/>
      <c r="AX12" s="445"/>
      <c r="AY12" s="445"/>
      <c r="AZ12" s="445"/>
      <c r="BA12" s="445"/>
      <c r="BB12" s="445"/>
      <c r="BC12" s="445"/>
      <c r="BD12" s="445"/>
      <c r="BE12" s="445"/>
      <c r="BF12" s="447"/>
      <c r="BG12" s="444" t="s">
        <v>100</v>
      </c>
      <c r="BH12" s="445"/>
      <c r="BI12" s="445"/>
      <c r="BJ12" s="445"/>
      <c r="BK12" s="445"/>
      <c r="BL12" s="445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14"/>
    </row>
    <row r="13" spans="1:75" ht="21" customHeight="1">
      <c r="A13" s="440"/>
      <c r="B13" s="441"/>
      <c r="C13" s="441"/>
      <c r="D13" s="442"/>
      <c r="E13" s="441"/>
      <c r="F13" s="441"/>
      <c r="G13" s="441"/>
      <c r="H13" s="441"/>
      <c r="I13" s="441"/>
      <c r="J13" s="441"/>
      <c r="K13" s="441"/>
      <c r="L13" s="431"/>
      <c r="M13" s="442"/>
      <c r="N13" s="441"/>
      <c r="O13" s="441"/>
      <c r="P13" s="441"/>
      <c r="Q13" s="441"/>
      <c r="R13" s="441"/>
      <c r="S13" s="441"/>
      <c r="T13" s="441"/>
      <c r="U13" s="431"/>
      <c r="V13" s="137" t="s">
        <v>5</v>
      </c>
      <c r="W13" s="439"/>
      <c r="X13" s="443"/>
      <c r="Y13" s="438"/>
      <c r="Z13" s="432"/>
      <c r="AA13" s="439"/>
      <c r="AB13" s="431"/>
      <c r="AC13" s="432"/>
      <c r="AD13" s="439"/>
      <c r="AE13" s="431"/>
      <c r="AF13" s="432"/>
      <c r="AG13" s="439"/>
      <c r="AH13" s="431"/>
      <c r="AI13" s="432"/>
      <c r="AJ13" s="432"/>
      <c r="AK13" s="432"/>
      <c r="AL13" s="432"/>
      <c r="AM13" s="432"/>
      <c r="AN13" s="432"/>
      <c r="AO13" s="439"/>
      <c r="AP13" s="431"/>
      <c r="AQ13" s="432"/>
      <c r="AR13" s="432"/>
      <c r="AS13" s="432"/>
      <c r="AT13" s="432"/>
      <c r="AU13" s="439"/>
      <c r="AV13" s="431"/>
      <c r="AW13" s="432"/>
      <c r="AX13" s="432"/>
      <c r="AY13" s="432"/>
      <c r="AZ13" s="432"/>
      <c r="BA13" s="432"/>
      <c r="BB13" s="432"/>
      <c r="BC13" s="432"/>
      <c r="BD13" s="432"/>
      <c r="BE13" s="432"/>
      <c r="BF13" s="439"/>
      <c r="BG13" s="431"/>
      <c r="BH13" s="432"/>
      <c r="BI13" s="432"/>
      <c r="BJ13" s="432"/>
      <c r="BK13" s="432"/>
      <c r="BL13" s="432"/>
      <c r="BM13" s="432"/>
      <c r="BN13" s="432"/>
      <c r="BO13" s="432"/>
      <c r="BP13" s="432"/>
      <c r="BQ13" s="432"/>
      <c r="BR13" s="432"/>
      <c r="BS13" s="432"/>
      <c r="BT13" s="432"/>
      <c r="BU13" s="432"/>
      <c r="BV13" s="432"/>
      <c r="BW13" s="14"/>
    </row>
    <row r="14" spans="1:75" ht="21" customHeight="1">
      <c r="A14" s="440"/>
      <c r="B14" s="441"/>
      <c r="C14" s="441"/>
      <c r="D14" s="442"/>
      <c r="E14" s="441"/>
      <c r="F14" s="441"/>
      <c r="G14" s="441"/>
      <c r="H14" s="441"/>
      <c r="I14" s="441"/>
      <c r="J14" s="441"/>
      <c r="K14" s="441"/>
      <c r="L14" s="431"/>
      <c r="M14" s="442"/>
      <c r="N14" s="441"/>
      <c r="O14" s="441"/>
      <c r="P14" s="441"/>
      <c r="Q14" s="441"/>
      <c r="R14" s="441"/>
      <c r="S14" s="441"/>
      <c r="T14" s="441"/>
      <c r="U14" s="431"/>
      <c r="V14" s="137" t="s">
        <v>5</v>
      </c>
      <c r="W14" s="439"/>
      <c r="X14" s="443"/>
      <c r="Y14" s="438"/>
      <c r="Z14" s="432"/>
      <c r="AA14" s="439"/>
      <c r="AB14" s="431"/>
      <c r="AC14" s="432"/>
      <c r="AD14" s="439"/>
      <c r="AE14" s="431"/>
      <c r="AF14" s="432"/>
      <c r="AG14" s="439"/>
      <c r="AH14" s="431"/>
      <c r="AI14" s="432"/>
      <c r="AJ14" s="432"/>
      <c r="AK14" s="432"/>
      <c r="AL14" s="432"/>
      <c r="AM14" s="432"/>
      <c r="AN14" s="432"/>
      <c r="AO14" s="439"/>
      <c r="AP14" s="431"/>
      <c r="AQ14" s="432"/>
      <c r="AR14" s="432"/>
      <c r="AS14" s="432"/>
      <c r="AT14" s="432"/>
      <c r="AU14" s="439"/>
      <c r="AV14" s="431"/>
      <c r="AW14" s="432"/>
      <c r="AX14" s="432"/>
      <c r="AY14" s="432"/>
      <c r="AZ14" s="432"/>
      <c r="BA14" s="432"/>
      <c r="BB14" s="432"/>
      <c r="BC14" s="432"/>
      <c r="BD14" s="432"/>
      <c r="BE14" s="432"/>
      <c r="BF14" s="439"/>
      <c r="BG14" s="431"/>
      <c r="BH14" s="432"/>
      <c r="BI14" s="432"/>
      <c r="BJ14" s="432"/>
      <c r="BK14" s="432"/>
      <c r="BL14" s="432"/>
      <c r="BM14" s="432"/>
      <c r="BN14" s="432"/>
      <c r="BO14" s="432"/>
      <c r="BP14" s="432"/>
      <c r="BQ14" s="432"/>
      <c r="BR14" s="432"/>
      <c r="BS14" s="432"/>
      <c r="BT14" s="432"/>
      <c r="BU14" s="432"/>
      <c r="BV14" s="432"/>
      <c r="BW14" s="14"/>
    </row>
    <row r="15" spans="1:75" ht="21" customHeight="1">
      <c r="A15" s="440"/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31"/>
      <c r="M15" s="442"/>
      <c r="N15" s="441"/>
      <c r="O15" s="441"/>
      <c r="P15" s="441"/>
      <c r="Q15" s="441"/>
      <c r="R15" s="441"/>
      <c r="S15" s="441"/>
      <c r="T15" s="441"/>
      <c r="U15" s="431"/>
      <c r="V15" s="137" t="s">
        <v>5</v>
      </c>
      <c r="W15" s="439"/>
      <c r="X15" s="443"/>
      <c r="Y15" s="438"/>
      <c r="Z15" s="432"/>
      <c r="AA15" s="439"/>
      <c r="AB15" s="431"/>
      <c r="AC15" s="432"/>
      <c r="AD15" s="439"/>
      <c r="AE15" s="431"/>
      <c r="AF15" s="432"/>
      <c r="AG15" s="439"/>
      <c r="AH15" s="431"/>
      <c r="AI15" s="432"/>
      <c r="AJ15" s="432"/>
      <c r="AK15" s="432"/>
      <c r="AL15" s="432"/>
      <c r="AM15" s="432"/>
      <c r="AN15" s="432"/>
      <c r="AO15" s="439"/>
      <c r="AP15" s="431"/>
      <c r="AQ15" s="432"/>
      <c r="AR15" s="432"/>
      <c r="AS15" s="432"/>
      <c r="AT15" s="432"/>
      <c r="AU15" s="439"/>
      <c r="AV15" s="431"/>
      <c r="AW15" s="432"/>
      <c r="AX15" s="432"/>
      <c r="AY15" s="432"/>
      <c r="AZ15" s="432"/>
      <c r="BA15" s="432"/>
      <c r="BB15" s="432"/>
      <c r="BC15" s="432"/>
      <c r="BD15" s="432"/>
      <c r="BE15" s="432"/>
      <c r="BF15" s="439"/>
      <c r="BG15" s="431"/>
      <c r="BH15" s="432"/>
      <c r="BI15" s="432"/>
      <c r="BJ15" s="432"/>
      <c r="BK15" s="432"/>
      <c r="BL15" s="432"/>
      <c r="BM15" s="432"/>
      <c r="BN15" s="432"/>
      <c r="BO15" s="432"/>
      <c r="BP15" s="432"/>
      <c r="BQ15" s="432"/>
      <c r="BR15" s="432"/>
      <c r="BS15" s="432"/>
      <c r="BT15" s="432"/>
      <c r="BU15" s="432"/>
      <c r="BV15" s="432"/>
      <c r="BW15" s="14"/>
    </row>
    <row r="16" spans="1:75" ht="21" customHeight="1">
      <c r="A16" s="440"/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31"/>
      <c r="M16" s="442"/>
      <c r="N16" s="441"/>
      <c r="O16" s="441"/>
      <c r="P16" s="441"/>
      <c r="Q16" s="441"/>
      <c r="R16" s="441"/>
      <c r="S16" s="441"/>
      <c r="T16" s="441"/>
      <c r="U16" s="431"/>
      <c r="V16" s="137" t="s">
        <v>5</v>
      </c>
      <c r="W16" s="439"/>
      <c r="X16" s="443"/>
      <c r="Y16" s="438"/>
      <c r="Z16" s="432"/>
      <c r="AA16" s="439"/>
      <c r="AB16" s="431"/>
      <c r="AC16" s="432"/>
      <c r="AD16" s="439"/>
      <c r="AE16" s="431"/>
      <c r="AF16" s="432"/>
      <c r="AG16" s="439"/>
      <c r="AH16" s="431"/>
      <c r="AI16" s="432"/>
      <c r="AJ16" s="432"/>
      <c r="AK16" s="432"/>
      <c r="AL16" s="432"/>
      <c r="AM16" s="432"/>
      <c r="AN16" s="432"/>
      <c r="AO16" s="439"/>
      <c r="AP16" s="431"/>
      <c r="AQ16" s="432"/>
      <c r="AR16" s="432"/>
      <c r="AS16" s="432"/>
      <c r="AT16" s="432"/>
      <c r="AU16" s="439"/>
      <c r="AV16" s="431"/>
      <c r="AW16" s="432"/>
      <c r="AX16" s="432"/>
      <c r="AY16" s="432"/>
      <c r="AZ16" s="432"/>
      <c r="BA16" s="432"/>
      <c r="BB16" s="432"/>
      <c r="BC16" s="432"/>
      <c r="BD16" s="432"/>
      <c r="BE16" s="432"/>
      <c r="BF16" s="439"/>
      <c r="BG16" s="431"/>
      <c r="BH16" s="432"/>
      <c r="BI16" s="432"/>
      <c r="BJ16" s="432"/>
      <c r="BK16" s="432"/>
      <c r="BL16" s="432"/>
      <c r="BM16" s="432"/>
      <c r="BN16" s="432"/>
      <c r="BO16" s="432"/>
      <c r="BP16" s="432"/>
      <c r="BQ16" s="432"/>
      <c r="BR16" s="432"/>
      <c r="BS16" s="432"/>
      <c r="BT16" s="432"/>
      <c r="BU16" s="432"/>
      <c r="BV16" s="432"/>
      <c r="BW16" s="14"/>
    </row>
    <row r="17" spans="1:75" ht="21" customHeight="1">
      <c r="A17" s="440"/>
      <c r="B17" s="441"/>
      <c r="C17" s="441"/>
      <c r="D17" s="442"/>
      <c r="E17" s="441"/>
      <c r="F17" s="441"/>
      <c r="G17" s="441"/>
      <c r="H17" s="441"/>
      <c r="I17" s="441"/>
      <c r="J17" s="441"/>
      <c r="K17" s="441"/>
      <c r="L17" s="431"/>
      <c r="M17" s="442"/>
      <c r="N17" s="441"/>
      <c r="O17" s="441"/>
      <c r="P17" s="441"/>
      <c r="Q17" s="441"/>
      <c r="R17" s="441"/>
      <c r="S17" s="441"/>
      <c r="T17" s="441"/>
      <c r="U17" s="431"/>
      <c r="V17" s="137" t="s">
        <v>5</v>
      </c>
      <c r="W17" s="439"/>
      <c r="X17" s="443"/>
      <c r="Y17" s="438"/>
      <c r="Z17" s="432"/>
      <c r="AA17" s="439"/>
      <c r="AB17" s="431"/>
      <c r="AC17" s="432"/>
      <c r="AD17" s="439"/>
      <c r="AE17" s="431"/>
      <c r="AF17" s="432"/>
      <c r="AG17" s="439"/>
      <c r="AH17" s="431"/>
      <c r="AI17" s="432"/>
      <c r="AJ17" s="432"/>
      <c r="AK17" s="432"/>
      <c r="AL17" s="432"/>
      <c r="AM17" s="432"/>
      <c r="AN17" s="432"/>
      <c r="AO17" s="439"/>
      <c r="AP17" s="431"/>
      <c r="AQ17" s="432"/>
      <c r="AR17" s="432"/>
      <c r="AS17" s="432"/>
      <c r="AT17" s="432"/>
      <c r="AU17" s="439"/>
      <c r="AV17" s="431"/>
      <c r="AW17" s="432"/>
      <c r="AX17" s="432"/>
      <c r="AY17" s="432"/>
      <c r="AZ17" s="432"/>
      <c r="BA17" s="432"/>
      <c r="BB17" s="432"/>
      <c r="BC17" s="432"/>
      <c r="BD17" s="432"/>
      <c r="BE17" s="432"/>
      <c r="BF17" s="439"/>
      <c r="BG17" s="431"/>
      <c r="BH17" s="432"/>
      <c r="BI17" s="432"/>
      <c r="BJ17" s="432"/>
      <c r="BK17" s="432"/>
      <c r="BL17" s="432"/>
      <c r="BM17" s="432"/>
      <c r="BN17" s="432"/>
      <c r="BO17" s="432"/>
      <c r="BP17" s="432"/>
      <c r="BQ17" s="432"/>
      <c r="BR17" s="432"/>
      <c r="BS17" s="432"/>
      <c r="BT17" s="432"/>
      <c r="BU17" s="432"/>
      <c r="BV17" s="432"/>
      <c r="BW17" s="14"/>
    </row>
    <row r="18" spans="1:75" ht="21" customHeight="1">
      <c r="A18" s="440"/>
      <c r="B18" s="441"/>
      <c r="C18" s="441"/>
      <c r="D18" s="442"/>
      <c r="E18" s="441"/>
      <c r="F18" s="441"/>
      <c r="G18" s="441"/>
      <c r="H18" s="441"/>
      <c r="I18" s="441"/>
      <c r="J18" s="441"/>
      <c r="K18" s="441"/>
      <c r="L18" s="431"/>
      <c r="M18" s="442"/>
      <c r="N18" s="441"/>
      <c r="O18" s="441"/>
      <c r="P18" s="441"/>
      <c r="Q18" s="441"/>
      <c r="R18" s="441"/>
      <c r="S18" s="441"/>
      <c r="T18" s="441"/>
      <c r="U18" s="431"/>
      <c r="V18" s="137" t="s">
        <v>5</v>
      </c>
      <c r="W18" s="439"/>
      <c r="X18" s="443"/>
      <c r="Y18" s="438"/>
      <c r="Z18" s="432"/>
      <c r="AA18" s="439"/>
      <c r="AB18" s="431"/>
      <c r="AC18" s="432"/>
      <c r="AD18" s="439"/>
      <c r="AE18" s="431"/>
      <c r="AF18" s="432"/>
      <c r="AG18" s="439"/>
      <c r="AH18" s="431"/>
      <c r="AI18" s="432"/>
      <c r="AJ18" s="432"/>
      <c r="AK18" s="432"/>
      <c r="AL18" s="432"/>
      <c r="AM18" s="432"/>
      <c r="AN18" s="432"/>
      <c r="AO18" s="439"/>
      <c r="AP18" s="431"/>
      <c r="AQ18" s="432"/>
      <c r="AR18" s="432"/>
      <c r="AS18" s="432"/>
      <c r="AT18" s="432"/>
      <c r="AU18" s="439"/>
      <c r="AV18" s="431"/>
      <c r="AW18" s="432"/>
      <c r="AX18" s="432"/>
      <c r="AY18" s="432"/>
      <c r="AZ18" s="432"/>
      <c r="BA18" s="432"/>
      <c r="BB18" s="432"/>
      <c r="BC18" s="432"/>
      <c r="BD18" s="432"/>
      <c r="BE18" s="432"/>
      <c r="BF18" s="439"/>
      <c r="BG18" s="431"/>
      <c r="BH18" s="432"/>
      <c r="BI18" s="432"/>
      <c r="BJ18" s="432"/>
      <c r="BK18" s="432"/>
      <c r="BL18" s="432"/>
      <c r="BM18" s="432"/>
      <c r="BN18" s="432"/>
      <c r="BO18" s="432"/>
      <c r="BP18" s="432"/>
      <c r="BQ18" s="432"/>
      <c r="BR18" s="432"/>
      <c r="BS18" s="432"/>
      <c r="BT18" s="432"/>
      <c r="BU18" s="432"/>
      <c r="BV18" s="432"/>
      <c r="BW18" s="14"/>
    </row>
    <row r="19" spans="1:75" ht="21" customHeight="1">
      <c r="A19" s="440"/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31"/>
      <c r="M19" s="442"/>
      <c r="N19" s="441"/>
      <c r="O19" s="441"/>
      <c r="P19" s="441"/>
      <c r="Q19" s="441"/>
      <c r="R19" s="441"/>
      <c r="S19" s="441"/>
      <c r="T19" s="441"/>
      <c r="U19" s="431"/>
      <c r="V19" s="137" t="s">
        <v>5</v>
      </c>
      <c r="W19" s="439"/>
      <c r="X19" s="443"/>
      <c r="Y19" s="438"/>
      <c r="Z19" s="432"/>
      <c r="AA19" s="439"/>
      <c r="AB19" s="431"/>
      <c r="AC19" s="432"/>
      <c r="AD19" s="439"/>
      <c r="AE19" s="431"/>
      <c r="AF19" s="432"/>
      <c r="AG19" s="439"/>
      <c r="AH19" s="431"/>
      <c r="AI19" s="432"/>
      <c r="AJ19" s="432"/>
      <c r="AK19" s="432"/>
      <c r="AL19" s="432"/>
      <c r="AM19" s="432"/>
      <c r="AN19" s="432"/>
      <c r="AO19" s="439"/>
      <c r="AP19" s="431"/>
      <c r="AQ19" s="432"/>
      <c r="AR19" s="432"/>
      <c r="AS19" s="432"/>
      <c r="AT19" s="432"/>
      <c r="AU19" s="439"/>
      <c r="AV19" s="431"/>
      <c r="AW19" s="432"/>
      <c r="AX19" s="432"/>
      <c r="AY19" s="432"/>
      <c r="AZ19" s="432"/>
      <c r="BA19" s="432"/>
      <c r="BB19" s="432"/>
      <c r="BC19" s="432"/>
      <c r="BD19" s="432"/>
      <c r="BE19" s="432"/>
      <c r="BF19" s="439"/>
      <c r="BG19" s="431"/>
      <c r="BH19" s="432"/>
      <c r="BI19" s="432"/>
      <c r="BJ19" s="432"/>
      <c r="BK19" s="432"/>
      <c r="BL19" s="432"/>
      <c r="BM19" s="432"/>
      <c r="BN19" s="432"/>
      <c r="BO19" s="432"/>
      <c r="BP19" s="432"/>
      <c r="BQ19" s="432"/>
      <c r="BR19" s="432"/>
      <c r="BS19" s="432"/>
      <c r="BT19" s="432"/>
      <c r="BU19" s="432"/>
      <c r="BV19" s="432"/>
      <c r="BW19" s="14"/>
    </row>
    <row r="20" spans="1:75" ht="21" customHeight="1">
      <c r="A20" s="440"/>
      <c r="B20" s="441"/>
      <c r="C20" s="441"/>
      <c r="D20" s="441"/>
      <c r="E20" s="441"/>
      <c r="F20" s="441"/>
      <c r="G20" s="441"/>
      <c r="H20" s="441"/>
      <c r="I20" s="441"/>
      <c r="J20" s="441"/>
      <c r="K20" s="441"/>
      <c r="L20" s="431"/>
      <c r="M20" s="442"/>
      <c r="N20" s="441"/>
      <c r="O20" s="441"/>
      <c r="P20" s="441"/>
      <c r="Q20" s="441"/>
      <c r="R20" s="441"/>
      <c r="S20" s="441"/>
      <c r="T20" s="441"/>
      <c r="U20" s="431"/>
      <c r="V20" s="137" t="s">
        <v>5</v>
      </c>
      <c r="W20" s="439"/>
      <c r="X20" s="443"/>
      <c r="Y20" s="438"/>
      <c r="Z20" s="432"/>
      <c r="AA20" s="439"/>
      <c r="AB20" s="431"/>
      <c r="AC20" s="432"/>
      <c r="AD20" s="439"/>
      <c r="AE20" s="431"/>
      <c r="AF20" s="432"/>
      <c r="AG20" s="439"/>
      <c r="AH20" s="431"/>
      <c r="AI20" s="432"/>
      <c r="AJ20" s="432"/>
      <c r="AK20" s="432"/>
      <c r="AL20" s="432"/>
      <c r="AM20" s="432"/>
      <c r="AN20" s="432"/>
      <c r="AO20" s="439"/>
      <c r="AP20" s="431"/>
      <c r="AQ20" s="432"/>
      <c r="AR20" s="432"/>
      <c r="AS20" s="432"/>
      <c r="AT20" s="432"/>
      <c r="AU20" s="439"/>
      <c r="AV20" s="431"/>
      <c r="AW20" s="432"/>
      <c r="AX20" s="432"/>
      <c r="AY20" s="432"/>
      <c r="AZ20" s="432"/>
      <c r="BA20" s="432"/>
      <c r="BB20" s="432"/>
      <c r="BC20" s="432"/>
      <c r="BD20" s="432"/>
      <c r="BE20" s="432"/>
      <c r="BF20" s="439"/>
      <c r="BG20" s="431"/>
      <c r="BH20" s="432"/>
      <c r="BI20" s="432"/>
      <c r="BJ20" s="432"/>
      <c r="BK20" s="432"/>
      <c r="BL20" s="432"/>
      <c r="BM20" s="432"/>
      <c r="BN20" s="432"/>
      <c r="BO20" s="432"/>
      <c r="BP20" s="432"/>
      <c r="BQ20" s="432"/>
      <c r="BR20" s="432"/>
      <c r="BS20" s="432"/>
      <c r="BT20" s="432"/>
      <c r="BU20" s="432"/>
      <c r="BV20" s="432"/>
      <c r="BW20" s="14"/>
    </row>
    <row r="21" spans="1:75" ht="21" customHeight="1" thickBot="1">
      <c r="A21" s="433"/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25"/>
      <c r="M21" s="435"/>
      <c r="N21" s="434"/>
      <c r="O21" s="434"/>
      <c r="P21" s="434"/>
      <c r="Q21" s="434"/>
      <c r="R21" s="434"/>
      <c r="S21" s="434"/>
      <c r="T21" s="434"/>
      <c r="U21" s="425"/>
      <c r="V21" s="136" t="s">
        <v>5</v>
      </c>
      <c r="W21" s="427"/>
      <c r="X21" s="436"/>
      <c r="Y21" s="437"/>
      <c r="Z21" s="426"/>
      <c r="AA21" s="427"/>
      <c r="AB21" s="425"/>
      <c r="AC21" s="426"/>
      <c r="AD21" s="427"/>
      <c r="AE21" s="425"/>
      <c r="AF21" s="426"/>
      <c r="AG21" s="427"/>
      <c r="AH21" s="425"/>
      <c r="AI21" s="426"/>
      <c r="AJ21" s="426"/>
      <c r="AK21" s="426"/>
      <c r="AL21" s="426"/>
      <c r="AM21" s="426"/>
      <c r="AN21" s="426"/>
      <c r="AO21" s="427"/>
      <c r="AP21" s="425"/>
      <c r="AQ21" s="426"/>
      <c r="AR21" s="426"/>
      <c r="AS21" s="426"/>
      <c r="AT21" s="426"/>
      <c r="AU21" s="427"/>
      <c r="AV21" s="425"/>
      <c r="AW21" s="426"/>
      <c r="AX21" s="426"/>
      <c r="AY21" s="426"/>
      <c r="AZ21" s="426"/>
      <c r="BA21" s="426"/>
      <c r="BB21" s="426"/>
      <c r="BC21" s="426"/>
      <c r="BD21" s="426"/>
      <c r="BE21" s="426"/>
      <c r="BF21" s="427"/>
      <c r="BG21" s="425"/>
      <c r="BH21" s="426"/>
      <c r="BI21" s="426"/>
      <c r="BJ21" s="426"/>
      <c r="BK21" s="426"/>
      <c r="BL21" s="426"/>
      <c r="BM21" s="426"/>
      <c r="BN21" s="426"/>
      <c r="BO21" s="426"/>
      <c r="BP21" s="426"/>
      <c r="BQ21" s="426"/>
      <c r="BR21" s="426"/>
      <c r="BS21" s="426"/>
      <c r="BT21" s="426"/>
      <c r="BU21" s="426"/>
      <c r="BV21" s="426"/>
      <c r="BW21" s="14"/>
    </row>
    <row r="22" spans="1:75" ht="24.95" customHeight="1" thickBo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428" t="s">
        <v>18</v>
      </c>
      <c r="BB22" s="428"/>
      <c r="BC22" s="428"/>
      <c r="BD22" s="428"/>
      <c r="BE22" s="428"/>
      <c r="BF22" s="428"/>
      <c r="BG22" s="429"/>
      <c r="BH22" s="429"/>
      <c r="BI22" s="429"/>
      <c r="BJ22" s="429"/>
      <c r="BK22" s="429"/>
      <c r="BL22" s="429"/>
      <c r="BM22" s="429"/>
      <c r="BN22" s="429"/>
      <c r="BO22" s="429"/>
      <c r="BP22" s="429"/>
      <c r="BQ22" s="429"/>
      <c r="BR22" s="429"/>
      <c r="BS22" s="429"/>
      <c r="BT22" s="429"/>
      <c r="BU22" s="429"/>
      <c r="BV22" s="430"/>
      <c r="BW22" s="14"/>
    </row>
  </sheetData>
  <mergeCells count="172">
    <mergeCell ref="A7:E7"/>
    <mergeCell ref="F7:P7"/>
    <mergeCell ref="Q7:R7"/>
    <mergeCell ref="S7:T7"/>
    <mergeCell ref="U7:V7"/>
    <mergeCell ref="W7:X7"/>
    <mergeCell ref="A2:BW2"/>
    <mergeCell ref="AJ5:AV5"/>
    <mergeCell ref="AW5:BI5"/>
    <mergeCell ref="BJ5:BV5"/>
    <mergeCell ref="AJ6:AV6"/>
    <mergeCell ref="AW6:BI6"/>
    <mergeCell ref="BJ6:BV6"/>
    <mergeCell ref="Y7:AE7"/>
    <mergeCell ref="AF7:AK7"/>
    <mergeCell ref="AL7:AY7"/>
    <mergeCell ref="AZ7:BD7"/>
    <mergeCell ref="BE7:BV7"/>
    <mergeCell ref="BJ10:BK10"/>
    <mergeCell ref="A11:C11"/>
    <mergeCell ref="D11:J11"/>
    <mergeCell ref="K11:L11"/>
    <mergeCell ref="M11:S11"/>
    <mergeCell ref="T11:X11"/>
    <mergeCell ref="Y11:BV11"/>
    <mergeCell ref="AT8:AY9"/>
    <mergeCell ref="BB8:BT9"/>
    <mergeCell ref="AD9:AG9"/>
    <mergeCell ref="AH9:AO9"/>
    <mergeCell ref="AP9:AS9"/>
    <mergeCell ref="K10:L10"/>
    <mergeCell ref="AD10:AG10"/>
    <mergeCell ref="AH10:AO10"/>
    <mergeCell ref="AP10:AS10"/>
    <mergeCell ref="AT10:AV10"/>
    <mergeCell ref="C8:U9"/>
    <mergeCell ref="X8:AC9"/>
    <mergeCell ref="AD8:AG8"/>
    <mergeCell ref="AH8:AO8"/>
    <mergeCell ref="AP8:AS8"/>
    <mergeCell ref="BG12:BV12"/>
    <mergeCell ref="A13:C13"/>
    <mergeCell ref="D13:J13"/>
    <mergeCell ref="K13:L13"/>
    <mergeCell ref="M13:S13"/>
    <mergeCell ref="T13:U13"/>
    <mergeCell ref="W13:X13"/>
    <mergeCell ref="Y13:AA13"/>
    <mergeCell ref="AB13:AD13"/>
    <mergeCell ref="AE13:AG13"/>
    <mergeCell ref="Y12:AA12"/>
    <mergeCell ref="AB12:AD12"/>
    <mergeCell ref="AE12:AG12"/>
    <mergeCell ref="AH12:AO12"/>
    <mergeCell ref="AP12:AU12"/>
    <mergeCell ref="AV12:BF12"/>
    <mergeCell ref="A12:C12"/>
    <mergeCell ref="D12:J12"/>
    <mergeCell ref="K12:L12"/>
    <mergeCell ref="M12:S12"/>
    <mergeCell ref="T12:U12"/>
    <mergeCell ref="W12:X12"/>
    <mergeCell ref="AH13:AO13"/>
    <mergeCell ref="AP13:AU13"/>
    <mergeCell ref="W15:X15"/>
    <mergeCell ref="Y15:AA15"/>
    <mergeCell ref="AB15:AD15"/>
    <mergeCell ref="AE15:AG15"/>
    <mergeCell ref="AV13:BF13"/>
    <mergeCell ref="BG13:BV13"/>
    <mergeCell ref="A14:C14"/>
    <mergeCell ref="D14:J14"/>
    <mergeCell ref="K14:L14"/>
    <mergeCell ref="M14:S14"/>
    <mergeCell ref="T14:U14"/>
    <mergeCell ref="W14:X14"/>
    <mergeCell ref="BG14:BV14"/>
    <mergeCell ref="Y14:AA14"/>
    <mergeCell ref="AB14:AD14"/>
    <mergeCell ref="AE14:AG14"/>
    <mergeCell ref="AH14:AO14"/>
    <mergeCell ref="AP14:AU14"/>
    <mergeCell ref="AV14:BF14"/>
    <mergeCell ref="AB17:AD17"/>
    <mergeCell ref="AE17:AG17"/>
    <mergeCell ref="AH15:AO15"/>
    <mergeCell ref="AP15:AU15"/>
    <mergeCell ref="AV15:BF15"/>
    <mergeCell ref="BG15:BV15"/>
    <mergeCell ref="A16:C16"/>
    <mergeCell ref="D16:J16"/>
    <mergeCell ref="K16:L16"/>
    <mergeCell ref="M16:S16"/>
    <mergeCell ref="T16:U16"/>
    <mergeCell ref="W16:X16"/>
    <mergeCell ref="BG16:BV16"/>
    <mergeCell ref="Y16:AA16"/>
    <mergeCell ref="AB16:AD16"/>
    <mergeCell ref="AE16:AG16"/>
    <mergeCell ref="AH16:AO16"/>
    <mergeCell ref="AP16:AU16"/>
    <mergeCell ref="AV16:BF16"/>
    <mergeCell ref="A15:C15"/>
    <mergeCell ref="D15:J15"/>
    <mergeCell ref="K15:L15"/>
    <mergeCell ref="M15:S15"/>
    <mergeCell ref="T15:U15"/>
    <mergeCell ref="AH17:AO17"/>
    <mergeCell ref="AP17:AU17"/>
    <mergeCell ref="AV17:BF17"/>
    <mergeCell ref="BG17:BV17"/>
    <mergeCell ref="A18:C18"/>
    <mergeCell ref="D18:J18"/>
    <mergeCell ref="K18:L18"/>
    <mergeCell ref="M18:S18"/>
    <mergeCell ref="T18:U18"/>
    <mergeCell ref="W18:X18"/>
    <mergeCell ref="BG18:BV18"/>
    <mergeCell ref="Y18:AA18"/>
    <mergeCell ref="AB18:AD18"/>
    <mergeCell ref="AE18:AG18"/>
    <mergeCell ref="AH18:AO18"/>
    <mergeCell ref="AP18:AU18"/>
    <mergeCell ref="AV18:BF18"/>
    <mergeCell ref="A17:C17"/>
    <mergeCell ref="D17:J17"/>
    <mergeCell ref="K17:L17"/>
    <mergeCell ref="M17:S17"/>
    <mergeCell ref="T17:U17"/>
    <mergeCell ref="W17:X17"/>
    <mergeCell ref="Y17:AA17"/>
    <mergeCell ref="AH19:AO19"/>
    <mergeCell ref="AP19:AU19"/>
    <mergeCell ref="AV19:BF19"/>
    <mergeCell ref="BG19:BV19"/>
    <mergeCell ref="A20:C20"/>
    <mergeCell ref="D20:J20"/>
    <mergeCell ref="K20:L20"/>
    <mergeCell ref="M20:S20"/>
    <mergeCell ref="T20:U20"/>
    <mergeCell ref="W20:X20"/>
    <mergeCell ref="A19:C19"/>
    <mergeCell ref="D19:J19"/>
    <mergeCell ref="K19:L19"/>
    <mergeCell ref="M19:S19"/>
    <mergeCell ref="T19:U19"/>
    <mergeCell ref="W19:X19"/>
    <mergeCell ref="Y19:AA19"/>
    <mergeCell ref="AB19:AD19"/>
    <mergeCell ref="AE19:AG19"/>
    <mergeCell ref="AH21:AO21"/>
    <mergeCell ref="AP21:AU21"/>
    <mergeCell ref="AV21:BF21"/>
    <mergeCell ref="BG21:BV21"/>
    <mergeCell ref="BA22:BF22"/>
    <mergeCell ref="BG22:BV22"/>
    <mergeCell ref="BG20:BV20"/>
    <mergeCell ref="A21:C21"/>
    <mergeCell ref="D21:J21"/>
    <mergeCell ref="K21:L21"/>
    <mergeCell ref="M21:S21"/>
    <mergeCell ref="T21:U21"/>
    <mergeCell ref="W21:X21"/>
    <mergeCell ref="Y21:AA21"/>
    <mergeCell ref="AB21:AD21"/>
    <mergeCell ref="AE21:AG21"/>
    <mergeCell ref="Y20:AA20"/>
    <mergeCell ref="AB20:AD20"/>
    <mergeCell ref="AE20:AG20"/>
    <mergeCell ref="AH20:AO20"/>
    <mergeCell ref="AP20:AU20"/>
    <mergeCell ref="AV20:BF20"/>
  </mergeCells>
  <phoneticPr fontId="3"/>
  <conditionalFormatting sqref="AB13:AD21">
    <cfRule type="cellIs" dxfId="2" priority="1" stopIfTrue="1" operator="equal">
      <formula>"警告"</formula>
    </cfRule>
    <cfRule type="cellIs" dxfId="1" priority="2" stopIfTrue="1" operator="equal">
      <formula>"退場"</formula>
    </cfRule>
  </conditionalFormatting>
  <pageMargins left="0.72" right="0.28000000000000003" top="0.52" bottom="0.98399999999999999" header="0.42" footer="0.51200000000000001"/>
  <pageSetup paperSize="9" scale="98" orientation="landscape" horizontalDpi="200" verticalDpi="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2"/>
  <sheetViews>
    <sheetView topLeftCell="A10" zoomScale="130" workbookViewId="0">
      <selection activeCell="H18" sqref="H18"/>
    </sheetView>
  </sheetViews>
  <sheetFormatPr defaultColWidth="9" defaultRowHeight="13.5"/>
  <cols>
    <col min="1" max="2" width="4.625" style="112" customWidth="1"/>
    <col min="3" max="3" width="14.625" style="112" customWidth="1"/>
    <col min="4" max="6" width="4.625" style="112" customWidth="1"/>
    <col min="7" max="7" width="14.625" style="112" customWidth="1"/>
    <col min="8" max="10" width="4.625" style="112" customWidth="1"/>
    <col min="11" max="11" width="14.625" style="112" customWidth="1"/>
    <col min="12" max="12" width="4.625" style="112" customWidth="1"/>
    <col min="13" max="16384" width="9" style="112"/>
  </cols>
  <sheetData>
    <row r="1" spans="1:12" ht="19.5" customHeight="1">
      <c r="A1" s="522" t="s">
        <v>76</v>
      </c>
      <c r="B1" s="523"/>
      <c r="C1" s="523"/>
      <c r="D1" s="523"/>
    </row>
    <row r="2" spans="1:12" ht="17.25" customHeight="1">
      <c r="A2" s="514" t="s">
        <v>21</v>
      </c>
      <c r="B2" s="515"/>
      <c r="C2" s="516" t="s">
        <v>341</v>
      </c>
      <c r="D2" s="517"/>
      <c r="E2" s="524" t="s">
        <v>299</v>
      </c>
      <c r="F2" s="525"/>
      <c r="G2" s="526" t="s">
        <v>300</v>
      </c>
      <c r="H2" s="527"/>
      <c r="I2" s="518" t="s">
        <v>21</v>
      </c>
      <c r="J2" s="519"/>
      <c r="K2" s="520" t="str">
        <f>星取表!$A$15</f>
        <v>山形東</v>
      </c>
      <c r="L2" s="521"/>
    </row>
    <row r="3" spans="1:12">
      <c r="A3" s="508" t="s">
        <v>77</v>
      </c>
      <c r="B3" s="509"/>
      <c r="C3" s="510" t="s">
        <v>342</v>
      </c>
      <c r="D3" s="511"/>
      <c r="E3" s="528" t="s">
        <v>301</v>
      </c>
      <c r="F3" s="529"/>
      <c r="G3" s="530">
        <v>44391</v>
      </c>
      <c r="H3" s="511"/>
      <c r="I3" s="512" t="s">
        <v>77</v>
      </c>
      <c r="J3" s="513"/>
      <c r="K3" s="510" t="s">
        <v>144</v>
      </c>
      <c r="L3" s="511"/>
    </row>
    <row r="4" spans="1:12">
      <c r="A4" s="114" t="s">
        <v>78</v>
      </c>
      <c r="B4" s="115" t="s">
        <v>79</v>
      </c>
      <c r="C4" s="115" t="s">
        <v>80</v>
      </c>
      <c r="D4" s="116" t="s">
        <v>81</v>
      </c>
      <c r="E4" s="264" t="s">
        <v>302</v>
      </c>
      <c r="F4" s="265" t="s">
        <v>303</v>
      </c>
      <c r="G4" s="265" t="s">
        <v>304</v>
      </c>
      <c r="H4" s="266" t="s">
        <v>305</v>
      </c>
      <c r="I4" s="122" t="s">
        <v>78</v>
      </c>
      <c r="J4" s="123" t="s">
        <v>79</v>
      </c>
      <c r="K4" s="123" t="s">
        <v>80</v>
      </c>
      <c r="L4" s="124" t="s">
        <v>81</v>
      </c>
    </row>
    <row r="5" spans="1:12">
      <c r="A5" s="117">
        <v>1</v>
      </c>
      <c r="B5" s="251" t="s">
        <v>343</v>
      </c>
      <c r="C5" s="251" t="s">
        <v>344</v>
      </c>
      <c r="D5" s="139">
        <v>3</v>
      </c>
      <c r="E5" s="267">
        <v>1</v>
      </c>
      <c r="F5" s="268" t="s">
        <v>34</v>
      </c>
      <c r="G5" s="268" t="s">
        <v>306</v>
      </c>
      <c r="H5" s="139">
        <v>3</v>
      </c>
      <c r="I5" s="125">
        <v>1</v>
      </c>
      <c r="J5" s="119"/>
      <c r="K5" s="119"/>
      <c r="L5" s="139"/>
    </row>
    <row r="6" spans="1:12">
      <c r="A6" s="118">
        <v>2</v>
      </c>
      <c r="B6" s="252" t="s">
        <v>345</v>
      </c>
      <c r="C6" s="252" t="s">
        <v>346</v>
      </c>
      <c r="D6" s="121">
        <v>3</v>
      </c>
      <c r="E6" s="269">
        <v>2</v>
      </c>
      <c r="F6" s="270" t="s">
        <v>197</v>
      </c>
      <c r="G6" s="270" t="s">
        <v>307</v>
      </c>
      <c r="H6" s="121">
        <v>3</v>
      </c>
      <c r="I6" s="126">
        <v>2</v>
      </c>
      <c r="J6" s="120"/>
      <c r="K6" s="120"/>
      <c r="L6" s="121"/>
    </row>
    <row r="7" spans="1:12">
      <c r="A7" s="118">
        <v>3</v>
      </c>
      <c r="B7" s="252" t="s">
        <v>345</v>
      </c>
      <c r="C7" s="252" t="s">
        <v>347</v>
      </c>
      <c r="D7" s="121">
        <v>3</v>
      </c>
      <c r="E7" s="269">
        <v>3</v>
      </c>
      <c r="F7" s="270" t="s">
        <v>197</v>
      </c>
      <c r="G7" s="273" t="s">
        <v>309</v>
      </c>
      <c r="H7" s="121">
        <v>3</v>
      </c>
      <c r="I7" s="126">
        <v>3</v>
      </c>
      <c r="J7" s="120"/>
      <c r="K7" s="120"/>
      <c r="L7" s="121"/>
    </row>
    <row r="8" spans="1:12">
      <c r="A8" s="118">
        <v>4</v>
      </c>
      <c r="B8" s="252" t="s">
        <v>345</v>
      </c>
      <c r="C8" s="252" t="s">
        <v>348</v>
      </c>
      <c r="D8" s="121">
        <v>3</v>
      </c>
      <c r="E8" s="271">
        <v>4</v>
      </c>
      <c r="F8" s="272" t="s">
        <v>201</v>
      </c>
      <c r="G8" s="252" t="s">
        <v>310</v>
      </c>
      <c r="H8" s="274">
        <v>3</v>
      </c>
      <c r="I8" s="126">
        <v>4</v>
      </c>
      <c r="J8" s="120"/>
      <c r="K8" s="120"/>
      <c r="L8" s="121"/>
    </row>
    <row r="9" spans="1:12">
      <c r="A9" s="118">
        <v>5</v>
      </c>
      <c r="B9" s="252" t="s">
        <v>345</v>
      </c>
      <c r="C9" s="252" t="s">
        <v>349</v>
      </c>
      <c r="D9" s="121">
        <v>3</v>
      </c>
      <c r="E9" s="271">
        <v>5</v>
      </c>
      <c r="F9" s="323" t="s">
        <v>184</v>
      </c>
      <c r="G9" s="273" t="s">
        <v>311</v>
      </c>
      <c r="H9" s="324">
        <v>3</v>
      </c>
      <c r="I9" s="126">
        <v>5</v>
      </c>
      <c r="J9" s="120"/>
      <c r="K9" s="120"/>
      <c r="L9" s="121"/>
    </row>
    <row r="10" spans="1:12">
      <c r="A10" s="118">
        <v>6</v>
      </c>
      <c r="B10" s="252" t="s">
        <v>345</v>
      </c>
      <c r="C10" s="252" t="s">
        <v>350</v>
      </c>
      <c r="D10" s="121">
        <v>3</v>
      </c>
      <c r="E10" s="271">
        <v>6</v>
      </c>
      <c r="F10" s="273" t="s">
        <v>184</v>
      </c>
      <c r="G10" s="273" t="s">
        <v>312</v>
      </c>
      <c r="H10" s="274">
        <v>3</v>
      </c>
      <c r="I10" s="126">
        <v>6</v>
      </c>
      <c r="J10" s="120"/>
      <c r="K10" s="120"/>
      <c r="L10" s="121"/>
    </row>
    <row r="11" spans="1:12">
      <c r="A11" s="118">
        <v>7</v>
      </c>
      <c r="B11" s="252" t="s">
        <v>351</v>
      </c>
      <c r="C11" s="252" t="s">
        <v>352</v>
      </c>
      <c r="D11" s="121">
        <v>3</v>
      </c>
      <c r="E11" s="271">
        <v>7</v>
      </c>
      <c r="F11" s="272" t="s">
        <v>204</v>
      </c>
      <c r="G11" s="272" t="s">
        <v>313</v>
      </c>
      <c r="H11" s="274">
        <v>3</v>
      </c>
      <c r="I11" s="126">
        <v>7</v>
      </c>
      <c r="J11" s="120"/>
      <c r="K11" s="120"/>
      <c r="L11" s="121"/>
    </row>
    <row r="12" spans="1:12">
      <c r="A12" s="118">
        <v>8</v>
      </c>
      <c r="B12" s="252" t="s">
        <v>351</v>
      </c>
      <c r="C12" s="252" t="s">
        <v>353</v>
      </c>
      <c r="D12" s="121">
        <v>3</v>
      </c>
      <c r="E12" s="271">
        <v>8</v>
      </c>
      <c r="F12" s="272" t="s">
        <v>191</v>
      </c>
      <c r="G12" s="272" t="s">
        <v>314</v>
      </c>
      <c r="H12" s="274">
        <v>3</v>
      </c>
      <c r="I12" s="126">
        <v>8</v>
      </c>
      <c r="J12" s="120"/>
      <c r="K12" s="120"/>
      <c r="L12" s="121"/>
    </row>
    <row r="13" spans="1:12">
      <c r="A13" s="118">
        <v>9</v>
      </c>
      <c r="B13" s="252" t="s">
        <v>351</v>
      </c>
      <c r="C13" s="252" t="s">
        <v>354</v>
      </c>
      <c r="D13" s="121">
        <v>3</v>
      </c>
      <c r="E13" s="271">
        <v>9</v>
      </c>
      <c r="F13" s="272" t="s">
        <v>201</v>
      </c>
      <c r="G13" s="272" t="s">
        <v>315</v>
      </c>
      <c r="H13" s="274">
        <v>3</v>
      </c>
      <c r="I13" s="126">
        <v>9</v>
      </c>
      <c r="J13" s="120"/>
      <c r="K13" s="120"/>
      <c r="L13" s="121"/>
    </row>
    <row r="14" spans="1:12">
      <c r="A14" s="118">
        <v>10</v>
      </c>
      <c r="B14" s="252" t="s">
        <v>351</v>
      </c>
      <c r="C14" s="252" t="s">
        <v>355</v>
      </c>
      <c r="D14" s="121">
        <v>3</v>
      </c>
      <c r="E14" s="271">
        <v>10</v>
      </c>
      <c r="F14" s="272" t="s">
        <v>197</v>
      </c>
      <c r="G14" s="272" t="s">
        <v>316</v>
      </c>
      <c r="H14" s="274">
        <v>2</v>
      </c>
      <c r="I14" s="126">
        <v>10</v>
      </c>
      <c r="J14" s="120"/>
      <c r="K14" s="120"/>
      <c r="L14" s="121"/>
    </row>
    <row r="15" spans="1:12">
      <c r="A15" s="118">
        <v>11</v>
      </c>
      <c r="B15" s="252" t="s">
        <v>351</v>
      </c>
      <c r="C15" s="252" t="s">
        <v>356</v>
      </c>
      <c r="D15" s="121">
        <v>3</v>
      </c>
      <c r="E15" s="271">
        <v>11</v>
      </c>
      <c r="F15" s="272" t="s">
        <v>201</v>
      </c>
      <c r="G15" s="252" t="s">
        <v>328</v>
      </c>
      <c r="H15" s="274">
        <v>2</v>
      </c>
      <c r="I15" s="126">
        <v>11</v>
      </c>
      <c r="J15" s="120"/>
      <c r="K15" s="120"/>
      <c r="L15" s="121"/>
    </row>
    <row r="16" spans="1:12">
      <c r="A16" s="118">
        <v>12</v>
      </c>
      <c r="B16" s="252" t="s">
        <v>351</v>
      </c>
      <c r="C16" s="252" t="s">
        <v>357</v>
      </c>
      <c r="D16" s="121">
        <v>3</v>
      </c>
      <c r="E16" s="271">
        <v>12</v>
      </c>
      <c r="F16" s="272" t="s">
        <v>197</v>
      </c>
      <c r="G16" s="252" t="s">
        <v>502</v>
      </c>
      <c r="H16" s="274">
        <v>1</v>
      </c>
      <c r="I16" s="126">
        <v>12</v>
      </c>
      <c r="J16" s="120"/>
      <c r="K16" s="120"/>
      <c r="L16" s="121"/>
    </row>
    <row r="17" spans="1:12">
      <c r="A17" s="118">
        <v>13</v>
      </c>
      <c r="B17" s="252" t="s">
        <v>351</v>
      </c>
      <c r="C17" s="252" t="s">
        <v>358</v>
      </c>
      <c r="D17" s="121">
        <v>3</v>
      </c>
      <c r="E17" s="271">
        <v>13</v>
      </c>
      <c r="F17" s="272" t="s">
        <v>34</v>
      </c>
      <c r="G17" s="272" t="s">
        <v>317</v>
      </c>
      <c r="H17" s="274">
        <v>2</v>
      </c>
      <c r="I17" s="126">
        <v>13</v>
      </c>
      <c r="J17" s="120"/>
      <c r="K17" s="120"/>
      <c r="L17" s="121"/>
    </row>
    <row r="18" spans="1:12">
      <c r="A18" s="118">
        <v>14</v>
      </c>
      <c r="B18" s="252" t="s">
        <v>359</v>
      </c>
      <c r="C18" s="252" t="s">
        <v>360</v>
      </c>
      <c r="D18" s="121">
        <v>3</v>
      </c>
      <c r="E18" s="271">
        <v>14</v>
      </c>
      <c r="F18" s="273" t="s">
        <v>197</v>
      </c>
      <c r="G18" s="273" t="s">
        <v>318</v>
      </c>
      <c r="H18" s="274">
        <v>3</v>
      </c>
      <c r="I18" s="141">
        <v>14</v>
      </c>
      <c r="J18" s="120"/>
      <c r="K18" s="120"/>
      <c r="L18" s="121"/>
    </row>
    <row r="19" spans="1:12">
      <c r="A19" s="518" t="s">
        <v>21</v>
      </c>
      <c r="B19" s="519"/>
      <c r="C19" s="520" t="str">
        <f>[1]星取表!$A$21</f>
        <v>米沢工業</v>
      </c>
      <c r="D19" s="521"/>
      <c r="E19" s="518" t="s">
        <v>21</v>
      </c>
      <c r="F19" s="519"/>
      <c r="G19" s="520" t="str">
        <f>星取表!$A$27</f>
        <v>鶴岡工業</v>
      </c>
      <c r="H19" s="521"/>
      <c r="I19" s="514" t="s">
        <v>21</v>
      </c>
      <c r="J19" s="515"/>
      <c r="K19" s="531" t="s">
        <v>536</v>
      </c>
      <c r="L19" s="517"/>
    </row>
    <row r="20" spans="1:12">
      <c r="A20" s="508" t="s">
        <v>77</v>
      </c>
      <c r="B20" s="509"/>
      <c r="C20" s="510" t="s">
        <v>511</v>
      </c>
      <c r="D20" s="511"/>
      <c r="E20" s="512" t="s">
        <v>77</v>
      </c>
      <c r="F20" s="513"/>
      <c r="G20" s="510" t="s">
        <v>144</v>
      </c>
      <c r="H20" s="511"/>
      <c r="I20" s="508" t="s">
        <v>77</v>
      </c>
      <c r="J20" s="509"/>
      <c r="K20" s="532" t="s">
        <v>537</v>
      </c>
      <c r="L20" s="511"/>
    </row>
    <row r="21" spans="1:12">
      <c r="A21" s="122" t="s">
        <v>78</v>
      </c>
      <c r="B21" s="123" t="s">
        <v>79</v>
      </c>
      <c r="C21" s="123" t="s">
        <v>80</v>
      </c>
      <c r="D21" s="124" t="s">
        <v>81</v>
      </c>
      <c r="E21" s="122" t="s">
        <v>78</v>
      </c>
      <c r="F21" s="123" t="s">
        <v>79</v>
      </c>
      <c r="G21" s="123" t="s">
        <v>80</v>
      </c>
      <c r="H21" s="124" t="s">
        <v>81</v>
      </c>
      <c r="I21" s="114" t="s">
        <v>78</v>
      </c>
      <c r="J21" s="115" t="s">
        <v>79</v>
      </c>
      <c r="K21" s="115" t="s">
        <v>80</v>
      </c>
      <c r="L21" s="116" t="s">
        <v>81</v>
      </c>
    </row>
    <row r="22" spans="1:12">
      <c r="A22" s="125">
        <v>1</v>
      </c>
      <c r="B22" s="251" t="s">
        <v>225</v>
      </c>
      <c r="C22" s="251" t="s">
        <v>226</v>
      </c>
      <c r="D22" s="139">
        <v>3</v>
      </c>
      <c r="E22" s="125">
        <v>1</v>
      </c>
      <c r="F22" s="119"/>
      <c r="G22" s="119"/>
      <c r="H22" s="139"/>
      <c r="I22" s="117">
        <v>1</v>
      </c>
      <c r="J22" s="262" t="s">
        <v>538</v>
      </c>
      <c r="K22" s="262" t="s">
        <v>247</v>
      </c>
      <c r="L22" s="139">
        <v>3</v>
      </c>
    </row>
    <row r="23" spans="1:12">
      <c r="A23" s="126">
        <v>2</v>
      </c>
      <c r="B23" s="252" t="s">
        <v>227</v>
      </c>
      <c r="C23" s="120" t="s">
        <v>228</v>
      </c>
      <c r="D23" s="121">
        <v>3</v>
      </c>
      <c r="E23" s="126">
        <v>2</v>
      </c>
      <c r="F23" s="120"/>
      <c r="G23" s="120"/>
      <c r="H23" s="121"/>
      <c r="I23" s="118">
        <v>2</v>
      </c>
      <c r="J23" s="263" t="s">
        <v>179</v>
      </c>
      <c r="K23" s="263" t="s">
        <v>248</v>
      </c>
      <c r="L23" s="121">
        <v>3</v>
      </c>
    </row>
    <row r="24" spans="1:12">
      <c r="A24" s="126">
        <v>3</v>
      </c>
      <c r="B24" s="252" t="s">
        <v>197</v>
      </c>
      <c r="C24" s="120" t="s">
        <v>229</v>
      </c>
      <c r="D24" s="121">
        <v>3</v>
      </c>
      <c r="E24" s="126">
        <v>3</v>
      </c>
      <c r="F24" s="120"/>
      <c r="G24" s="120"/>
      <c r="H24" s="121"/>
      <c r="I24" s="118">
        <v>3</v>
      </c>
      <c r="J24" s="263" t="s">
        <v>179</v>
      </c>
      <c r="K24" s="263" t="s">
        <v>249</v>
      </c>
      <c r="L24" s="121">
        <v>3</v>
      </c>
    </row>
    <row r="25" spans="1:12">
      <c r="A25" s="126">
        <v>4</v>
      </c>
      <c r="B25" s="252" t="s">
        <v>197</v>
      </c>
      <c r="C25" s="120" t="s">
        <v>230</v>
      </c>
      <c r="D25" s="121">
        <v>3</v>
      </c>
      <c r="E25" s="126">
        <v>4</v>
      </c>
      <c r="F25" s="120"/>
      <c r="G25" s="120"/>
      <c r="H25" s="121"/>
      <c r="I25" s="118">
        <v>4</v>
      </c>
      <c r="J25" s="263" t="s">
        <v>179</v>
      </c>
      <c r="K25" s="263" t="s">
        <v>250</v>
      </c>
      <c r="L25" s="121">
        <v>2</v>
      </c>
    </row>
    <row r="26" spans="1:12">
      <c r="A26" s="126">
        <v>5</v>
      </c>
      <c r="B26" s="252" t="s">
        <v>197</v>
      </c>
      <c r="C26" s="120" t="s">
        <v>231</v>
      </c>
      <c r="D26" s="121">
        <v>3</v>
      </c>
      <c r="E26" s="126">
        <v>5</v>
      </c>
      <c r="F26" s="120"/>
      <c r="G26" s="120"/>
      <c r="H26" s="121"/>
      <c r="I26" s="118">
        <v>5</v>
      </c>
      <c r="J26" s="263" t="s">
        <v>184</v>
      </c>
      <c r="K26" s="263" t="s">
        <v>260</v>
      </c>
      <c r="L26" s="121">
        <v>3</v>
      </c>
    </row>
    <row r="27" spans="1:12">
      <c r="A27" s="126">
        <v>6</v>
      </c>
      <c r="B27" s="252" t="s">
        <v>232</v>
      </c>
      <c r="C27" s="120" t="s">
        <v>233</v>
      </c>
      <c r="D27" s="121">
        <v>3</v>
      </c>
      <c r="E27" s="126">
        <v>6</v>
      </c>
      <c r="F27" s="120"/>
      <c r="G27" s="120"/>
      <c r="H27" s="121"/>
      <c r="I27" s="118">
        <v>6</v>
      </c>
      <c r="J27" s="263" t="s">
        <v>184</v>
      </c>
      <c r="K27" s="263" t="s">
        <v>251</v>
      </c>
      <c r="L27" s="121">
        <v>3</v>
      </c>
    </row>
    <row r="28" spans="1:12">
      <c r="A28" s="126">
        <v>7</v>
      </c>
      <c r="B28" s="252" t="s">
        <v>232</v>
      </c>
      <c r="C28" s="120" t="s">
        <v>234</v>
      </c>
      <c r="D28" s="121">
        <v>3</v>
      </c>
      <c r="E28" s="126">
        <v>7</v>
      </c>
      <c r="F28" s="120"/>
      <c r="G28" s="120"/>
      <c r="H28" s="121"/>
      <c r="I28" s="118">
        <v>7</v>
      </c>
      <c r="J28" s="263" t="s">
        <v>184</v>
      </c>
      <c r="K28" s="263" t="s">
        <v>252</v>
      </c>
      <c r="L28" s="121">
        <v>3</v>
      </c>
    </row>
    <row r="29" spans="1:12">
      <c r="A29" s="126">
        <v>8</v>
      </c>
      <c r="B29" s="252" t="s">
        <v>201</v>
      </c>
      <c r="C29" s="120" t="s">
        <v>235</v>
      </c>
      <c r="D29" s="121">
        <v>3</v>
      </c>
      <c r="E29" s="126">
        <v>8</v>
      </c>
      <c r="F29" s="120"/>
      <c r="G29" s="120"/>
      <c r="H29" s="121"/>
      <c r="I29" s="118">
        <v>8</v>
      </c>
      <c r="J29" s="263" t="s">
        <v>191</v>
      </c>
      <c r="K29" s="263" t="s">
        <v>253</v>
      </c>
      <c r="L29" s="121">
        <v>3</v>
      </c>
    </row>
    <row r="30" spans="1:12">
      <c r="A30" s="126">
        <v>9</v>
      </c>
      <c r="B30" s="252" t="s">
        <v>236</v>
      </c>
      <c r="C30" s="120" t="s">
        <v>237</v>
      </c>
      <c r="D30" s="121">
        <v>3</v>
      </c>
      <c r="E30" s="126">
        <v>9</v>
      </c>
      <c r="F30" s="120"/>
      <c r="G30" s="120"/>
      <c r="H30" s="121"/>
      <c r="I30" s="118">
        <v>9</v>
      </c>
      <c r="J30" s="263" t="s">
        <v>191</v>
      </c>
      <c r="K30" s="263" t="s">
        <v>539</v>
      </c>
      <c r="L30" s="121">
        <v>2</v>
      </c>
    </row>
    <row r="31" spans="1:12">
      <c r="A31" s="126">
        <v>10</v>
      </c>
      <c r="B31" s="252" t="s">
        <v>201</v>
      </c>
      <c r="C31" s="120" t="s">
        <v>238</v>
      </c>
      <c r="D31" s="121">
        <v>3</v>
      </c>
      <c r="E31" s="126">
        <v>10</v>
      </c>
      <c r="F31" s="120"/>
      <c r="G31" s="120"/>
      <c r="H31" s="121"/>
      <c r="I31" s="118">
        <v>10</v>
      </c>
      <c r="J31" s="263" t="s">
        <v>184</v>
      </c>
      <c r="K31" s="263" t="s">
        <v>255</v>
      </c>
      <c r="L31" s="121">
        <v>2</v>
      </c>
    </row>
    <row r="32" spans="1:12">
      <c r="A32" s="126">
        <v>11</v>
      </c>
      <c r="B32" s="252" t="s">
        <v>204</v>
      </c>
      <c r="C32" s="120" t="s">
        <v>239</v>
      </c>
      <c r="D32" s="121">
        <v>3</v>
      </c>
      <c r="E32" s="126">
        <v>11</v>
      </c>
      <c r="F32" s="120"/>
      <c r="G32" s="120"/>
      <c r="H32" s="121"/>
      <c r="I32" s="118">
        <v>11</v>
      </c>
      <c r="J32" s="263" t="s">
        <v>191</v>
      </c>
      <c r="K32" s="263" t="s">
        <v>254</v>
      </c>
      <c r="L32" s="121">
        <v>3</v>
      </c>
    </row>
    <row r="33" spans="1:12">
      <c r="A33" s="126">
        <v>12</v>
      </c>
      <c r="B33" s="252" t="s">
        <v>197</v>
      </c>
      <c r="C33" s="252" t="s">
        <v>240</v>
      </c>
      <c r="D33" s="121">
        <v>2</v>
      </c>
      <c r="E33" s="126">
        <v>12</v>
      </c>
      <c r="F33" s="120"/>
      <c r="G33" s="120"/>
      <c r="H33" s="121"/>
      <c r="I33" s="118">
        <v>12</v>
      </c>
      <c r="J33" s="263" t="s">
        <v>191</v>
      </c>
      <c r="K33" s="263" t="s">
        <v>256</v>
      </c>
      <c r="L33" s="121">
        <v>2</v>
      </c>
    </row>
    <row r="34" spans="1:12">
      <c r="A34" s="126">
        <v>13</v>
      </c>
      <c r="B34" s="252" t="s">
        <v>201</v>
      </c>
      <c r="C34" s="252" t="s">
        <v>241</v>
      </c>
      <c r="D34" s="121">
        <v>2</v>
      </c>
      <c r="E34" s="126">
        <v>13</v>
      </c>
      <c r="F34" s="120"/>
      <c r="G34" s="120"/>
      <c r="H34" s="121"/>
      <c r="I34" s="118">
        <v>13</v>
      </c>
      <c r="J34" s="263" t="s">
        <v>184</v>
      </c>
      <c r="K34" s="263" t="s">
        <v>257</v>
      </c>
      <c r="L34" s="121">
        <v>3</v>
      </c>
    </row>
    <row r="35" spans="1:12">
      <c r="A35" s="126">
        <v>14</v>
      </c>
      <c r="B35" s="252" t="s">
        <v>201</v>
      </c>
      <c r="C35" s="252" t="s">
        <v>512</v>
      </c>
      <c r="D35" s="121">
        <v>3</v>
      </c>
      <c r="E35" s="126">
        <v>14</v>
      </c>
      <c r="F35" s="120"/>
      <c r="G35" s="120"/>
      <c r="H35" s="121"/>
      <c r="I35" s="118">
        <v>14</v>
      </c>
      <c r="J35" s="263" t="s">
        <v>184</v>
      </c>
      <c r="K35" s="263" t="s">
        <v>258</v>
      </c>
      <c r="L35" s="121">
        <v>2</v>
      </c>
    </row>
    <row r="36" spans="1:12">
      <c r="A36" s="514" t="s">
        <v>21</v>
      </c>
      <c r="B36" s="515"/>
      <c r="C36" s="516" t="s">
        <v>513</v>
      </c>
      <c r="D36" s="517"/>
      <c r="E36" s="514" t="s">
        <v>21</v>
      </c>
      <c r="F36" s="515"/>
      <c r="G36" s="516" t="s">
        <v>176</v>
      </c>
      <c r="H36" s="517"/>
      <c r="I36" s="518" t="s">
        <v>21</v>
      </c>
      <c r="J36" s="519"/>
      <c r="K36" s="506"/>
      <c r="L36" s="507"/>
    </row>
    <row r="37" spans="1:12">
      <c r="A37" s="508" t="s">
        <v>77</v>
      </c>
      <c r="B37" s="509"/>
      <c r="C37" s="510" t="s">
        <v>514</v>
      </c>
      <c r="D37" s="511"/>
      <c r="E37" s="508" t="s">
        <v>77</v>
      </c>
      <c r="F37" s="509"/>
      <c r="G37" s="510" t="s">
        <v>544</v>
      </c>
      <c r="H37" s="511"/>
      <c r="I37" s="512" t="s">
        <v>77</v>
      </c>
      <c r="J37" s="513"/>
      <c r="K37" s="510" t="s">
        <v>144</v>
      </c>
      <c r="L37" s="511"/>
    </row>
    <row r="38" spans="1:12">
      <c r="A38" s="114" t="s">
        <v>78</v>
      </c>
      <c r="B38" s="115" t="s">
        <v>79</v>
      </c>
      <c r="C38" s="115" t="s">
        <v>80</v>
      </c>
      <c r="D38" s="116" t="s">
        <v>81</v>
      </c>
      <c r="E38" s="114" t="s">
        <v>78</v>
      </c>
      <c r="F38" s="115" t="s">
        <v>79</v>
      </c>
      <c r="G38" s="115" t="s">
        <v>80</v>
      </c>
      <c r="H38" s="116" t="s">
        <v>81</v>
      </c>
      <c r="I38" s="122" t="s">
        <v>78</v>
      </c>
      <c r="J38" s="123" t="s">
        <v>79</v>
      </c>
      <c r="K38" s="123" t="s">
        <v>80</v>
      </c>
      <c r="L38" s="124" t="s">
        <v>81</v>
      </c>
    </row>
    <row r="39" spans="1:12">
      <c r="A39" s="117">
        <v>1</v>
      </c>
      <c r="B39" s="251" t="s">
        <v>515</v>
      </c>
      <c r="C39" s="251" t="s">
        <v>516</v>
      </c>
      <c r="D39" s="139">
        <v>3</v>
      </c>
      <c r="E39" s="117">
        <v>1</v>
      </c>
      <c r="F39" s="119" t="s">
        <v>177</v>
      </c>
      <c r="G39" s="327" t="s">
        <v>178</v>
      </c>
      <c r="H39" s="328">
        <v>3</v>
      </c>
      <c r="I39" s="125">
        <v>1</v>
      </c>
      <c r="J39" s="119"/>
      <c r="K39" s="119"/>
      <c r="L39" s="139"/>
    </row>
    <row r="40" spans="1:12">
      <c r="A40" s="118">
        <v>2</v>
      </c>
      <c r="B40" s="252" t="s">
        <v>515</v>
      </c>
      <c r="C40" s="252" t="s">
        <v>517</v>
      </c>
      <c r="D40" s="139">
        <v>3</v>
      </c>
      <c r="E40" s="118">
        <v>2</v>
      </c>
      <c r="F40" s="120" t="s">
        <v>179</v>
      </c>
      <c r="G40" s="329" t="s">
        <v>180</v>
      </c>
      <c r="H40" s="274">
        <v>2</v>
      </c>
      <c r="I40" s="126">
        <v>2</v>
      </c>
      <c r="J40" s="120"/>
      <c r="K40" s="120"/>
      <c r="L40" s="121"/>
    </row>
    <row r="41" spans="1:12">
      <c r="A41" s="118">
        <v>3</v>
      </c>
      <c r="B41" s="252" t="s">
        <v>518</v>
      </c>
      <c r="C41" s="252" t="s">
        <v>519</v>
      </c>
      <c r="D41" s="139">
        <v>3</v>
      </c>
      <c r="E41" s="118">
        <v>3</v>
      </c>
      <c r="F41" s="120" t="s">
        <v>179</v>
      </c>
      <c r="G41" s="329" t="s">
        <v>181</v>
      </c>
      <c r="H41" s="274">
        <v>3</v>
      </c>
      <c r="I41" s="126">
        <v>3</v>
      </c>
      <c r="J41" s="120"/>
      <c r="K41" s="120"/>
      <c r="L41" s="121"/>
    </row>
    <row r="42" spans="1:12">
      <c r="A42" s="118">
        <v>4</v>
      </c>
      <c r="B42" s="252" t="s">
        <v>520</v>
      </c>
      <c r="C42" s="252" t="s">
        <v>521</v>
      </c>
      <c r="D42" s="139">
        <v>3</v>
      </c>
      <c r="E42" s="118">
        <v>4</v>
      </c>
      <c r="F42" s="120" t="s">
        <v>179</v>
      </c>
      <c r="G42" s="329" t="s">
        <v>185</v>
      </c>
      <c r="H42" s="274">
        <v>2</v>
      </c>
      <c r="I42" s="126">
        <v>4</v>
      </c>
      <c r="J42" s="120"/>
      <c r="K42" s="120"/>
      <c r="L42" s="121"/>
    </row>
    <row r="43" spans="1:12">
      <c r="A43" s="118">
        <v>5</v>
      </c>
      <c r="B43" s="252" t="s">
        <v>518</v>
      </c>
      <c r="C43" s="252" t="s">
        <v>522</v>
      </c>
      <c r="D43" s="139">
        <v>3</v>
      </c>
      <c r="E43" s="118">
        <v>5</v>
      </c>
      <c r="F43" s="120" t="s">
        <v>179</v>
      </c>
      <c r="G43" s="329" t="s">
        <v>186</v>
      </c>
      <c r="H43" s="274">
        <v>3</v>
      </c>
      <c r="I43" s="126">
        <v>5</v>
      </c>
      <c r="J43" s="120"/>
      <c r="K43" s="120"/>
      <c r="L43" s="121"/>
    </row>
    <row r="44" spans="1:12">
      <c r="A44" s="118">
        <v>6</v>
      </c>
      <c r="B44" s="252" t="s">
        <v>518</v>
      </c>
      <c r="C44" s="252" t="s">
        <v>523</v>
      </c>
      <c r="D44" s="139">
        <v>3</v>
      </c>
      <c r="E44" s="118">
        <v>6</v>
      </c>
      <c r="F44" s="120" t="s">
        <v>184</v>
      </c>
      <c r="G44" s="329" t="s">
        <v>187</v>
      </c>
      <c r="H44" s="274">
        <v>3</v>
      </c>
      <c r="I44" s="126">
        <v>6</v>
      </c>
      <c r="J44" s="120"/>
      <c r="K44" s="120"/>
      <c r="L44" s="121"/>
    </row>
    <row r="45" spans="1:12">
      <c r="A45" s="118">
        <v>7</v>
      </c>
      <c r="B45" s="252" t="s">
        <v>515</v>
      </c>
      <c r="C45" s="252" t="s">
        <v>524</v>
      </c>
      <c r="D45" s="139">
        <v>3</v>
      </c>
      <c r="E45" s="118">
        <v>7</v>
      </c>
      <c r="F45" s="120" t="s">
        <v>184</v>
      </c>
      <c r="G45" s="329" t="s">
        <v>188</v>
      </c>
      <c r="H45" s="274">
        <v>3</v>
      </c>
      <c r="I45" s="126">
        <v>7</v>
      </c>
      <c r="J45" s="120"/>
      <c r="K45" s="120"/>
      <c r="L45" s="121"/>
    </row>
    <row r="46" spans="1:12">
      <c r="A46" s="118">
        <v>8</v>
      </c>
      <c r="B46" s="252" t="s">
        <v>525</v>
      </c>
      <c r="C46" s="252" t="s">
        <v>526</v>
      </c>
      <c r="D46" s="139">
        <v>3</v>
      </c>
      <c r="E46" s="118">
        <v>8</v>
      </c>
      <c r="F46" s="120" t="s">
        <v>184</v>
      </c>
      <c r="G46" s="329" t="s">
        <v>189</v>
      </c>
      <c r="H46" s="274">
        <v>3</v>
      </c>
      <c r="I46" s="126">
        <v>8</v>
      </c>
      <c r="J46" s="120"/>
      <c r="K46" s="120"/>
      <c r="L46" s="121"/>
    </row>
    <row r="47" spans="1:12">
      <c r="A47" s="118">
        <v>9</v>
      </c>
      <c r="B47" s="252" t="s">
        <v>525</v>
      </c>
      <c r="C47" s="252" t="s">
        <v>527</v>
      </c>
      <c r="D47" s="139">
        <v>3</v>
      </c>
      <c r="E47" s="118">
        <v>9</v>
      </c>
      <c r="F47" s="120" t="s">
        <v>184</v>
      </c>
      <c r="G47" s="329" t="s">
        <v>192</v>
      </c>
      <c r="H47" s="274">
        <v>3</v>
      </c>
      <c r="I47" s="126">
        <v>9</v>
      </c>
      <c r="J47" s="120"/>
      <c r="K47" s="120"/>
      <c r="L47" s="121"/>
    </row>
    <row r="48" spans="1:12">
      <c r="A48" s="118">
        <v>10</v>
      </c>
      <c r="B48" s="252" t="s">
        <v>528</v>
      </c>
      <c r="C48" s="252" t="s">
        <v>529</v>
      </c>
      <c r="D48" s="121">
        <v>2</v>
      </c>
      <c r="E48" s="118">
        <v>10</v>
      </c>
      <c r="F48" s="120" t="s">
        <v>184</v>
      </c>
      <c r="G48" s="273" t="s">
        <v>199</v>
      </c>
      <c r="H48" s="274">
        <v>3</v>
      </c>
      <c r="I48" s="126">
        <v>10</v>
      </c>
      <c r="J48" s="120"/>
      <c r="K48" s="120"/>
      <c r="L48" s="121"/>
    </row>
    <row r="49" spans="1:12">
      <c r="A49" s="118">
        <v>11</v>
      </c>
      <c r="B49" s="252" t="s">
        <v>518</v>
      </c>
      <c r="C49" s="252" t="s">
        <v>530</v>
      </c>
      <c r="D49" s="121">
        <v>3</v>
      </c>
      <c r="E49" s="118">
        <v>11</v>
      </c>
      <c r="F49" s="120" t="s">
        <v>184</v>
      </c>
      <c r="G49" s="273" t="s">
        <v>213</v>
      </c>
      <c r="H49" s="274">
        <v>3</v>
      </c>
      <c r="I49" s="126">
        <v>11</v>
      </c>
      <c r="J49" s="120"/>
      <c r="K49" s="120"/>
      <c r="L49" s="121"/>
    </row>
    <row r="50" spans="1:12">
      <c r="A50" s="118">
        <v>12</v>
      </c>
      <c r="B50" s="252" t="s">
        <v>518</v>
      </c>
      <c r="C50" s="252" t="s">
        <v>531</v>
      </c>
      <c r="D50" s="121">
        <v>3</v>
      </c>
      <c r="E50" s="118">
        <v>12</v>
      </c>
      <c r="F50" s="120" t="s">
        <v>191</v>
      </c>
      <c r="G50" s="329" t="s">
        <v>190</v>
      </c>
      <c r="H50" s="274">
        <v>3</v>
      </c>
      <c r="I50" s="126">
        <v>12</v>
      </c>
      <c r="J50" s="120"/>
      <c r="K50" s="120"/>
      <c r="L50" s="121"/>
    </row>
    <row r="51" spans="1:12">
      <c r="A51" s="118">
        <v>13</v>
      </c>
      <c r="B51" s="252" t="s">
        <v>525</v>
      </c>
      <c r="C51" s="252" t="s">
        <v>532</v>
      </c>
      <c r="D51" s="121">
        <v>3</v>
      </c>
      <c r="E51" s="118">
        <v>13</v>
      </c>
      <c r="F51" s="120" t="s">
        <v>184</v>
      </c>
      <c r="G51" s="329" t="s">
        <v>193</v>
      </c>
      <c r="H51" s="274">
        <v>3</v>
      </c>
      <c r="I51" s="126">
        <v>13</v>
      </c>
      <c r="J51" s="120"/>
      <c r="K51" s="120"/>
      <c r="L51" s="121"/>
    </row>
    <row r="52" spans="1:12">
      <c r="A52" s="118">
        <v>14</v>
      </c>
      <c r="B52" s="252" t="s">
        <v>525</v>
      </c>
      <c r="C52" s="252" t="s">
        <v>533</v>
      </c>
      <c r="D52" s="121">
        <v>3</v>
      </c>
      <c r="E52" s="118">
        <v>14</v>
      </c>
      <c r="F52" s="120" t="s">
        <v>191</v>
      </c>
      <c r="G52" s="273" t="s">
        <v>205</v>
      </c>
      <c r="H52" s="274">
        <v>3</v>
      </c>
      <c r="I52" s="127">
        <v>14</v>
      </c>
      <c r="J52" s="113"/>
      <c r="K52" s="113"/>
      <c r="L52" s="140"/>
    </row>
  </sheetData>
  <mergeCells count="37">
    <mergeCell ref="I19:J19"/>
    <mergeCell ref="K19:L19"/>
    <mergeCell ref="I20:J20"/>
    <mergeCell ref="K20:L20"/>
    <mergeCell ref="E19:F19"/>
    <mergeCell ref="G19:H19"/>
    <mergeCell ref="E20:F20"/>
    <mergeCell ref="G20:H20"/>
    <mergeCell ref="I2:J2"/>
    <mergeCell ref="K2:L2"/>
    <mergeCell ref="I3:J3"/>
    <mergeCell ref="K3:L3"/>
    <mergeCell ref="E2:F2"/>
    <mergeCell ref="G2:H2"/>
    <mergeCell ref="E3:F3"/>
    <mergeCell ref="G3:H3"/>
    <mergeCell ref="A19:B19"/>
    <mergeCell ref="C19:D19"/>
    <mergeCell ref="A20:B20"/>
    <mergeCell ref="A1:D1"/>
    <mergeCell ref="A2:B2"/>
    <mergeCell ref="C2:D2"/>
    <mergeCell ref="A3:B3"/>
    <mergeCell ref="C3:D3"/>
    <mergeCell ref="C20:D20"/>
    <mergeCell ref="K36:L36"/>
    <mergeCell ref="A37:B37"/>
    <mergeCell ref="C37:D37"/>
    <mergeCell ref="E37:F37"/>
    <mergeCell ref="G37:H37"/>
    <mergeCell ref="I37:J37"/>
    <mergeCell ref="K37:L37"/>
    <mergeCell ref="A36:B36"/>
    <mergeCell ref="C36:D36"/>
    <mergeCell ref="E36:F36"/>
    <mergeCell ref="G36:H36"/>
    <mergeCell ref="I36:J36"/>
  </mergeCells>
  <phoneticPr fontId="3"/>
  <printOptions horizontalCentered="1"/>
  <pageMargins left="0.39370078740157483" right="0.39370078740157483" top="0.78740157480314965" bottom="0.98425196850393704" header="0.51181102362204722" footer="0.51181102362204722"/>
  <pageSetup paperSize="9" scale="11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0825訂正版</vt:lpstr>
      <vt:lpstr>星取表</vt:lpstr>
      <vt:lpstr>得点ランキング</vt:lpstr>
      <vt:lpstr>累積警告・退場</vt:lpstr>
      <vt:lpstr>最新12-1節米工対鶴工</vt:lpstr>
      <vt:lpstr>最新12-1節米中B対羽黒B</vt:lpstr>
      <vt:lpstr>結果報告書１</vt:lpstr>
      <vt:lpstr>結果報告書２</vt:lpstr>
      <vt:lpstr>Ａブロック選手</vt:lpstr>
      <vt:lpstr>Bブロック選手</vt:lpstr>
      <vt:lpstr>Cブロック選手</vt:lpstr>
      <vt:lpstr>メンバー用紙</vt:lpstr>
      <vt:lpstr>交代用紙 </vt:lpstr>
      <vt:lpstr>実施報告書</vt:lpstr>
      <vt:lpstr>主審表</vt:lpstr>
      <vt:lpstr>ユニフォームカラー</vt:lpstr>
      <vt:lpstr>'0825訂正版'!Print_Area</vt:lpstr>
      <vt:lpstr>Ａブロック選手!Print_Area</vt:lpstr>
      <vt:lpstr>Bブロック選手!Print_Area</vt:lpstr>
      <vt:lpstr>Cブロック選手!Print_Area</vt:lpstr>
      <vt:lpstr>結果報告書１!Print_Area</vt:lpstr>
      <vt:lpstr>結果報告書２!Print_Area</vt:lpstr>
      <vt:lpstr>'最新12-1節米工対鶴工'!Print_Area</vt:lpstr>
      <vt:lpstr>'最新12-1節米中B対羽黒B'!Print_Area</vt:lpstr>
      <vt:lpstr>実施報告書!Print_Area</vt:lpstr>
      <vt:lpstr>星取表!Print_Area</vt:lpstr>
      <vt:lpstr>累積警告・退場!Print_Area</vt:lpstr>
    </vt:vector>
  </TitlesOfParts>
  <Company>山形工業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渡辺憲雄</dc:creator>
  <cp:lastModifiedBy>shibue</cp:lastModifiedBy>
  <cp:lastPrinted>2021-08-25T00:18:22Z</cp:lastPrinted>
  <dcterms:created xsi:type="dcterms:W3CDTF">2003-12-08T23:39:18Z</dcterms:created>
  <dcterms:modified xsi:type="dcterms:W3CDTF">2021-08-30T02:50:57Z</dcterms:modified>
</cp:coreProperties>
</file>