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imanot\Desktop\今野\サッカー\県リーグ\2019\"/>
    </mc:Choice>
  </mc:AlternateContent>
  <bookViews>
    <workbookView xWindow="0" yWindow="0" windowWidth="20490" windowHeight="7530" tabRatio="990"/>
  </bookViews>
  <sheets>
    <sheet name="スケジュール" sheetId="42" r:id="rId1"/>
    <sheet name="星取表" sheetId="43" r:id="rId2"/>
  </sheets>
  <definedNames>
    <definedName name="_xlnm.Print_Area" localSheetId="0">スケジュール!$A$1:$AG$49</definedName>
    <definedName name="_xlnm.Print_Area" localSheetId="1">星取表!$A$1:$AT$50</definedName>
  </definedNames>
  <calcPr calcId="162913"/>
</workbook>
</file>

<file path=xl/calcChain.xml><?xml version="1.0" encoding="utf-8"?>
<calcChain xmlns="http://schemas.openxmlformats.org/spreadsheetml/2006/main">
  <c r="AE43" i="43" l="1"/>
  <c r="AA43" i="43"/>
  <c r="R34" i="42" l="1"/>
  <c r="Q34" i="42"/>
  <c r="R33" i="42"/>
  <c r="Q33" i="42"/>
  <c r="Z34" i="43" l="1"/>
  <c r="V34" i="43"/>
  <c r="AJ49" i="43" l="1"/>
  <c r="AF49" i="43"/>
  <c r="AE49" i="43"/>
  <c r="AA49" i="43"/>
  <c r="Z49" i="43"/>
  <c r="V49" i="43"/>
  <c r="U49" i="43"/>
  <c r="Q49" i="43"/>
  <c r="P49" i="43"/>
  <c r="L49" i="43"/>
  <c r="K49" i="43"/>
  <c r="G49" i="43"/>
  <c r="F49" i="43"/>
  <c r="B49" i="43"/>
  <c r="AJ46" i="43"/>
  <c r="AF46" i="43"/>
  <c r="AE46" i="43"/>
  <c r="AA46" i="43"/>
  <c r="Z46" i="43"/>
  <c r="V46" i="43"/>
  <c r="U46" i="43"/>
  <c r="Q46" i="43"/>
  <c r="P46" i="43"/>
  <c r="L46" i="43"/>
  <c r="K46" i="43"/>
  <c r="G46" i="43"/>
  <c r="F46" i="43"/>
  <c r="B46" i="43"/>
  <c r="AP45" i="43"/>
  <c r="AO43" i="43"/>
  <c r="AK43" i="43"/>
  <c r="Z43" i="43"/>
  <c r="V43" i="43"/>
  <c r="U43" i="43"/>
  <c r="Q43" i="43"/>
  <c r="P43" i="43"/>
  <c r="L43" i="43"/>
  <c r="K43" i="43"/>
  <c r="G43" i="43"/>
  <c r="F43" i="43"/>
  <c r="B43" i="43"/>
  <c r="AO40" i="43"/>
  <c r="AK40" i="43"/>
  <c r="AE40" i="43"/>
  <c r="AA40" i="43"/>
  <c r="Z40" i="43"/>
  <c r="V40" i="43"/>
  <c r="U40" i="43"/>
  <c r="Q40" i="43"/>
  <c r="P40" i="43"/>
  <c r="L40" i="43"/>
  <c r="K40" i="43"/>
  <c r="G40" i="43"/>
  <c r="F40" i="43"/>
  <c r="B40" i="43"/>
  <c r="AP39" i="43"/>
  <c r="AO37" i="43"/>
  <c r="AK37" i="43"/>
  <c r="AJ37" i="43"/>
  <c r="AF37" i="43"/>
  <c r="Z37" i="43"/>
  <c r="V37" i="43"/>
  <c r="U37" i="43"/>
  <c r="Q37" i="43"/>
  <c r="P37" i="43"/>
  <c r="L37" i="43"/>
  <c r="K37" i="43"/>
  <c r="G37" i="43"/>
  <c r="F37" i="43"/>
  <c r="B37" i="43"/>
  <c r="AO34" i="43"/>
  <c r="AK34" i="43"/>
  <c r="AJ34" i="43"/>
  <c r="AF34" i="43"/>
  <c r="U34" i="43"/>
  <c r="Q34" i="43"/>
  <c r="P34" i="43"/>
  <c r="L34" i="43"/>
  <c r="K34" i="43"/>
  <c r="G34" i="43"/>
  <c r="F34" i="43"/>
  <c r="B34" i="43"/>
  <c r="AP33" i="43"/>
  <c r="AO31" i="43"/>
  <c r="AK31" i="43"/>
  <c r="AJ31" i="43"/>
  <c r="AF31" i="43"/>
  <c r="AE31" i="43"/>
  <c r="AA31" i="43"/>
  <c r="U31" i="43"/>
  <c r="Q31" i="43"/>
  <c r="P31" i="43"/>
  <c r="L31" i="43"/>
  <c r="K31" i="43"/>
  <c r="G31" i="43"/>
  <c r="F31" i="43"/>
  <c r="B31" i="43"/>
  <c r="AO28" i="43"/>
  <c r="AK28" i="43"/>
  <c r="AJ28" i="43"/>
  <c r="AF28" i="43"/>
  <c r="AE28" i="43"/>
  <c r="AA28" i="43"/>
  <c r="U28" i="43"/>
  <c r="Q28" i="43"/>
  <c r="P28" i="43"/>
  <c r="L28" i="43"/>
  <c r="K28" i="43"/>
  <c r="G28" i="43"/>
  <c r="F28" i="43"/>
  <c r="B28" i="43"/>
  <c r="AP27" i="43"/>
  <c r="AO25" i="43"/>
  <c r="AK25" i="43"/>
  <c r="AJ25" i="43"/>
  <c r="AF25" i="43"/>
  <c r="AE25" i="43"/>
  <c r="AA25" i="43"/>
  <c r="Z25" i="43"/>
  <c r="V25" i="43"/>
  <c r="P25" i="43"/>
  <c r="L25" i="43"/>
  <c r="K25" i="43"/>
  <c r="G25" i="43"/>
  <c r="F25" i="43"/>
  <c r="B25" i="43"/>
  <c r="AO22" i="43"/>
  <c r="AK22" i="43"/>
  <c r="AJ22" i="43"/>
  <c r="AF22" i="43"/>
  <c r="AE22" i="43"/>
  <c r="AA22" i="43"/>
  <c r="Z22" i="43"/>
  <c r="V22" i="43"/>
  <c r="P22" i="43"/>
  <c r="L22" i="43"/>
  <c r="K22" i="43"/>
  <c r="G22" i="43"/>
  <c r="F22" i="43"/>
  <c r="B22" i="43"/>
  <c r="AP21" i="43"/>
  <c r="AO19" i="43"/>
  <c r="AK19" i="43"/>
  <c r="AJ19" i="43"/>
  <c r="AF19" i="43"/>
  <c r="AE19" i="43"/>
  <c r="AA19" i="43"/>
  <c r="Z19" i="43"/>
  <c r="V19" i="43"/>
  <c r="U19" i="43"/>
  <c r="Q19" i="43"/>
  <c r="K19" i="43"/>
  <c r="G19" i="43"/>
  <c r="F19" i="43"/>
  <c r="B19" i="43"/>
  <c r="AO16" i="43"/>
  <c r="AK16" i="43"/>
  <c r="AJ16" i="43"/>
  <c r="AF16" i="43"/>
  <c r="AE16" i="43"/>
  <c r="AA16" i="43"/>
  <c r="Z16" i="43"/>
  <c r="V16" i="43"/>
  <c r="U16" i="43"/>
  <c r="Q16" i="43"/>
  <c r="K16" i="43"/>
  <c r="G16" i="43"/>
  <c r="F16" i="43"/>
  <c r="B16" i="43"/>
  <c r="AP15" i="43"/>
  <c r="AO13" i="43"/>
  <c r="AK13" i="43"/>
  <c r="AJ13" i="43"/>
  <c r="AF13" i="43"/>
  <c r="AE13" i="43"/>
  <c r="AA13" i="43"/>
  <c r="Z13" i="43"/>
  <c r="V13" i="43"/>
  <c r="U13" i="43"/>
  <c r="Q13" i="43"/>
  <c r="P13" i="43"/>
  <c r="L13" i="43"/>
  <c r="F13" i="43"/>
  <c r="B13" i="43"/>
  <c r="AO10" i="43"/>
  <c r="AK10" i="43"/>
  <c r="AJ10" i="43"/>
  <c r="AF10" i="43"/>
  <c r="AE10" i="43"/>
  <c r="AA10" i="43"/>
  <c r="Z10" i="43"/>
  <c r="V10" i="43"/>
  <c r="U10" i="43"/>
  <c r="Q10" i="43"/>
  <c r="P10" i="43"/>
  <c r="L10" i="43"/>
  <c r="F10" i="43"/>
  <c r="B10" i="43"/>
  <c r="AP9" i="43"/>
  <c r="AO7" i="43"/>
  <c r="AK7" i="43"/>
  <c r="AJ7" i="43"/>
  <c r="AF7" i="43"/>
  <c r="AE7" i="43"/>
  <c r="AA7" i="43"/>
  <c r="Z7" i="43"/>
  <c r="V7" i="43"/>
  <c r="U7" i="43"/>
  <c r="Q7" i="43"/>
  <c r="P7" i="43"/>
  <c r="L7" i="43"/>
  <c r="K7" i="43"/>
  <c r="G7" i="43"/>
  <c r="AO4" i="43"/>
  <c r="AK4" i="43"/>
  <c r="AJ4" i="43"/>
  <c r="AF4" i="43"/>
  <c r="AE4" i="43"/>
  <c r="AA4" i="43"/>
  <c r="Z4" i="43"/>
  <c r="V4" i="43"/>
  <c r="U4" i="43"/>
  <c r="Q4" i="43"/>
  <c r="P4" i="43"/>
  <c r="L4" i="43"/>
  <c r="K4" i="43"/>
  <c r="G4" i="43"/>
  <c r="AP3" i="43"/>
  <c r="AK1" i="43"/>
  <c r="AF1" i="43"/>
  <c r="AA1" i="43"/>
  <c r="V1" i="43"/>
  <c r="Q1" i="43"/>
  <c r="L1" i="43"/>
  <c r="G1" i="43"/>
  <c r="B1" i="43"/>
  <c r="R49" i="42"/>
  <c r="Q49" i="42"/>
  <c r="J49" i="42"/>
  <c r="I49" i="42"/>
  <c r="R48" i="42"/>
  <c r="Q48" i="42"/>
  <c r="J48" i="42"/>
  <c r="I48" i="42"/>
  <c r="R46" i="42"/>
  <c r="Q46" i="42"/>
  <c r="J46" i="42"/>
  <c r="I46" i="42"/>
  <c r="R45" i="42"/>
  <c r="Q45" i="42"/>
  <c r="J45" i="42"/>
  <c r="I45" i="42"/>
  <c r="R43" i="42"/>
  <c r="Q43" i="42"/>
  <c r="J43" i="42"/>
  <c r="I43" i="42"/>
  <c r="R42" i="42"/>
  <c r="Q42" i="42"/>
  <c r="J42" i="42"/>
  <c r="I42" i="42"/>
  <c r="R40" i="42"/>
  <c r="Q40" i="42"/>
  <c r="J40" i="42"/>
  <c r="I40" i="42"/>
  <c r="R39" i="42"/>
  <c r="Q39" i="42"/>
  <c r="J39" i="42"/>
  <c r="I39" i="42"/>
  <c r="R37" i="42"/>
  <c r="Q37" i="42"/>
  <c r="J37" i="42"/>
  <c r="I37" i="42"/>
  <c r="R36" i="42"/>
  <c r="Q36" i="42"/>
  <c r="J36" i="42"/>
  <c r="I36" i="42"/>
  <c r="J34" i="42"/>
  <c r="I34" i="42"/>
  <c r="J33" i="42"/>
  <c r="I33" i="42"/>
  <c r="R31" i="42"/>
  <c r="Q31" i="42"/>
  <c r="J31" i="42"/>
  <c r="I31" i="42"/>
  <c r="R30" i="42"/>
  <c r="Q30" i="42"/>
  <c r="J30" i="42"/>
  <c r="I30" i="42"/>
  <c r="R28" i="42"/>
  <c r="Q28" i="42"/>
  <c r="J28" i="42"/>
  <c r="I28" i="42"/>
  <c r="R27" i="42"/>
  <c r="Q27" i="42"/>
  <c r="J27" i="42"/>
  <c r="I27" i="42"/>
  <c r="R25" i="42"/>
  <c r="Q25" i="42"/>
  <c r="J25" i="42"/>
  <c r="I25" i="42"/>
  <c r="R24" i="42"/>
  <c r="Q24" i="42"/>
  <c r="J24" i="42"/>
  <c r="I24" i="42"/>
  <c r="R22" i="42"/>
  <c r="Q22" i="42"/>
  <c r="J22" i="42"/>
  <c r="I22" i="42"/>
  <c r="R21" i="42"/>
  <c r="Q21" i="42"/>
  <c r="J21" i="42"/>
  <c r="I21" i="42"/>
  <c r="R19" i="42"/>
  <c r="Q19" i="42"/>
  <c r="J19" i="42"/>
  <c r="I19" i="42"/>
  <c r="R18" i="42"/>
  <c r="Q18" i="42"/>
  <c r="J18" i="42"/>
  <c r="I18" i="42"/>
  <c r="R16" i="42"/>
  <c r="Q16" i="42"/>
  <c r="J16" i="42"/>
  <c r="I16" i="42"/>
  <c r="R15" i="42"/>
  <c r="Q15" i="42"/>
  <c r="J15" i="42"/>
  <c r="I15" i="42"/>
  <c r="R13" i="42"/>
  <c r="Q13" i="42"/>
  <c r="J13" i="42"/>
  <c r="I13" i="42"/>
  <c r="R12" i="42"/>
  <c r="Q12" i="42"/>
  <c r="J12" i="42"/>
  <c r="I12" i="42"/>
  <c r="R10" i="42"/>
  <c r="Q10" i="42"/>
  <c r="J10" i="42"/>
  <c r="I10" i="42"/>
  <c r="R9" i="42"/>
  <c r="Q9" i="42"/>
  <c r="J9" i="42"/>
  <c r="I9" i="42"/>
  <c r="R7" i="42"/>
  <c r="Q7" i="42"/>
  <c r="J7" i="42"/>
  <c r="I7" i="42"/>
  <c r="R6" i="42"/>
  <c r="Q6" i="42"/>
  <c r="J6" i="42"/>
  <c r="I6" i="42"/>
  <c r="AR21" i="43" l="1"/>
  <c r="AQ39" i="43"/>
  <c r="AQ27" i="43"/>
  <c r="AR33" i="43"/>
  <c r="AQ33" i="43"/>
  <c r="AQ15" i="43"/>
  <c r="AR45" i="43"/>
  <c r="AQ45" i="43"/>
  <c r="AR27" i="43"/>
  <c r="AQ21" i="43"/>
  <c r="AR15" i="43"/>
  <c r="AR9" i="43"/>
  <c r="AR3" i="43"/>
  <c r="AQ3" i="43"/>
  <c r="AR39" i="43"/>
  <c r="AT9" i="43"/>
  <c r="AQ9" i="43"/>
  <c r="AT15" i="43"/>
  <c r="AT21" i="43"/>
  <c r="AT39" i="43"/>
  <c r="AT33" i="43"/>
  <c r="AT3" i="43"/>
  <c r="AT27" i="43"/>
  <c r="AT45" i="43"/>
  <c r="AS39" i="43" l="1"/>
  <c r="AS21" i="43"/>
  <c r="AS27" i="43"/>
  <c r="AS3" i="43"/>
  <c r="AS33" i="43"/>
  <c r="AS15" i="43"/>
  <c r="AS45" i="43"/>
  <c r="AS9" i="43"/>
</calcChain>
</file>

<file path=xl/sharedStrings.xml><?xml version="1.0" encoding="utf-8"?>
<sst xmlns="http://schemas.openxmlformats.org/spreadsheetml/2006/main" count="583" uniqueCount="56">
  <si>
    <t>山形南</t>
    <rPh sb="0" eb="2">
      <t>ヤマガタ</t>
    </rPh>
    <rPh sb="2" eb="3">
      <t>ミナミ</t>
    </rPh>
    <phoneticPr fontId="2"/>
  </si>
  <si>
    <t>山形明正高校</t>
    <rPh sb="0" eb="2">
      <t>ヤマガタ</t>
    </rPh>
    <rPh sb="2" eb="4">
      <t>メイセイ</t>
    </rPh>
    <rPh sb="4" eb="6">
      <t>コウコウ</t>
    </rPh>
    <phoneticPr fontId="2"/>
  </si>
  <si>
    <t>酒田西</t>
    <rPh sb="0" eb="2">
      <t>サカタ</t>
    </rPh>
    <rPh sb="2" eb="3">
      <t>ニシ</t>
    </rPh>
    <phoneticPr fontId="2"/>
  </si>
  <si>
    <t>Yリーグ2部A日程表</t>
    <rPh sb="5" eb="6">
      <t>ブ</t>
    </rPh>
    <rPh sb="7" eb="10">
      <t>ニッテイヒョウ</t>
    </rPh>
    <phoneticPr fontId="2"/>
  </si>
  <si>
    <t>2019年度</t>
    <rPh sb="4" eb="6">
      <t>ネンド</t>
    </rPh>
    <phoneticPr fontId="2"/>
  </si>
  <si>
    <t>主審</t>
    <rPh sb="0" eb="2">
      <t>シュシン</t>
    </rPh>
    <phoneticPr fontId="2"/>
  </si>
  <si>
    <t>主管</t>
    <rPh sb="0" eb="2">
      <t>シュカン</t>
    </rPh>
    <phoneticPr fontId="2"/>
  </si>
  <si>
    <t>変更箇所</t>
    <rPh sb="0" eb="2">
      <t>ヘンコウ</t>
    </rPh>
    <rPh sb="2" eb="4">
      <t>カショ</t>
    </rPh>
    <phoneticPr fontId="2"/>
  </si>
  <si>
    <t>検討箇所</t>
    <rPh sb="0" eb="2">
      <t>ケントウ</t>
    </rPh>
    <rPh sb="2" eb="4">
      <t>カショ</t>
    </rPh>
    <phoneticPr fontId="2"/>
  </si>
  <si>
    <t>節</t>
    <rPh sb="0" eb="1">
      <t>セツ</t>
    </rPh>
    <phoneticPr fontId="2"/>
  </si>
  <si>
    <t>月　　日</t>
    <rPh sb="0" eb="4">
      <t>ツキヒ</t>
    </rPh>
    <phoneticPr fontId="2"/>
  </si>
  <si>
    <t>時間</t>
    <rPh sb="0" eb="2">
      <t>ジカン</t>
    </rPh>
    <phoneticPr fontId="2"/>
  </si>
  <si>
    <t>会場</t>
    <rPh sb="0" eb="2">
      <t>カイジョウ</t>
    </rPh>
    <phoneticPr fontId="2"/>
  </si>
  <si>
    <t>帯同審判</t>
    <rPh sb="0" eb="2">
      <t>タイドウ</t>
    </rPh>
    <rPh sb="2" eb="4">
      <t>シンパン</t>
    </rPh>
    <phoneticPr fontId="2"/>
  </si>
  <si>
    <t>県第2運動広場</t>
    <rPh sb="0" eb="1">
      <t>ケン</t>
    </rPh>
    <rPh sb="1" eb="2">
      <t>ダイ</t>
    </rPh>
    <rPh sb="3" eb="5">
      <t>ウンドウ</t>
    </rPh>
    <rPh sb="5" eb="7">
      <t>ヒロバ</t>
    </rPh>
    <phoneticPr fontId="2"/>
  </si>
  <si>
    <t>-</t>
    <phoneticPr fontId="2"/>
  </si>
  <si>
    <t>山形明正A</t>
    <rPh sb="0" eb="2">
      <t>ヤマガタ</t>
    </rPh>
    <rPh sb="2" eb="4">
      <t>メイセイ</t>
    </rPh>
    <phoneticPr fontId="2"/>
  </si>
  <si>
    <t>-</t>
    <phoneticPr fontId="2"/>
  </si>
  <si>
    <t>山形城北B</t>
    <rPh sb="0" eb="2">
      <t>ヤマガタ</t>
    </rPh>
    <rPh sb="2" eb="4">
      <t>ジョウホク</t>
    </rPh>
    <phoneticPr fontId="2"/>
  </si>
  <si>
    <t>(日)</t>
    <rPh sb="1" eb="2">
      <t>ニチ</t>
    </rPh>
    <phoneticPr fontId="2"/>
  </si>
  <si>
    <t>山形中央B</t>
    <rPh sb="0" eb="2">
      <t>ヤマガタ</t>
    </rPh>
    <rPh sb="2" eb="4">
      <t>チュウオウ</t>
    </rPh>
    <phoneticPr fontId="2"/>
  </si>
  <si>
    <t>-</t>
    <phoneticPr fontId="2"/>
  </si>
  <si>
    <t>酒田東</t>
    <rPh sb="0" eb="2">
      <t>サカタ</t>
    </rPh>
    <rPh sb="2" eb="3">
      <t>ヒガシ</t>
    </rPh>
    <phoneticPr fontId="2"/>
  </si>
  <si>
    <t>羽黒B</t>
    <rPh sb="0" eb="2">
      <t>ハグロ</t>
    </rPh>
    <phoneticPr fontId="2"/>
  </si>
  <si>
    <t>-</t>
    <phoneticPr fontId="2"/>
  </si>
  <si>
    <t>山形東</t>
    <rPh sb="0" eb="2">
      <t>ヤマガタ</t>
    </rPh>
    <rPh sb="2" eb="3">
      <t>ヒガシ</t>
    </rPh>
    <phoneticPr fontId="2"/>
  </si>
  <si>
    <t>山形中央高校</t>
    <rPh sb="0" eb="2">
      <t>ヤマガタ</t>
    </rPh>
    <rPh sb="2" eb="4">
      <t>チュウオウ</t>
    </rPh>
    <rPh sb="4" eb="6">
      <t>コウコウ</t>
    </rPh>
    <phoneticPr fontId="2"/>
  </si>
  <si>
    <t>山形中央B</t>
    <rPh sb="0" eb="4">
      <t>ヤマガタチュウオウ</t>
    </rPh>
    <phoneticPr fontId="2"/>
  </si>
  <si>
    <t>(土)</t>
    <rPh sb="1" eb="2">
      <t>ド</t>
    </rPh>
    <phoneticPr fontId="2"/>
  </si>
  <si>
    <t>米沢SF東</t>
    <rPh sb="0" eb="2">
      <t>ヨネザワ</t>
    </rPh>
    <rPh sb="4" eb="5">
      <t>ヒガシ</t>
    </rPh>
    <phoneticPr fontId="2"/>
  </si>
  <si>
    <t>山形市球技場</t>
    <rPh sb="0" eb="3">
      <t>ヤマガタシ</t>
    </rPh>
    <rPh sb="3" eb="6">
      <t>キュウギジョウ</t>
    </rPh>
    <phoneticPr fontId="2"/>
  </si>
  <si>
    <t>(火)</t>
    <rPh sb="1" eb="2">
      <t>カ</t>
    </rPh>
    <phoneticPr fontId="2"/>
  </si>
  <si>
    <t>山形中央高校5/18</t>
    <rPh sb="0" eb="2">
      <t>ヤマガタ</t>
    </rPh>
    <rPh sb="2" eb="4">
      <t>チュウオウ</t>
    </rPh>
    <rPh sb="4" eb="6">
      <t>コウコウ</t>
    </rPh>
    <phoneticPr fontId="2"/>
  </si>
  <si>
    <t>山形明正高校7/13</t>
    <rPh sb="0" eb="2">
      <t>ヤマガタ</t>
    </rPh>
    <rPh sb="2" eb="4">
      <t>メイセイ</t>
    </rPh>
    <rPh sb="4" eb="6">
      <t>コウコウ</t>
    </rPh>
    <phoneticPr fontId="2"/>
  </si>
  <si>
    <t>(月)</t>
    <rPh sb="1" eb="2">
      <t>ゲツ</t>
    </rPh>
    <phoneticPr fontId="2"/>
  </si>
  <si>
    <t>酒田北港緑地G北</t>
    <rPh sb="0" eb="2">
      <t>サカタ</t>
    </rPh>
    <rPh sb="2" eb="3">
      <t>キタ</t>
    </rPh>
    <rPh sb="3" eb="4">
      <t>コウ</t>
    </rPh>
    <rPh sb="4" eb="6">
      <t>リョクチ</t>
    </rPh>
    <rPh sb="7" eb="8">
      <t>キタ</t>
    </rPh>
    <phoneticPr fontId="2"/>
  </si>
  <si>
    <t>酒田北港緑地G南</t>
    <rPh sb="0" eb="2">
      <t>サカタ</t>
    </rPh>
    <rPh sb="2" eb="3">
      <t>キタ</t>
    </rPh>
    <rPh sb="3" eb="4">
      <t>コウ</t>
    </rPh>
    <rPh sb="4" eb="6">
      <t>リョクチ</t>
    </rPh>
    <rPh sb="7" eb="8">
      <t>ミナミ</t>
    </rPh>
    <phoneticPr fontId="2"/>
  </si>
  <si>
    <t>羽黒高校</t>
    <rPh sb="0" eb="2">
      <t>ハグロ</t>
    </rPh>
    <rPh sb="2" eb="4">
      <t>コウコウ</t>
    </rPh>
    <phoneticPr fontId="2"/>
  </si>
  <si>
    <t>9/7(土)</t>
    <rPh sb="4" eb="5">
      <t>ド</t>
    </rPh>
    <phoneticPr fontId="2"/>
  </si>
  <si>
    <t>山形中央高校9/7</t>
    <rPh sb="0" eb="2">
      <t>ヤマガタ</t>
    </rPh>
    <rPh sb="2" eb="4">
      <t>チュウオウ</t>
    </rPh>
    <rPh sb="4" eb="6">
      <t>コウコウ</t>
    </rPh>
    <phoneticPr fontId="2"/>
  </si>
  <si>
    <t>山形明正高校9/23</t>
    <rPh sb="0" eb="2">
      <t>ヤマガタ</t>
    </rPh>
    <rPh sb="2" eb="4">
      <t>メイセイ</t>
    </rPh>
    <rPh sb="4" eb="6">
      <t>コウコウ</t>
    </rPh>
    <phoneticPr fontId="2"/>
  </si>
  <si>
    <t>9/23(月)</t>
    <rPh sb="5" eb="6">
      <t>ゲツ</t>
    </rPh>
    <phoneticPr fontId="2"/>
  </si>
  <si>
    <t>予備</t>
    <rPh sb="0" eb="2">
      <t>ヨビ</t>
    </rPh>
    <phoneticPr fontId="2"/>
  </si>
  <si>
    <t>-</t>
    <phoneticPr fontId="2"/>
  </si>
  <si>
    <t>Y2A</t>
    <phoneticPr fontId="2"/>
  </si>
  <si>
    <t>勝ち点</t>
    <rPh sb="0" eb="1">
      <t>カ</t>
    </rPh>
    <rPh sb="2" eb="3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</si>
  <si>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</si>
  <si>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</si>
  <si>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差</t>
    <rPh sb="0" eb="1">
      <t>サ</t>
    </rPh>
    <phoneticPr fontId="2"/>
  </si>
  <si>
    <t>順位</t>
    <rPh sb="0" eb="2">
      <t>ジュンイ</t>
    </rPh>
    <phoneticPr fontId="2"/>
  </si>
  <si>
    <t>○</t>
    <phoneticPr fontId="2"/>
  </si>
  <si>
    <t>△</t>
    <phoneticPr fontId="2"/>
  </si>
  <si>
    <t>×</t>
    <phoneticPr fontId="2"/>
  </si>
  <si>
    <t>×</t>
    <phoneticPr fontId="2"/>
  </si>
  <si>
    <t>-</t>
    <phoneticPr fontId="2"/>
  </si>
  <si>
    <t>余目　八幡SP</t>
    <rPh sb="0" eb="2">
      <t>アマルメ</t>
    </rPh>
    <rPh sb="3" eb="5">
      <t>ハチマン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</si>
</sst>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50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3" fillId="0" borderId="0" applyNumberFormat="0" applyFill="0" applyBorder="0" applyProtection="0"/>
  </cellStyleXfs>
  <cellXfs count="153">
    <xf numFmtId="0" fontId="0" fillId="0" borderId="0" xfId="0"/>
    <xf numFmtId="0" fontId="0" fillId="0" borderId="0" xfId="0" applyFill="1" applyAlignment="1">
      <alignment horizontal="center" shrinkToFit="1"/>
    </xf>
    <xf numFmtId="0" fontId="21" fillId="0" borderId="0" xfId="0" applyFont="1" applyFill="1" applyAlignment="1">
      <alignment horizontal="center" shrinkToFit="1"/>
    </xf>
    <xf numFmtId="0" fontId="0" fillId="0" borderId="0" xfId="0" applyFill="1" applyAlignment="1">
      <alignment shrinkToFit="1"/>
    </xf>
    <xf numFmtId="0" fontId="20" fillId="0" borderId="0" xfId="0" applyFont="1" applyFill="1" applyAlignment="1">
      <alignment shrinkToFit="1"/>
    </xf>
    <xf numFmtId="0" fontId="0" fillId="25" borderId="0" xfId="0" applyFill="1" applyAlignment="1">
      <alignment horizontal="center" shrinkToFit="1"/>
    </xf>
    <xf numFmtId="0" fontId="0" fillId="0" borderId="20" xfId="0" applyFill="1" applyBorder="1" applyAlignment="1">
      <alignment horizontal="center" shrinkToFit="1"/>
    </xf>
    <xf numFmtId="0" fontId="0" fillId="26" borderId="0" xfId="0" applyFill="1" applyAlignment="1">
      <alignment horizontal="center" shrinkToFit="1"/>
    </xf>
    <xf numFmtId="0" fontId="0" fillId="27" borderId="0" xfId="0" applyFill="1" applyAlignment="1">
      <alignment horizontal="center" shrinkToFit="1"/>
    </xf>
    <xf numFmtId="0" fontId="0" fillId="24" borderId="10" xfId="0" applyFill="1" applyBorder="1" applyAlignment="1">
      <alignment horizontal="center" vertical="center" shrinkToFit="1"/>
    </xf>
    <xf numFmtId="0" fontId="0" fillId="24" borderId="21" xfId="0" applyFill="1" applyBorder="1" applyAlignment="1">
      <alignment horizontal="center" vertical="center" shrinkToFit="1"/>
    </xf>
    <xf numFmtId="0" fontId="0" fillId="24" borderId="25" xfId="0" applyFill="1" applyBorder="1" applyAlignment="1">
      <alignment horizontal="center" vertical="center" shrinkToFit="1"/>
    </xf>
    <xf numFmtId="0" fontId="0" fillId="24" borderId="22" xfId="0" applyFill="1" applyBorder="1" applyAlignment="1">
      <alignment horizontal="center" vertical="center" shrinkToFit="1"/>
    </xf>
    <xf numFmtId="20" fontId="0" fillId="0" borderId="32" xfId="0" applyNumberFormat="1" applyFont="1" applyFill="1" applyBorder="1" applyAlignment="1">
      <alignment horizontal="center" vertical="center" shrinkToFit="1"/>
    </xf>
    <xf numFmtId="0" fontId="22" fillId="0" borderId="34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22" fillId="0" borderId="36" xfId="0" applyFont="1" applyFill="1" applyBorder="1" applyAlignment="1">
      <alignment horizontal="center" vertical="center" shrinkToFit="1"/>
    </xf>
    <xf numFmtId="0" fontId="23" fillId="0" borderId="37" xfId="0" applyFont="1" applyFill="1" applyBorder="1" applyAlignment="1">
      <alignment horizontal="center" vertical="center" shrinkToFit="1"/>
    </xf>
    <xf numFmtId="0" fontId="0" fillId="25" borderId="38" xfId="0" applyFill="1" applyBorder="1" applyAlignment="1">
      <alignment horizontal="center" vertical="center" shrinkToFit="1"/>
    </xf>
    <xf numFmtId="20" fontId="0" fillId="0" borderId="36" xfId="0" applyNumberFormat="1" applyFont="1" applyFill="1" applyBorder="1" applyAlignment="1">
      <alignment horizontal="center" vertical="center" shrinkToFit="1"/>
    </xf>
    <xf numFmtId="0" fontId="23" fillId="0" borderId="34" xfId="0" applyFont="1" applyFill="1" applyBorder="1" applyAlignment="1">
      <alignment horizontal="center" vertical="center" shrinkToFit="1"/>
    </xf>
    <xf numFmtId="0" fontId="23" fillId="28" borderId="20" xfId="0" applyFont="1" applyFill="1" applyBorder="1" applyAlignment="1">
      <alignment horizontal="center" vertical="center" shrinkToFit="1"/>
    </xf>
    <xf numFmtId="20" fontId="1" fillId="0" borderId="36" xfId="0" applyNumberFormat="1" applyFont="1" applyFill="1" applyBorder="1" applyAlignment="1">
      <alignment horizontal="center" vertical="center" shrinkToFit="1"/>
    </xf>
    <xf numFmtId="0" fontId="1" fillId="0" borderId="35" xfId="0" applyFont="1" applyFill="1" applyBorder="1" applyAlignment="1">
      <alignment horizontal="center" vertical="center" shrinkToFit="1"/>
    </xf>
    <xf numFmtId="0" fontId="24" fillId="0" borderId="36" xfId="0" applyFont="1" applyFill="1" applyBorder="1" applyAlignment="1">
      <alignment horizontal="center" vertical="center" shrinkToFit="1"/>
    </xf>
    <xf numFmtId="0" fontId="23" fillId="0" borderId="39" xfId="0" applyFont="1" applyFill="1" applyBorder="1" applyAlignment="1">
      <alignment horizontal="center" vertical="center" shrinkToFit="1"/>
    </xf>
    <xf numFmtId="56" fontId="0" fillId="0" borderId="33" xfId="0" applyNumberFormat="1" applyFont="1" applyFill="1" applyBorder="1" applyAlignment="1">
      <alignment horizontal="center" vertical="center" shrinkToFit="1"/>
    </xf>
    <xf numFmtId="20" fontId="0" fillId="0" borderId="40" xfId="0" applyNumberFormat="1" applyFont="1" applyFill="1" applyBorder="1" applyAlignment="1">
      <alignment horizontal="center" vertical="center" shrinkToFit="1"/>
    </xf>
    <xf numFmtId="0" fontId="22" fillId="0" borderId="37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22" fillId="0" borderId="41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 shrinkToFit="1"/>
    </xf>
    <xf numFmtId="0" fontId="23" fillId="28" borderId="42" xfId="0" applyFont="1" applyFill="1" applyBorder="1" applyAlignment="1">
      <alignment horizontal="center" vertical="center" shrinkToFit="1"/>
    </xf>
    <xf numFmtId="20" fontId="0" fillId="0" borderId="43" xfId="0" applyNumberFormat="1" applyFont="1" applyFill="1" applyBorder="1" applyAlignment="1">
      <alignment horizontal="center" vertical="center" shrinkToFit="1"/>
    </xf>
    <xf numFmtId="0" fontId="22" fillId="0" borderId="43" xfId="0" applyFont="1" applyFill="1" applyBorder="1" applyAlignment="1">
      <alignment horizontal="center" vertical="center" shrinkToFit="1"/>
    </xf>
    <xf numFmtId="0" fontId="23" fillId="28" borderId="38" xfId="0" applyFont="1" applyFill="1" applyBorder="1" applyAlignment="1">
      <alignment horizontal="center" vertical="center" shrinkToFit="1"/>
    </xf>
    <xf numFmtId="20" fontId="1" fillId="0" borderId="40" xfId="0" applyNumberFormat="1" applyFont="1" applyFill="1" applyBorder="1" applyAlignment="1">
      <alignment horizontal="center" vertical="center" shrinkToFit="1"/>
    </xf>
    <xf numFmtId="0" fontId="1" fillId="0" borderId="41" xfId="0" applyFont="1" applyFill="1" applyBorder="1" applyAlignment="1">
      <alignment horizontal="center" vertical="center" shrinkToFit="1"/>
    </xf>
    <xf numFmtId="0" fontId="24" fillId="0" borderId="43" xfId="0" applyFont="1" applyFill="1" applyBorder="1" applyAlignment="1">
      <alignment horizontal="center" vertical="center" shrinkToFit="1"/>
    </xf>
    <xf numFmtId="0" fontId="23" fillId="0" borderId="42" xfId="0" applyFont="1" applyFill="1" applyBorder="1" applyAlignment="1">
      <alignment horizontal="center" vertical="center" shrinkToFit="1"/>
    </xf>
    <xf numFmtId="0" fontId="23" fillId="28" borderId="37" xfId="0" applyFont="1" applyFill="1" applyBorder="1" applyAlignment="1">
      <alignment horizontal="center" vertical="center" shrinkToFit="1"/>
    </xf>
    <xf numFmtId="0" fontId="23" fillId="28" borderId="34" xfId="0" applyFont="1" applyFill="1" applyBorder="1" applyAlignment="1">
      <alignment horizontal="center" vertical="center" shrinkToFit="1"/>
    </xf>
    <xf numFmtId="20" fontId="1" fillId="0" borderId="32" xfId="0" applyNumberFormat="1" applyFont="1" applyFill="1" applyBorder="1" applyAlignment="1">
      <alignment horizontal="center" vertical="center" shrinkToFit="1"/>
    </xf>
    <xf numFmtId="20" fontId="1" fillId="0" borderId="43" xfId="0" applyNumberFormat="1" applyFont="1" applyFill="1" applyBorder="1" applyAlignment="1">
      <alignment horizontal="center" vertical="center" shrinkToFit="1"/>
    </xf>
    <xf numFmtId="0" fontId="22" fillId="0" borderId="35" xfId="0" applyFont="1" applyFill="1" applyBorder="1" applyAlignment="1">
      <alignment horizontal="center" vertical="center" shrinkToFit="1"/>
    </xf>
    <xf numFmtId="0" fontId="23" fillId="0" borderId="45" xfId="0" applyFont="1" applyFill="1" applyBorder="1" applyAlignment="1">
      <alignment horizontal="center" vertical="center" shrinkToFit="1"/>
    </xf>
    <xf numFmtId="0" fontId="23" fillId="0" borderId="46" xfId="0" applyFont="1" applyFill="1" applyBorder="1" applyAlignment="1">
      <alignment horizontal="center" vertical="center" shrinkToFit="1"/>
    </xf>
    <xf numFmtId="0" fontId="23" fillId="0" borderId="47" xfId="0" applyFont="1" applyFill="1" applyBorder="1" applyAlignment="1">
      <alignment horizontal="center" vertical="center" shrinkToFit="1"/>
    </xf>
    <xf numFmtId="56" fontId="0" fillId="0" borderId="27" xfId="0" applyNumberFormat="1" applyFont="1" applyFill="1" applyBorder="1" applyAlignment="1">
      <alignment vertical="center" shrinkToFit="1"/>
    </xf>
    <xf numFmtId="56" fontId="0" fillId="0" borderId="33" xfId="0" applyNumberFormat="1" applyFont="1" applyFill="1" applyBorder="1" applyAlignment="1">
      <alignment vertical="center" shrinkToFit="1"/>
    </xf>
    <xf numFmtId="0" fontId="23" fillId="28" borderId="39" xfId="0" applyFont="1" applyFill="1" applyBorder="1" applyAlignment="1">
      <alignment horizontal="center" vertical="center" shrinkToFit="1"/>
    </xf>
    <xf numFmtId="0" fontId="23" fillId="28" borderId="46" xfId="0" applyFont="1" applyFill="1" applyBorder="1" applyAlignment="1">
      <alignment horizontal="center" vertical="center" shrinkToFit="1"/>
    </xf>
    <xf numFmtId="0" fontId="23" fillId="0" borderId="38" xfId="0" applyFont="1" applyFill="1" applyBorder="1" applyAlignment="1">
      <alignment horizontal="center" vertical="center" shrinkToFit="1"/>
    </xf>
    <xf numFmtId="20" fontId="0" fillId="26" borderId="32" xfId="0" applyNumberFormat="1" applyFont="1" applyFill="1" applyBorder="1" applyAlignment="1">
      <alignment horizontal="center" vertical="center" shrinkToFit="1"/>
    </xf>
    <xf numFmtId="20" fontId="0" fillId="26" borderId="36" xfId="0" applyNumberFormat="1" applyFont="1" applyFill="1" applyBorder="1" applyAlignment="1">
      <alignment horizontal="center" vertical="center" shrinkToFit="1"/>
    </xf>
    <xf numFmtId="0" fontId="23" fillId="28" borderId="45" xfId="0" applyFont="1" applyFill="1" applyBorder="1" applyAlignment="1">
      <alignment horizontal="center" vertical="center" shrinkToFit="1"/>
    </xf>
    <xf numFmtId="20" fontId="0" fillId="26" borderId="40" xfId="0" applyNumberFormat="1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20" fontId="0" fillId="26" borderId="43" xfId="0" applyNumberFormat="1" applyFont="1" applyFill="1" applyBorder="1" applyAlignment="1">
      <alignment horizontal="center" vertical="center" shrinkToFit="1"/>
    </xf>
    <xf numFmtId="56" fontId="0" fillId="0" borderId="27" xfId="0" applyNumberFormat="1" applyFont="1" applyFill="1" applyBorder="1" applyAlignment="1">
      <alignment horizontal="right" vertical="center" shrinkToFit="1"/>
    </xf>
    <xf numFmtId="56" fontId="0" fillId="0" borderId="33" xfId="0" applyNumberFormat="1" applyFont="1" applyFill="1" applyBorder="1" applyAlignment="1">
      <alignment horizontal="right" vertical="center" shrinkToFit="1"/>
    </xf>
    <xf numFmtId="56" fontId="0" fillId="0" borderId="50" xfId="0" applyNumberFormat="1" applyFont="1" applyFill="1" applyBorder="1" applyAlignment="1">
      <alignment horizontal="center" vertical="center" shrinkToFit="1"/>
    </xf>
    <xf numFmtId="56" fontId="0" fillId="0" borderId="27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shrinkToFit="1"/>
    </xf>
    <xf numFmtId="56" fontId="0" fillId="0" borderId="50" xfId="0" applyNumberFormat="1" applyFill="1" applyBorder="1" applyAlignment="1">
      <alignment horizontal="center" vertical="center" shrinkToFit="1"/>
    </xf>
    <xf numFmtId="20" fontId="0" fillId="0" borderId="51" xfId="0" applyNumberFormat="1" applyFont="1" applyFill="1" applyBorder="1" applyAlignment="1">
      <alignment horizontal="center" vertical="center" shrinkToFit="1"/>
    </xf>
    <xf numFmtId="0" fontId="22" fillId="0" borderId="46" xfId="0" applyFont="1" applyFill="1" applyBorder="1" applyAlignment="1">
      <alignment horizontal="center" vertical="center" shrinkToFit="1"/>
    </xf>
    <xf numFmtId="0" fontId="0" fillId="0" borderId="52" xfId="0" applyFont="1" applyFill="1" applyBorder="1" applyAlignment="1">
      <alignment horizontal="center" vertical="center" shrinkToFit="1"/>
    </xf>
    <xf numFmtId="0" fontId="22" fillId="0" borderId="53" xfId="0" applyFont="1" applyFill="1" applyBorder="1" applyAlignment="1">
      <alignment horizontal="center" vertical="center" shrinkToFit="1"/>
    </xf>
    <xf numFmtId="0" fontId="23" fillId="0" borderId="54" xfId="0" applyFont="1" applyFill="1" applyBorder="1" applyAlignment="1">
      <alignment horizontal="center" vertical="center" shrinkToFit="1"/>
    </xf>
    <xf numFmtId="20" fontId="0" fillId="0" borderId="53" xfId="0" applyNumberFormat="1" applyFont="1" applyFill="1" applyBorder="1" applyAlignment="1">
      <alignment horizontal="center" vertical="center" shrinkToFit="1"/>
    </xf>
    <xf numFmtId="20" fontId="1" fillId="0" borderId="51" xfId="0" applyNumberFormat="1" applyFont="1" applyFill="1" applyBorder="1" applyAlignment="1">
      <alignment horizontal="center" vertical="center" shrinkToFit="1"/>
    </xf>
    <xf numFmtId="0" fontId="1" fillId="0" borderId="52" xfId="0" applyFont="1" applyFill="1" applyBorder="1" applyAlignment="1">
      <alignment horizontal="center" vertical="center" shrinkToFit="1"/>
    </xf>
    <xf numFmtId="0" fontId="24" fillId="0" borderId="53" xfId="0" applyFont="1" applyFill="1" applyBorder="1" applyAlignment="1">
      <alignment horizontal="center" vertical="center" shrinkToFit="1"/>
    </xf>
    <xf numFmtId="0" fontId="0" fillId="0" borderId="0" xfId="0" applyFill="1"/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2" fillId="26" borderId="34" xfId="0" applyFont="1" applyFill="1" applyBorder="1" applyAlignment="1">
      <alignment horizontal="center" vertical="center" shrinkToFit="1"/>
    </xf>
    <xf numFmtId="0" fontId="0" fillId="26" borderId="35" xfId="0" applyFont="1" applyFill="1" applyBorder="1" applyAlignment="1">
      <alignment horizontal="center" vertical="center" shrinkToFit="1"/>
    </xf>
    <xf numFmtId="0" fontId="22" fillId="26" borderId="35" xfId="0" applyFont="1" applyFill="1" applyBorder="1" applyAlignment="1">
      <alignment horizontal="center" vertical="center" shrinkToFit="1"/>
    </xf>
    <xf numFmtId="0" fontId="22" fillId="26" borderId="37" xfId="0" applyFont="1" applyFill="1" applyBorder="1" applyAlignment="1">
      <alignment horizontal="center" vertical="center" shrinkToFit="1"/>
    </xf>
    <xf numFmtId="0" fontId="0" fillId="26" borderId="41" xfId="0" applyFont="1" applyFill="1" applyBorder="1" applyAlignment="1">
      <alignment horizontal="center" vertical="center" shrinkToFit="1"/>
    </xf>
    <xf numFmtId="0" fontId="22" fillId="26" borderId="43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 shrinkToFit="1"/>
    </xf>
    <xf numFmtId="56" fontId="0" fillId="0" borderId="27" xfId="0" applyNumberFormat="1" applyFont="1" applyFill="1" applyBorder="1" applyAlignment="1">
      <alignment horizontal="center" vertical="center" shrinkToFit="1"/>
    </xf>
    <xf numFmtId="56" fontId="0" fillId="0" borderId="33" xfId="0" applyNumberFormat="1" applyFont="1" applyFill="1" applyBorder="1" applyAlignment="1">
      <alignment horizontal="center" vertical="center" shrinkToFit="1"/>
    </xf>
    <xf numFmtId="0" fontId="0" fillId="26" borderId="28" xfId="0" applyFont="1" applyFill="1" applyBorder="1" applyAlignment="1">
      <alignment horizontal="center" vertical="center" shrinkToFit="1"/>
    </xf>
    <xf numFmtId="0" fontId="0" fillId="26" borderId="29" xfId="0" applyFont="1" applyFill="1" applyBorder="1" applyAlignment="1">
      <alignment horizontal="center" vertical="center" shrinkToFit="1"/>
    </xf>
    <xf numFmtId="0" fontId="0" fillId="26" borderId="44" xfId="0" applyFont="1" applyFill="1" applyBorder="1" applyAlignment="1">
      <alignment horizontal="center" vertical="center" shrinkToFit="1"/>
    </xf>
    <xf numFmtId="0" fontId="0" fillId="26" borderId="30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24" borderId="23" xfId="0" applyFill="1" applyBorder="1" applyAlignment="1">
      <alignment horizontal="center" vertical="center" shrinkToFit="1"/>
    </xf>
    <xf numFmtId="0" fontId="0" fillId="24" borderId="24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shrinkToFit="1"/>
    </xf>
    <xf numFmtId="0" fontId="0" fillId="24" borderId="22" xfId="0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5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29" borderId="10" xfId="0" applyFont="1" applyFill="1" applyBorder="1" applyAlignment="1">
      <alignment horizontal="center" vertical="center" shrinkToFit="1"/>
    </xf>
    <xf numFmtId="0" fontId="25" fillId="29" borderId="58" xfId="0" applyFont="1" applyFill="1" applyBorder="1" applyAlignment="1">
      <alignment horizontal="center" vertical="center" shrinkToFit="1"/>
    </xf>
    <xf numFmtId="0" fontId="25" fillId="29" borderId="15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58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5" xfId="0" applyFont="1" applyFill="1" applyBorder="1" applyAlignment="1">
      <alignment horizontal="center" vertical="center" shrinkToFit="1"/>
    </xf>
    <xf numFmtId="0" fontId="0" fillId="24" borderId="14" xfId="0" applyFill="1" applyBorder="1" applyAlignment="1">
      <alignment horizontal="center" vertical="center" shrinkToFit="1"/>
    </xf>
    <xf numFmtId="0" fontId="0" fillId="29" borderId="14" xfId="0" applyFill="1" applyBorder="1" applyAlignment="1">
      <alignment horizontal="center" vertical="center" shrinkToFit="1"/>
    </xf>
    <xf numFmtId="0" fontId="22" fillId="24" borderId="21" xfId="0" applyFont="1" applyFill="1" applyBorder="1" applyAlignment="1">
      <alignment horizontal="center" vertical="center"/>
    </xf>
    <xf numFmtId="0" fontId="22" fillId="24" borderId="49" xfId="0" applyFont="1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2"/>
    <cellStyle name="標準 4" xfId="43"/>
    <cellStyle name="標準 5" xfId="45"/>
    <cellStyle name="標準 6" xfId="46"/>
    <cellStyle name="標準 7" xfId="48"/>
    <cellStyle name="標準 8" xfId="49"/>
    <cellStyle name="標準 9" xfId="47"/>
    <cellStyle name="良い" xfId="44" builtinId="26" customBuiltin="1"/>
  </cellStyles>
  <dxfs count="171"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57325" y="0"/>
          <a:ext cx="5467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tabSelected="1" zoomScale="75" zoomScaleNormal="75" zoomScaleSheetLayoutView="25" workbookViewId="0">
      <pane xSplit="2" ySplit="4" topLeftCell="C29" activePane="bottomRight" state="frozen"/>
      <selection activeCell="W18" sqref="W18"/>
      <selection pane="topRight" activeCell="W18" sqref="W18"/>
      <selection pane="bottomLeft" activeCell="W18" sqref="W18"/>
      <selection pane="bottomRight" activeCell="M46" sqref="M46"/>
    </sheetView>
  </sheetViews>
  <sheetFormatPr defaultRowHeight="20.100000000000001" customHeight="1" x14ac:dyDescent="0.15"/>
  <cols>
    <col min="1" max="1" width="4.625" style="3" customWidth="1"/>
    <col min="2" max="2" width="8.375" style="3" customWidth="1"/>
    <col min="3" max="3" width="6.125" style="3" customWidth="1"/>
    <col min="4" max="4" width="8.625" style="1" customWidth="1"/>
    <col min="5" max="5" width="3.625" style="3" customWidth="1"/>
    <col min="6" max="6" width="2.625" style="3" customWidth="1"/>
    <col min="7" max="7" width="3.625" style="3" customWidth="1"/>
    <col min="8" max="8" width="8.625" style="1" customWidth="1"/>
    <col min="9" max="10" width="5.625" style="1" customWidth="1"/>
    <col min="11" max="11" width="6.25" style="1" customWidth="1"/>
    <col min="12" max="12" width="8.625" style="1" customWidth="1"/>
    <col min="13" max="13" width="3.625" style="3" customWidth="1"/>
    <col min="14" max="14" width="2.625" style="3" customWidth="1"/>
    <col min="15" max="15" width="3.625" style="3" customWidth="1"/>
    <col min="16" max="16" width="8.625" style="1" customWidth="1"/>
    <col min="17" max="18" width="5.625" style="3" customWidth="1"/>
    <col min="19" max="19" width="6.25" style="1" customWidth="1"/>
    <col min="20" max="20" width="8.625" style="1" customWidth="1"/>
    <col min="21" max="21" width="3.625" style="3" customWidth="1"/>
    <col min="22" max="22" width="2.625" style="3" customWidth="1"/>
    <col min="23" max="23" width="3.625" style="3" customWidth="1"/>
    <col min="24" max="24" width="8.625" style="1" customWidth="1"/>
    <col min="25" max="26" width="5.625" style="3" customWidth="1"/>
    <col min="27" max="16384" width="9" style="3"/>
  </cols>
  <sheetData>
    <row r="1" spans="1:26" ht="25.5" customHeight="1" thickBot="1" x14ac:dyDescent="0.25">
      <c r="A1" s="114" t="s">
        <v>3</v>
      </c>
      <c r="B1" s="114"/>
      <c r="C1" s="114"/>
      <c r="D1" s="114"/>
      <c r="E1" s="114"/>
      <c r="F1" s="114"/>
      <c r="G1" s="114"/>
      <c r="H1" s="114"/>
      <c r="L1" s="2" t="s">
        <v>4</v>
      </c>
      <c r="T1" s="2"/>
    </row>
    <row r="2" spans="1:26" ht="21" customHeight="1" thickBot="1" x14ac:dyDescent="0.25">
      <c r="A2" s="4"/>
      <c r="I2" s="5" t="s">
        <v>5</v>
      </c>
      <c r="L2" s="6" t="s">
        <v>6</v>
      </c>
      <c r="P2" s="7" t="s">
        <v>7</v>
      </c>
      <c r="T2" s="8" t="s">
        <v>8</v>
      </c>
    </row>
    <row r="3" spans="1:26" ht="12.75" customHeight="1" x14ac:dyDescent="0.15"/>
    <row r="4" spans="1:26" ht="18" customHeight="1" x14ac:dyDescent="0.15">
      <c r="A4" s="9" t="s">
        <v>9</v>
      </c>
      <c r="B4" s="10" t="s">
        <v>10</v>
      </c>
      <c r="C4" s="9" t="s">
        <v>11</v>
      </c>
      <c r="D4" s="115" t="s">
        <v>12</v>
      </c>
      <c r="E4" s="111"/>
      <c r="F4" s="111"/>
      <c r="G4" s="111"/>
      <c r="H4" s="111"/>
      <c r="I4" s="111" t="s">
        <v>13</v>
      </c>
      <c r="J4" s="112"/>
      <c r="K4" s="11" t="s">
        <v>11</v>
      </c>
      <c r="L4" s="111" t="s">
        <v>12</v>
      </c>
      <c r="M4" s="111"/>
      <c r="N4" s="111"/>
      <c r="O4" s="111"/>
      <c r="P4" s="111"/>
      <c r="Q4" s="111" t="s">
        <v>13</v>
      </c>
      <c r="R4" s="112"/>
      <c r="S4" s="12" t="s">
        <v>11</v>
      </c>
      <c r="T4" s="111" t="s">
        <v>12</v>
      </c>
      <c r="U4" s="111"/>
      <c r="V4" s="111"/>
      <c r="W4" s="111"/>
      <c r="X4" s="111"/>
      <c r="Y4" s="111" t="s">
        <v>13</v>
      </c>
      <c r="Z4" s="112"/>
    </row>
    <row r="5" spans="1:26" ht="20.100000000000001" customHeight="1" thickBot="1" x14ac:dyDescent="0.2">
      <c r="A5" s="87">
        <v>1</v>
      </c>
      <c r="B5" s="100">
        <v>43569</v>
      </c>
      <c r="C5" s="94" t="s">
        <v>14</v>
      </c>
      <c r="D5" s="95"/>
      <c r="E5" s="95"/>
      <c r="F5" s="95"/>
      <c r="G5" s="95"/>
      <c r="H5" s="95"/>
      <c r="I5" s="95"/>
      <c r="J5" s="96"/>
      <c r="K5" s="95" t="s">
        <v>14</v>
      </c>
      <c r="L5" s="95"/>
      <c r="M5" s="95"/>
      <c r="N5" s="95"/>
      <c r="O5" s="95"/>
      <c r="P5" s="95"/>
      <c r="Q5" s="95"/>
      <c r="R5" s="113"/>
      <c r="S5" s="94"/>
      <c r="T5" s="95"/>
      <c r="U5" s="95"/>
      <c r="V5" s="95"/>
      <c r="W5" s="95"/>
      <c r="X5" s="95"/>
      <c r="Y5" s="95"/>
      <c r="Z5" s="96"/>
    </row>
    <row r="6" spans="1:26" ht="20.100000000000001" customHeight="1" thickBot="1" x14ac:dyDescent="0.2">
      <c r="A6" s="88"/>
      <c r="B6" s="101"/>
      <c r="C6" s="13">
        <v>0.40625</v>
      </c>
      <c r="D6" s="14" t="s">
        <v>0</v>
      </c>
      <c r="E6" s="15">
        <v>3</v>
      </c>
      <c r="F6" s="15" t="s">
        <v>15</v>
      </c>
      <c r="G6" s="15">
        <v>0</v>
      </c>
      <c r="H6" s="16" t="s">
        <v>16</v>
      </c>
      <c r="I6" s="17" t="str">
        <f>D7</f>
        <v>山形中央B</v>
      </c>
      <c r="J6" s="18" t="str">
        <f>H7</f>
        <v>酒田東</v>
      </c>
      <c r="K6" s="19">
        <v>0.57291666666666663</v>
      </c>
      <c r="L6" s="14" t="s">
        <v>2</v>
      </c>
      <c r="M6" s="15">
        <v>2</v>
      </c>
      <c r="N6" s="15" t="s">
        <v>17</v>
      </c>
      <c r="O6" s="15">
        <v>0</v>
      </c>
      <c r="P6" s="16" t="s">
        <v>18</v>
      </c>
      <c r="Q6" s="20" t="str">
        <f>L7</f>
        <v>羽黒B</v>
      </c>
      <c r="R6" s="21" t="str">
        <f>P7</f>
        <v>山形東</v>
      </c>
      <c r="S6" s="22"/>
      <c r="T6" s="14"/>
      <c r="U6" s="23"/>
      <c r="V6" s="23"/>
      <c r="W6" s="23"/>
      <c r="X6" s="24"/>
      <c r="Y6" s="20"/>
      <c r="Z6" s="25"/>
    </row>
    <row r="7" spans="1:26" ht="20.100000000000001" customHeight="1" thickBot="1" x14ac:dyDescent="0.2">
      <c r="A7" s="89"/>
      <c r="B7" s="26" t="s">
        <v>19</v>
      </c>
      <c r="C7" s="27">
        <v>0.48958333333333331</v>
      </c>
      <c r="D7" s="28" t="s">
        <v>20</v>
      </c>
      <c r="E7" s="29">
        <v>4</v>
      </c>
      <c r="F7" s="29" t="s">
        <v>21</v>
      </c>
      <c r="G7" s="29">
        <v>1</v>
      </c>
      <c r="H7" s="30" t="s">
        <v>22</v>
      </c>
      <c r="I7" s="31" t="str">
        <f>D6</f>
        <v>山形南</v>
      </c>
      <c r="J7" s="32" t="str">
        <f>H6</f>
        <v>山形明正A</v>
      </c>
      <c r="K7" s="33">
        <v>0.65625</v>
      </c>
      <c r="L7" s="28" t="s">
        <v>23</v>
      </c>
      <c r="M7" s="29">
        <v>1</v>
      </c>
      <c r="N7" s="29" t="s">
        <v>24</v>
      </c>
      <c r="O7" s="29">
        <v>2</v>
      </c>
      <c r="P7" s="34" t="s">
        <v>25</v>
      </c>
      <c r="Q7" s="17" t="str">
        <f>L6</f>
        <v>酒田西</v>
      </c>
      <c r="R7" s="35" t="str">
        <f>P6</f>
        <v>山形城北B</v>
      </c>
      <c r="S7" s="36"/>
      <c r="T7" s="28"/>
      <c r="U7" s="37"/>
      <c r="V7" s="37"/>
      <c r="W7" s="37"/>
      <c r="X7" s="38"/>
      <c r="Y7" s="17"/>
      <c r="Z7" s="39"/>
    </row>
    <row r="8" spans="1:26" ht="20.100000000000001" customHeight="1" x14ac:dyDescent="0.15">
      <c r="A8" s="87">
        <v>2</v>
      </c>
      <c r="B8" s="100">
        <v>43575</v>
      </c>
      <c r="C8" s="90" t="s">
        <v>26</v>
      </c>
      <c r="D8" s="91"/>
      <c r="E8" s="91"/>
      <c r="F8" s="91"/>
      <c r="G8" s="91"/>
      <c r="H8" s="91"/>
      <c r="I8" s="92"/>
      <c r="J8" s="93"/>
      <c r="K8" s="91" t="s">
        <v>1</v>
      </c>
      <c r="L8" s="91"/>
      <c r="M8" s="91"/>
      <c r="N8" s="91"/>
      <c r="O8" s="91"/>
      <c r="P8" s="91"/>
      <c r="Q8" s="91"/>
      <c r="R8" s="93"/>
      <c r="S8" s="94"/>
      <c r="T8" s="95"/>
      <c r="U8" s="95"/>
      <c r="V8" s="95"/>
      <c r="W8" s="95"/>
      <c r="X8" s="95"/>
      <c r="Y8" s="95"/>
      <c r="Z8" s="96"/>
    </row>
    <row r="9" spans="1:26" ht="20.100000000000001" customHeight="1" thickBot="1" x14ac:dyDescent="0.2">
      <c r="A9" s="88"/>
      <c r="B9" s="101"/>
      <c r="C9" s="13">
        <v>0.41666666666666669</v>
      </c>
      <c r="D9" s="14" t="s">
        <v>27</v>
      </c>
      <c r="E9" s="15">
        <v>6</v>
      </c>
      <c r="F9" s="15" t="s">
        <v>17</v>
      </c>
      <c r="G9" s="15">
        <v>0</v>
      </c>
      <c r="H9" s="16" t="s">
        <v>18</v>
      </c>
      <c r="I9" s="40" t="str">
        <f>D10</f>
        <v>山形南</v>
      </c>
      <c r="J9" s="25" t="str">
        <f>H10</f>
        <v>山形東</v>
      </c>
      <c r="K9" s="19">
        <v>0.41666666666666669</v>
      </c>
      <c r="L9" s="14" t="s">
        <v>23</v>
      </c>
      <c r="M9" s="15">
        <v>2</v>
      </c>
      <c r="N9" s="15" t="s">
        <v>17</v>
      </c>
      <c r="O9" s="15">
        <v>1</v>
      </c>
      <c r="P9" s="16" t="s">
        <v>16</v>
      </c>
      <c r="Q9" s="41" t="str">
        <f>L10</f>
        <v>酒田西</v>
      </c>
      <c r="R9" s="39" t="str">
        <f>P10</f>
        <v>酒田東</v>
      </c>
      <c r="S9" s="42"/>
      <c r="T9" s="14"/>
      <c r="U9" s="23"/>
      <c r="V9" s="23"/>
      <c r="W9" s="23"/>
      <c r="X9" s="24"/>
      <c r="Y9" s="20"/>
      <c r="Z9" s="25"/>
    </row>
    <row r="10" spans="1:26" ht="20.100000000000001" customHeight="1" thickBot="1" x14ac:dyDescent="0.2">
      <c r="A10" s="89"/>
      <c r="B10" s="26" t="s">
        <v>28</v>
      </c>
      <c r="C10" s="27">
        <v>0.52083333333333337</v>
      </c>
      <c r="D10" s="28" t="s">
        <v>0</v>
      </c>
      <c r="E10" s="29">
        <v>2</v>
      </c>
      <c r="F10" s="29" t="s">
        <v>21</v>
      </c>
      <c r="G10" s="29">
        <v>0</v>
      </c>
      <c r="H10" s="30" t="s">
        <v>25</v>
      </c>
      <c r="I10" s="21" t="str">
        <f>D9</f>
        <v>山形中央B</v>
      </c>
      <c r="J10" s="39" t="str">
        <f>H9</f>
        <v>山形城北B</v>
      </c>
      <c r="K10" s="33">
        <v>0.5</v>
      </c>
      <c r="L10" s="28" t="s">
        <v>2</v>
      </c>
      <c r="M10" s="29">
        <v>1</v>
      </c>
      <c r="N10" s="29" t="s">
        <v>21</v>
      </c>
      <c r="O10" s="29">
        <v>1</v>
      </c>
      <c r="P10" s="34" t="s">
        <v>22</v>
      </c>
      <c r="Q10" s="40" t="str">
        <f>L9</f>
        <v>羽黒B</v>
      </c>
      <c r="R10" s="31" t="str">
        <f>P9</f>
        <v>山形明正A</v>
      </c>
      <c r="S10" s="43"/>
      <c r="T10" s="28"/>
      <c r="U10" s="37"/>
      <c r="V10" s="37"/>
      <c r="W10" s="37"/>
      <c r="X10" s="38"/>
      <c r="Y10" s="17"/>
      <c r="Z10" s="39"/>
    </row>
    <row r="11" spans="1:26" ht="20.100000000000001" customHeight="1" thickBot="1" x14ac:dyDescent="0.2">
      <c r="A11" s="87">
        <v>3</v>
      </c>
      <c r="B11" s="100">
        <v>43583</v>
      </c>
      <c r="C11" s="90" t="s">
        <v>29</v>
      </c>
      <c r="D11" s="91"/>
      <c r="E11" s="91"/>
      <c r="F11" s="91"/>
      <c r="G11" s="91"/>
      <c r="H11" s="91"/>
      <c r="I11" s="110"/>
      <c r="J11" s="93"/>
      <c r="K11" s="91" t="s">
        <v>29</v>
      </c>
      <c r="L11" s="91"/>
      <c r="M11" s="91"/>
      <c r="N11" s="91"/>
      <c r="O11" s="91"/>
      <c r="P11" s="91"/>
      <c r="Q11" s="91"/>
      <c r="R11" s="109"/>
      <c r="S11" s="94"/>
      <c r="T11" s="95"/>
      <c r="U11" s="95"/>
      <c r="V11" s="95"/>
      <c r="W11" s="95"/>
      <c r="X11" s="95"/>
      <c r="Y11" s="95"/>
      <c r="Z11" s="96"/>
    </row>
    <row r="12" spans="1:26" ht="20.100000000000001" customHeight="1" thickBot="1" x14ac:dyDescent="0.2">
      <c r="A12" s="88"/>
      <c r="B12" s="101"/>
      <c r="C12" s="13">
        <v>0.40625</v>
      </c>
      <c r="D12" s="14" t="s">
        <v>27</v>
      </c>
      <c r="E12" s="15">
        <v>1</v>
      </c>
      <c r="F12" s="15" t="s">
        <v>21</v>
      </c>
      <c r="G12" s="15">
        <v>1</v>
      </c>
      <c r="H12" s="44" t="s">
        <v>25</v>
      </c>
      <c r="I12" s="20" t="str">
        <f>D13</f>
        <v>羽黒B</v>
      </c>
      <c r="J12" s="32" t="str">
        <f>D13</f>
        <v>羽黒B</v>
      </c>
      <c r="K12" s="19">
        <v>0.57291666666666663</v>
      </c>
      <c r="L12" s="14" t="s">
        <v>2</v>
      </c>
      <c r="M12" s="15">
        <v>1</v>
      </c>
      <c r="N12" s="15" t="s">
        <v>21</v>
      </c>
      <c r="O12" s="15">
        <v>2</v>
      </c>
      <c r="P12" s="16" t="s">
        <v>16</v>
      </c>
      <c r="Q12" s="17" t="str">
        <f>L13</f>
        <v>山形南</v>
      </c>
      <c r="R12" s="21" t="str">
        <f>P13</f>
        <v>山形城北B</v>
      </c>
      <c r="S12" s="22"/>
      <c r="T12" s="14"/>
      <c r="U12" s="23"/>
      <c r="V12" s="23"/>
      <c r="W12" s="23"/>
      <c r="X12" s="24"/>
      <c r="Y12" s="20"/>
      <c r="Z12" s="25"/>
    </row>
    <row r="13" spans="1:26" ht="20.100000000000001" customHeight="1" thickBot="1" x14ac:dyDescent="0.2">
      <c r="A13" s="89"/>
      <c r="B13" s="26" t="s">
        <v>19</v>
      </c>
      <c r="C13" s="27">
        <v>0.48958333333333331</v>
      </c>
      <c r="D13" s="28" t="s">
        <v>23</v>
      </c>
      <c r="E13" s="29">
        <v>5</v>
      </c>
      <c r="F13" s="29" t="s">
        <v>21</v>
      </c>
      <c r="G13" s="29">
        <v>0</v>
      </c>
      <c r="H13" s="34" t="s">
        <v>22</v>
      </c>
      <c r="I13" s="45" t="str">
        <f>D12</f>
        <v>山形中央B</v>
      </c>
      <c r="J13" s="21" t="str">
        <f>H12</f>
        <v>山形東</v>
      </c>
      <c r="K13" s="33">
        <v>0.65625</v>
      </c>
      <c r="L13" s="28" t="s">
        <v>0</v>
      </c>
      <c r="M13" s="29">
        <v>4</v>
      </c>
      <c r="N13" s="29" t="s">
        <v>21</v>
      </c>
      <c r="O13" s="29">
        <v>0</v>
      </c>
      <c r="P13" s="30" t="s">
        <v>18</v>
      </c>
      <c r="Q13" s="46" t="str">
        <f>L12</f>
        <v>酒田西</v>
      </c>
      <c r="R13" s="35" t="str">
        <f>P12</f>
        <v>山形明正A</v>
      </c>
      <c r="S13" s="36"/>
      <c r="T13" s="28"/>
      <c r="U13" s="37"/>
      <c r="V13" s="37"/>
      <c r="W13" s="37"/>
      <c r="X13" s="38"/>
      <c r="Y13" s="17"/>
      <c r="Z13" s="39"/>
    </row>
    <row r="14" spans="1:26" ht="20.100000000000001" customHeight="1" x14ac:dyDescent="0.15">
      <c r="A14" s="87">
        <v>4</v>
      </c>
      <c r="B14" s="100">
        <v>43585</v>
      </c>
      <c r="C14" s="90" t="s">
        <v>30</v>
      </c>
      <c r="D14" s="91"/>
      <c r="E14" s="91"/>
      <c r="F14" s="91"/>
      <c r="G14" s="91"/>
      <c r="H14" s="91"/>
      <c r="I14" s="91"/>
      <c r="J14" s="109"/>
      <c r="K14" s="91" t="s">
        <v>1</v>
      </c>
      <c r="L14" s="91"/>
      <c r="M14" s="91"/>
      <c r="N14" s="91"/>
      <c r="O14" s="91"/>
      <c r="P14" s="91"/>
      <c r="Q14" s="92"/>
      <c r="R14" s="93"/>
      <c r="S14" s="94"/>
      <c r="T14" s="95"/>
      <c r="U14" s="95"/>
      <c r="V14" s="95"/>
      <c r="W14" s="95"/>
      <c r="X14" s="95"/>
      <c r="Y14" s="95"/>
      <c r="Z14" s="96"/>
    </row>
    <row r="15" spans="1:26" ht="20.100000000000001" customHeight="1" thickBot="1" x14ac:dyDescent="0.2">
      <c r="A15" s="88"/>
      <c r="B15" s="101"/>
      <c r="C15" s="13">
        <v>0.45833333333333331</v>
      </c>
      <c r="D15" s="14" t="s">
        <v>23</v>
      </c>
      <c r="E15" s="15">
        <v>4</v>
      </c>
      <c r="F15" s="15" t="s">
        <v>21</v>
      </c>
      <c r="G15" s="15">
        <v>0</v>
      </c>
      <c r="H15" s="16" t="s">
        <v>18</v>
      </c>
      <c r="I15" s="41" t="str">
        <f>D16</f>
        <v>酒田西</v>
      </c>
      <c r="J15" s="47" t="str">
        <f>H16</f>
        <v>山形東</v>
      </c>
      <c r="K15" s="19">
        <v>0.41666666666666669</v>
      </c>
      <c r="L15" s="14" t="s">
        <v>27</v>
      </c>
      <c r="M15" s="15">
        <v>1</v>
      </c>
      <c r="N15" s="15" t="s">
        <v>21</v>
      </c>
      <c r="O15" s="15">
        <v>1</v>
      </c>
      <c r="P15" s="16" t="s">
        <v>16</v>
      </c>
      <c r="Q15" s="41" t="str">
        <f>L16</f>
        <v>山形南</v>
      </c>
      <c r="R15" s="39" t="str">
        <f>P16</f>
        <v>酒田東</v>
      </c>
      <c r="S15" s="42"/>
      <c r="T15" s="14"/>
      <c r="U15" s="23"/>
      <c r="V15" s="23"/>
      <c r="W15" s="23"/>
      <c r="X15" s="24"/>
      <c r="Y15" s="20"/>
      <c r="Z15" s="25"/>
    </row>
    <row r="16" spans="1:26" ht="20.100000000000001" customHeight="1" thickBot="1" x14ac:dyDescent="0.2">
      <c r="A16" s="89"/>
      <c r="B16" s="26" t="s">
        <v>31</v>
      </c>
      <c r="C16" s="27">
        <v>0.5625</v>
      </c>
      <c r="D16" s="28" t="s">
        <v>2</v>
      </c>
      <c r="E16" s="29">
        <v>0</v>
      </c>
      <c r="F16" s="29" t="s">
        <v>21</v>
      </c>
      <c r="G16" s="29">
        <v>0</v>
      </c>
      <c r="H16" s="34" t="s">
        <v>25</v>
      </c>
      <c r="I16" s="40" t="str">
        <f>D15</f>
        <v>羽黒B</v>
      </c>
      <c r="J16" s="31" t="str">
        <f>H15</f>
        <v>山形城北B</v>
      </c>
      <c r="K16" s="33">
        <v>0.5</v>
      </c>
      <c r="L16" s="28" t="s">
        <v>0</v>
      </c>
      <c r="M16" s="29">
        <v>2</v>
      </c>
      <c r="N16" s="29" t="s">
        <v>21</v>
      </c>
      <c r="O16" s="29">
        <v>0</v>
      </c>
      <c r="P16" s="34" t="s">
        <v>22</v>
      </c>
      <c r="Q16" s="40" t="str">
        <f>L15</f>
        <v>山形中央B</v>
      </c>
      <c r="R16" s="31" t="str">
        <f>P15</f>
        <v>山形明正A</v>
      </c>
      <c r="S16" s="43"/>
      <c r="T16" s="28"/>
      <c r="U16" s="37"/>
      <c r="V16" s="37"/>
      <c r="W16" s="37"/>
      <c r="X16" s="38"/>
      <c r="Y16" s="17"/>
      <c r="Z16" s="39"/>
    </row>
    <row r="17" spans="1:26" ht="20.100000000000001" customHeight="1" x14ac:dyDescent="0.15">
      <c r="A17" s="87">
        <v>5</v>
      </c>
      <c r="B17" s="48">
        <v>43603</v>
      </c>
      <c r="C17" s="90" t="s">
        <v>32</v>
      </c>
      <c r="D17" s="91"/>
      <c r="E17" s="91"/>
      <c r="F17" s="91"/>
      <c r="G17" s="91"/>
      <c r="H17" s="91"/>
      <c r="I17" s="91"/>
      <c r="J17" s="106"/>
      <c r="K17" s="91" t="s">
        <v>33</v>
      </c>
      <c r="L17" s="91"/>
      <c r="M17" s="91"/>
      <c r="N17" s="91"/>
      <c r="O17" s="91"/>
      <c r="P17" s="91"/>
      <c r="Q17" s="91"/>
      <c r="R17" s="106"/>
      <c r="S17" s="94"/>
      <c r="T17" s="95"/>
      <c r="U17" s="95"/>
      <c r="V17" s="95"/>
      <c r="W17" s="95"/>
      <c r="X17" s="95"/>
      <c r="Y17" s="95"/>
      <c r="Z17" s="96"/>
    </row>
    <row r="18" spans="1:26" ht="20.100000000000001" customHeight="1" thickBot="1" x14ac:dyDescent="0.2">
      <c r="A18" s="88"/>
      <c r="B18" s="49">
        <v>43659</v>
      </c>
      <c r="C18" s="13">
        <v>0.41666666666666669</v>
      </c>
      <c r="D18" s="14" t="s">
        <v>27</v>
      </c>
      <c r="E18" s="15">
        <v>4</v>
      </c>
      <c r="F18" s="15" t="s">
        <v>21</v>
      </c>
      <c r="G18" s="15">
        <v>2</v>
      </c>
      <c r="H18" s="16" t="s">
        <v>0</v>
      </c>
      <c r="I18" s="17" t="str">
        <f>D19</f>
        <v>山形東</v>
      </c>
      <c r="J18" s="50" t="str">
        <f>H19</f>
        <v>山形城北B</v>
      </c>
      <c r="K18" s="19">
        <v>0.41666666666666669</v>
      </c>
      <c r="L18" s="14" t="s">
        <v>16</v>
      </c>
      <c r="M18" s="15">
        <v>7</v>
      </c>
      <c r="N18" s="15" t="s">
        <v>21</v>
      </c>
      <c r="O18" s="15">
        <v>0</v>
      </c>
      <c r="P18" s="16" t="s">
        <v>22</v>
      </c>
      <c r="Q18" s="17" t="str">
        <f>L19</f>
        <v>酒田西</v>
      </c>
      <c r="R18" s="50" t="str">
        <f>P19</f>
        <v>羽黒B</v>
      </c>
      <c r="S18" s="42"/>
      <c r="T18" s="14"/>
      <c r="U18" s="23"/>
      <c r="V18" s="23"/>
      <c r="W18" s="23"/>
      <c r="X18" s="24"/>
      <c r="Y18" s="20"/>
      <c r="Z18" s="25"/>
    </row>
    <row r="19" spans="1:26" ht="20.100000000000001" customHeight="1" thickBot="1" x14ac:dyDescent="0.2">
      <c r="A19" s="89"/>
      <c r="B19" s="26" t="s">
        <v>28</v>
      </c>
      <c r="C19" s="27">
        <v>0.52083333333333337</v>
      </c>
      <c r="D19" s="28" t="s">
        <v>25</v>
      </c>
      <c r="E19" s="29">
        <v>4</v>
      </c>
      <c r="F19" s="29" t="s">
        <v>21</v>
      </c>
      <c r="G19" s="29">
        <v>0</v>
      </c>
      <c r="H19" s="30" t="s">
        <v>18</v>
      </c>
      <c r="I19" s="31" t="str">
        <f>D18</f>
        <v>山形中央B</v>
      </c>
      <c r="J19" s="32" t="str">
        <f>H18</f>
        <v>山形南</v>
      </c>
      <c r="K19" s="33">
        <v>0.5</v>
      </c>
      <c r="L19" s="28" t="s">
        <v>2</v>
      </c>
      <c r="M19" s="29">
        <v>0</v>
      </c>
      <c r="N19" s="29" t="s">
        <v>21</v>
      </c>
      <c r="O19" s="29">
        <v>8</v>
      </c>
      <c r="P19" s="30" t="s">
        <v>23</v>
      </c>
      <c r="Q19" s="31" t="str">
        <f>L18</f>
        <v>山形明正A</v>
      </c>
      <c r="R19" s="32" t="str">
        <f>P18</f>
        <v>酒田東</v>
      </c>
      <c r="S19" s="36"/>
      <c r="T19" s="28"/>
      <c r="U19" s="37"/>
      <c r="V19" s="37"/>
      <c r="W19" s="37"/>
      <c r="X19" s="38"/>
      <c r="Y19" s="17"/>
      <c r="Z19" s="39"/>
    </row>
    <row r="20" spans="1:26" ht="20.100000000000001" customHeight="1" x14ac:dyDescent="0.15">
      <c r="A20" s="87">
        <v>6</v>
      </c>
      <c r="B20" s="100">
        <v>43610</v>
      </c>
      <c r="C20" s="90" t="s">
        <v>26</v>
      </c>
      <c r="D20" s="91"/>
      <c r="E20" s="91"/>
      <c r="F20" s="91"/>
      <c r="G20" s="91"/>
      <c r="H20" s="91"/>
      <c r="I20" s="92"/>
      <c r="J20" s="93"/>
      <c r="K20" s="91" t="s">
        <v>1</v>
      </c>
      <c r="L20" s="91"/>
      <c r="M20" s="91"/>
      <c r="N20" s="91"/>
      <c r="O20" s="91"/>
      <c r="P20" s="91"/>
      <c r="Q20" s="92"/>
      <c r="R20" s="93"/>
      <c r="S20" s="94"/>
      <c r="T20" s="95"/>
      <c r="U20" s="95"/>
      <c r="V20" s="95"/>
      <c r="W20" s="95"/>
      <c r="X20" s="95"/>
      <c r="Y20" s="95"/>
      <c r="Z20" s="96"/>
    </row>
    <row r="21" spans="1:26" ht="20.100000000000001" customHeight="1" thickBot="1" x14ac:dyDescent="0.2">
      <c r="A21" s="88"/>
      <c r="B21" s="101"/>
      <c r="C21" s="13">
        <v>0.45833333333333331</v>
      </c>
      <c r="D21" s="14" t="s">
        <v>27</v>
      </c>
      <c r="E21" s="15">
        <v>1</v>
      </c>
      <c r="F21" s="15" t="s">
        <v>21</v>
      </c>
      <c r="G21" s="15">
        <v>2</v>
      </c>
      <c r="H21" s="16" t="s">
        <v>23</v>
      </c>
      <c r="I21" s="40" t="str">
        <f>D22</f>
        <v>山形東</v>
      </c>
      <c r="J21" s="25" t="str">
        <f>H22</f>
        <v>酒田東</v>
      </c>
      <c r="K21" s="19">
        <v>0.41666666666666669</v>
      </c>
      <c r="L21" s="14" t="s">
        <v>16</v>
      </c>
      <c r="M21" s="15">
        <v>1</v>
      </c>
      <c r="N21" s="15" t="s">
        <v>21</v>
      </c>
      <c r="O21" s="15">
        <v>0</v>
      </c>
      <c r="P21" s="16" t="s">
        <v>18</v>
      </c>
      <c r="Q21" s="40" t="str">
        <f>L22</f>
        <v>酒田西</v>
      </c>
      <c r="R21" s="25" t="str">
        <f>P22</f>
        <v>山形南</v>
      </c>
      <c r="S21" s="42"/>
      <c r="T21" s="14"/>
      <c r="U21" s="23"/>
      <c r="V21" s="23"/>
      <c r="W21" s="23"/>
      <c r="X21" s="24"/>
      <c r="Y21" s="20"/>
      <c r="Z21" s="25"/>
    </row>
    <row r="22" spans="1:26" ht="20.100000000000001" customHeight="1" thickBot="1" x14ac:dyDescent="0.2">
      <c r="A22" s="89"/>
      <c r="B22" s="26" t="s">
        <v>28</v>
      </c>
      <c r="C22" s="27">
        <v>0.5625</v>
      </c>
      <c r="D22" s="28" t="s">
        <v>25</v>
      </c>
      <c r="E22" s="29">
        <v>4</v>
      </c>
      <c r="F22" s="29" t="s">
        <v>21</v>
      </c>
      <c r="G22" s="29">
        <v>1</v>
      </c>
      <c r="H22" s="30" t="s">
        <v>22</v>
      </c>
      <c r="I22" s="21" t="str">
        <f>D21</f>
        <v>山形中央B</v>
      </c>
      <c r="J22" s="39" t="str">
        <f>H21</f>
        <v>羽黒B</v>
      </c>
      <c r="K22" s="33">
        <v>0.5</v>
      </c>
      <c r="L22" s="28" t="s">
        <v>2</v>
      </c>
      <c r="M22" s="29">
        <v>0</v>
      </c>
      <c r="N22" s="29" t="s">
        <v>21</v>
      </c>
      <c r="O22" s="29">
        <v>5</v>
      </c>
      <c r="P22" s="30" t="s">
        <v>0</v>
      </c>
      <c r="Q22" s="21" t="str">
        <f>L21</f>
        <v>山形明正A</v>
      </c>
      <c r="R22" s="39" t="str">
        <f>P21</f>
        <v>山形城北B</v>
      </c>
      <c r="S22" s="36"/>
      <c r="T22" s="28"/>
      <c r="U22" s="37"/>
      <c r="V22" s="37"/>
      <c r="W22" s="37"/>
      <c r="X22" s="38"/>
      <c r="Y22" s="17"/>
      <c r="Z22" s="39"/>
    </row>
    <row r="23" spans="1:26" ht="20.100000000000001" customHeight="1" x14ac:dyDescent="0.15">
      <c r="A23" s="87">
        <v>7</v>
      </c>
      <c r="B23" s="100">
        <v>43631</v>
      </c>
      <c r="C23" s="90" t="s">
        <v>26</v>
      </c>
      <c r="D23" s="91"/>
      <c r="E23" s="91"/>
      <c r="F23" s="91"/>
      <c r="G23" s="91"/>
      <c r="H23" s="91"/>
      <c r="I23" s="92"/>
      <c r="J23" s="93"/>
      <c r="K23" s="91" t="s">
        <v>1</v>
      </c>
      <c r="L23" s="91"/>
      <c r="M23" s="91"/>
      <c r="N23" s="91"/>
      <c r="O23" s="91"/>
      <c r="P23" s="91"/>
      <c r="Q23" s="92"/>
      <c r="R23" s="93"/>
      <c r="S23" s="94"/>
      <c r="T23" s="95"/>
      <c r="U23" s="95"/>
      <c r="V23" s="95"/>
      <c r="W23" s="95"/>
      <c r="X23" s="95"/>
      <c r="Y23" s="95"/>
      <c r="Z23" s="96"/>
    </row>
    <row r="24" spans="1:26" ht="20.100000000000001" customHeight="1" thickBot="1" x14ac:dyDescent="0.2">
      <c r="A24" s="88"/>
      <c r="B24" s="101"/>
      <c r="C24" s="13">
        <v>0.45833333333333331</v>
      </c>
      <c r="D24" s="14" t="s">
        <v>27</v>
      </c>
      <c r="E24" s="15">
        <v>5</v>
      </c>
      <c r="F24" s="15" t="s">
        <v>17</v>
      </c>
      <c r="G24" s="15">
        <v>1</v>
      </c>
      <c r="H24" s="16" t="s">
        <v>2</v>
      </c>
      <c r="I24" s="17" t="str">
        <f>D25</f>
        <v>羽黒B</v>
      </c>
      <c r="J24" s="50" t="str">
        <f>H25</f>
        <v>山形南</v>
      </c>
      <c r="K24" s="19">
        <v>0.41666666666666669</v>
      </c>
      <c r="L24" s="14" t="s">
        <v>16</v>
      </c>
      <c r="M24" s="15">
        <v>0</v>
      </c>
      <c r="N24" s="15" t="s">
        <v>21</v>
      </c>
      <c r="O24" s="15">
        <v>0</v>
      </c>
      <c r="P24" s="16" t="s">
        <v>25</v>
      </c>
      <c r="Q24" s="17" t="str">
        <f>L25</f>
        <v>山形城北B</v>
      </c>
      <c r="R24" s="50" t="str">
        <f>P25</f>
        <v>酒田東</v>
      </c>
      <c r="S24" s="42"/>
      <c r="T24" s="14"/>
      <c r="U24" s="23"/>
      <c r="V24" s="23"/>
      <c r="W24" s="23"/>
      <c r="X24" s="24"/>
      <c r="Y24" s="20"/>
      <c r="Z24" s="25"/>
    </row>
    <row r="25" spans="1:26" ht="20.100000000000001" customHeight="1" thickBot="1" x14ac:dyDescent="0.2">
      <c r="A25" s="89"/>
      <c r="B25" s="26" t="s">
        <v>28</v>
      </c>
      <c r="C25" s="27">
        <v>0.5625</v>
      </c>
      <c r="D25" s="28" t="s">
        <v>23</v>
      </c>
      <c r="E25" s="29">
        <v>3</v>
      </c>
      <c r="F25" s="29" t="s">
        <v>21</v>
      </c>
      <c r="G25" s="29">
        <v>1</v>
      </c>
      <c r="H25" s="30" t="s">
        <v>0</v>
      </c>
      <c r="I25" s="31" t="str">
        <f>D24</f>
        <v>山形中央B</v>
      </c>
      <c r="J25" s="32" t="str">
        <f>H24</f>
        <v>酒田西</v>
      </c>
      <c r="K25" s="33">
        <v>0.5</v>
      </c>
      <c r="L25" s="28" t="s">
        <v>18</v>
      </c>
      <c r="M25" s="29">
        <v>5</v>
      </c>
      <c r="N25" s="29" t="s">
        <v>21</v>
      </c>
      <c r="O25" s="29">
        <v>3</v>
      </c>
      <c r="P25" s="30" t="s">
        <v>22</v>
      </c>
      <c r="Q25" s="31" t="str">
        <f>L24</f>
        <v>山形明正A</v>
      </c>
      <c r="R25" s="32" t="str">
        <f>P24</f>
        <v>山形東</v>
      </c>
      <c r="S25" s="36"/>
      <c r="T25" s="28"/>
      <c r="U25" s="37"/>
      <c r="V25" s="37"/>
      <c r="W25" s="37"/>
      <c r="X25" s="38"/>
      <c r="Y25" s="17"/>
      <c r="Z25" s="39"/>
    </row>
    <row r="26" spans="1:26" ht="20.100000000000001" customHeight="1" x14ac:dyDescent="0.15">
      <c r="A26" s="87">
        <v>8</v>
      </c>
      <c r="B26" s="100">
        <v>43652</v>
      </c>
      <c r="C26" s="90" t="s">
        <v>26</v>
      </c>
      <c r="D26" s="91"/>
      <c r="E26" s="91"/>
      <c r="F26" s="91"/>
      <c r="G26" s="91"/>
      <c r="H26" s="91"/>
      <c r="I26" s="92"/>
      <c r="J26" s="93"/>
      <c r="K26" s="91" t="s">
        <v>1</v>
      </c>
      <c r="L26" s="91"/>
      <c r="M26" s="91"/>
      <c r="N26" s="91"/>
      <c r="O26" s="91"/>
      <c r="P26" s="91"/>
      <c r="Q26" s="92"/>
      <c r="R26" s="93"/>
      <c r="S26" s="94"/>
      <c r="T26" s="95"/>
      <c r="U26" s="95"/>
      <c r="V26" s="95"/>
      <c r="W26" s="95"/>
      <c r="X26" s="95"/>
      <c r="Y26" s="95"/>
      <c r="Z26" s="96"/>
    </row>
    <row r="27" spans="1:26" ht="20.100000000000001" customHeight="1" thickBot="1" x14ac:dyDescent="0.2">
      <c r="A27" s="88"/>
      <c r="B27" s="101"/>
      <c r="C27" s="13">
        <v>0.45833333333333331</v>
      </c>
      <c r="D27" s="14" t="s">
        <v>27</v>
      </c>
      <c r="E27" s="15">
        <v>5</v>
      </c>
      <c r="F27" s="15" t="s">
        <v>21</v>
      </c>
      <c r="G27" s="15">
        <v>0</v>
      </c>
      <c r="H27" s="16" t="s">
        <v>22</v>
      </c>
      <c r="I27" s="17" t="str">
        <f>D28</f>
        <v>酒田西</v>
      </c>
      <c r="J27" s="50" t="str">
        <f>H28</f>
        <v>山形城北B</v>
      </c>
      <c r="K27" s="19">
        <v>0.41666666666666669</v>
      </c>
      <c r="L27" s="14" t="s">
        <v>0</v>
      </c>
      <c r="M27" s="15">
        <v>1</v>
      </c>
      <c r="N27" s="15" t="s">
        <v>21</v>
      </c>
      <c r="O27" s="15">
        <v>1</v>
      </c>
      <c r="P27" s="16" t="s">
        <v>16</v>
      </c>
      <c r="Q27" s="41" t="str">
        <f>L28</f>
        <v>羽黒B</v>
      </c>
      <c r="R27" s="39" t="str">
        <f>P28</f>
        <v>山形東</v>
      </c>
      <c r="S27" s="42"/>
      <c r="T27" s="14"/>
      <c r="U27" s="23"/>
      <c r="V27" s="23"/>
      <c r="W27" s="23"/>
      <c r="X27" s="24"/>
      <c r="Y27" s="20"/>
      <c r="Z27" s="25"/>
    </row>
    <row r="28" spans="1:26" ht="20.100000000000001" customHeight="1" thickBot="1" x14ac:dyDescent="0.2">
      <c r="A28" s="89"/>
      <c r="B28" s="26" t="s">
        <v>28</v>
      </c>
      <c r="C28" s="27">
        <v>0.5625</v>
      </c>
      <c r="D28" s="28" t="s">
        <v>2</v>
      </c>
      <c r="E28" s="29">
        <v>0</v>
      </c>
      <c r="F28" s="29" t="s">
        <v>21</v>
      </c>
      <c r="G28" s="29">
        <v>1</v>
      </c>
      <c r="H28" s="30" t="s">
        <v>18</v>
      </c>
      <c r="I28" s="31" t="str">
        <f>D27</f>
        <v>山形中央B</v>
      </c>
      <c r="J28" s="32" t="str">
        <f>H27</f>
        <v>酒田東</v>
      </c>
      <c r="K28" s="33">
        <v>0.5</v>
      </c>
      <c r="L28" s="28" t="s">
        <v>23</v>
      </c>
      <c r="M28" s="29">
        <v>5</v>
      </c>
      <c r="N28" s="29" t="s">
        <v>21</v>
      </c>
      <c r="O28" s="29">
        <v>1</v>
      </c>
      <c r="P28" s="34" t="s">
        <v>25</v>
      </c>
      <c r="Q28" s="40" t="str">
        <f>L27</f>
        <v>山形南</v>
      </c>
      <c r="R28" s="31" t="str">
        <f>P27</f>
        <v>山形明正A</v>
      </c>
      <c r="S28" s="43"/>
      <c r="T28" s="28"/>
      <c r="U28" s="37"/>
      <c r="V28" s="37"/>
      <c r="W28" s="37"/>
      <c r="X28" s="38"/>
      <c r="Y28" s="17"/>
      <c r="Z28" s="39"/>
    </row>
    <row r="29" spans="1:26" ht="20.100000000000001" customHeight="1" thickBot="1" x14ac:dyDescent="0.2">
      <c r="A29" s="87">
        <v>9</v>
      </c>
      <c r="B29" s="100">
        <v>43661</v>
      </c>
      <c r="C29" s="90" t="s">
        <v>14</v>
      </c>
      <c r="D29" s="91"/>
      <c r="E29" s="91"/>
      <c r="F29" s="91"/>
      <c r="G29" s="91"/>
      <c r="H29" s="91"/>
      <c r="I29" s="92"/>
      <c r="J29" s="108"/>
      <c r="K29" s="91" t="s">
        <v>1</v>
      </c>
      <c r="L29" s="91"/>
      <c r="M29" s="91"/>
      <c r="N29" s="91"/>
      <c r="O29" s="91"/>
      <c r="P29" s="91"/>
      <c r="Q29" s="91"/>
      <c r="R29" s="109"/>
      <c r="S29" s="94"/>
      <c r="T29" s="95"/>
      <c r="U29" s="95"/>
      <c r="V29" s="95"/>
      <c r="W29" s="95"/>
      <c r="X29" s="95"/>
      <c r="Y29" s="95"/>
      <c r="Z29" s="96"/>
    </row>
    <row r="30" spans="1:26" ht="20.100000000000001" customHeight="1" thickBot="1" x14ac:dyDescent="0.2">
      <c r="A30" s="88"/>
      <c r="B30" s="101"/>
      <c r="C30" s="13">
        <v>0.45833333333333331</v>
      </c>
      <c r="D30" s="14" t="s">
        <v>23</v>
      </c>
      <c r="E30" s="15">
        <v>7</v>
      </c>
      <c r="F30" s="15" t="s">
        <v>21</v>
      </c>
      <c r="G30" s="15">
        <v>0</v>
      </c>
      <c r="H30" s="16" t="s">
        <v>22</v>
      </c>
      <c r="I30" s="40" t="str">
        <f>D31</f>
        <v>山形中央B</v>
      </c>
      <c r="J30" s="31" t="str">
        <f>H31</f>
        <v>山形東</v>
      </c>
      <c r="K30" s="19">
        <v>0.41666666666666669</v>
      </c>
      <c r="L30" s="14" t="s">
        <v>0</v>
      </c>
      <c r="M30" s="15">
        <v>3</v>
      </c>
      <c r="N30" s="15" t="s">
        <v>21</v>
      </c>
      <c r="O30" s="15">
        <v>1</v>
      </c>
      <c r="P30" s="16" t="s">
        <v>18</v>
      </c>
      <c r="Q30" s="20" t="str">
        <f>L31</f>
        <v>酒田西</v>
      </c>
      <c r="R30" s="21" t="str">
        <f>P31</f>
        <v>山形明正A</v>
      </c>
      <c r="S30" s="22"/>
      <c r="T30" s="14"/>
      <c r="U30" s="23"/>
      <c r="V30" s="23"/>
      <c r="W30" s="23"/>
      <c r="X30" s="24"/>
      <c r="Y30" s="20"/>
      <c r="Z30" s="25"/>
    </row>
    <row r="31" spans="1:26" ht="20.100000000000001" customHeight="1" x14ac:dyDescent="0.15">
      <c r="A31" s="89"/>
      <c r="B31" s="26" t="s">
        <v>34</v>
      </c>
      <c r="C31" s="27">
        <v>0.5625</v>
      </c>
      <c r="D31" s="28" t="s">
        <v>27</v>
      </c>
      <c r="E31" s="29">
        <v>3</v>
      </c>
      <c r="F31" s="29" t="s">
        <v>21</v>
      </c>
      <c r="G31" s="29">
        <v>1</v>
      </c>
      <c r="H31" s="30" t="s">
        <v>25</v>
      </c>
      <c r="I31" s="51" t="str">
        <f>H30</f>
        <v>酒田東</v>
      </c>
      <c r="J31" s="52" t="str">
        <f>H30</f>
        <v>酒田東</v>
      </c>
      <c r="K31" s="33">
        <v>0.5</v>
      </c>
      <c r="L31" s="28" t="s">
        <v>2</v>
      </c>
      <c r="M31" s="29">
        <v>0</v>
      </c>
      <c r="N31" s="29" t="s">
        <v>21</v>
      </c>
      <c r="O31" s="29">
        <v>9</v>
      </c>
      <c r="P31" s="34" t="s">
        <v>16</v>
      </c>
      <c r="Q31" s="17" t="str">
        <f>L30</f>
        <v>山形南</v>
      </c>
      <c r="R31" s="35" t="str">
        <f>P30</f>
        <v>山形城北B</v>
      </c>
      <c r="S31" s="36"/>
      <c r="T31" s="28"/>
      <c r="U31" s="37"/>
      <c r="V31" s="37"/>
      <c r="W31" s="37"/>
      <c r="X31" s="38"/>
      <c r="Y31" s="17"/>
      <c r="Z31" s="39"/>
    </row>
    <row r="32" spans="1:26" ht="20.100000000000001" customHeight="1" thickBot="1" x14ac:dyDescent="0.2">
      <c r="A32" s="87">
        <v>10</v>
      </c>
      <c r="B32" s="100">
        <v>43666</v>
      </c>
      <c r="C32" s="102" t="s">
        <v>35</v>
      </c>
      <c r="D32" s="103"/>
      <c r="E32" s="103"/>
      <c r="F32" s="103"/>
      <c r="G32" s="103"/>
      <c r="H32" s="103"/>
      <c r="I32" s="104"/>
      <c r="J32" s="105"/>
      <c r="K32" s="103" t="s">
        <v>36</v>
      </c>
      <c r="L32" s="103"/>
      <c r="M32" s="103"/>
      <c r="N32" s="103"/>
      <c r="O32" s="103"/>
      <c r="P32" s="103"/>
      <c r="Q32" s="103"/>
      <c r="R32" s="105"/>
      <c r="S32" s="94"/>
      <c r="T32" s="95"/>
      <c r="U32" s="95"/>
      <c r="V32" s="95"/>
      <c r="W32" s="95"/>
      <c r="X32" s="95"/>
      <c r="Y32" s="95"/>
      <c r="Z32" s="96"/>
    </row>
    <row r="33" spans="1:26" ht="20.100000000000001" customHeight="1" thickBot="1" x14ac:dyDescent="0.2">
      <c r="A33" s="88"/>
      <c r="B33" s="101"/>
      <c r="C33" s="53">
        <v>0.45833333333333331</v>
      </c>
      <c r="D33" s="14" t="s">
        <v>0</v>
      </c>
      <c r="E33" s="15">
        <v>7</v>
      </c>
      <c r="F33" s="15" t="s">
        <v>21</v>
      </c>
      <c r="G33" s="15">
        <v>0</v>
      </c>
      <c r="H33" s="16" t="s">
        <v>22</v>
      </c>
      <c r="I33" s="20" t="str">
        <f>D34</f>
        <v>山形中央B</v>
      </c>
      <c r="J33" s="32" t="str">
        <f>H34</f>
        <v>山形明正A</v>
      </c>
      <c r="K33" s="54">
        <v>0.45833333333333331</v>
      </c>
      <c r="L33" s="78" t="s">
        <v>23</v>
      </c>
      <c r="M33" s="79">
        <v>3</v>
      </c>
      <c r="N33" s="79" t="s">
        <v>21</v>
      </c>
      <c r="O33" s="79">
        <v>1</v>
      </c>
      <c r="P33" s="80" t="s">
        <v>18</v>
      </c>
      <c r="Q33" s="21" t="str">
        <f>L34</f>
        <v>酒田西</v>
      </c>
      <c r="R33" s="25" t="str">
        <f>P34</f>
        <v>山形東</v>
      </c>
      <c r="S33" s="42"/>
      <c r="T33" s="14"/>
      <c r="U33" s="23"/>
      <c r="V33" s="23"/>
      <c r="W33" s="23"/>
      <c r="X33" s="24"/>
      <c r="Y33" s="20"/>
      <c r="Z33" s="25"/>
    </row>
    <row r="34" spans="1:26" ht="20.100000000000001" customHeight="1" thickBot="1" x14ac:dyDescent="0.2">
      <c r="A34" s="89"/>
      <c r="B34" s="26" t="s">
        <v>28</v>
      </c>
      <c r="C34" s="56">
        <v>0.5625</v>
      </c>
      <c r="D34" s="28" t="s">
        <v>27</v>
      </c>
      <c r="E34" s="29">
        <v>5</v>
      </c>
      <c r="F34" s="29" t="s">
        <v>21</v>
      </c>
      <c r="G34" s="29">
        <v>2</v>
      </c>
      <c r="H34" s="34" t="s">
        <v>16</v>
      </c>
      <c r="I34" s="40" t="str">
        <f>D33</f>
        <v>山形南</v>
      </c>
      <c r="J34" s="57" t="str">
        <f>H33</f>
        <v>酒田東</v>
      </c>
      <c r="K34" s="58">
        <v>0.5625</v>
      </c>
      <c r="L34" s="81" t="s">
        <v>2</v>
      </c>
      <c r="M34" s="82">
        <v>1</v>
      </c>
      <c r="N34" s="82" t="s">
        <v>21</v>
      </c>
      <c r="O34" s="82">
        <v>2</v>
      </c>
      <c r="P34" s="83" t="s">
        <v>25</v>
      </c>
      <c r="Q34" s="55" t="str">
        <f>L33</f>
        <v>羽黒B</v>
      </c>
      <c r="R34" s="39" t="str">
        <f>P33</f>
        <v>山形城北B</v>
      </c>
      <c r="S34" s="36"/>
      <c r="T34" s="28"/>
      <c r="U34" s="37"/>
      <c r="V34" s="37"/>
      <c r="W34" s="37"/>
      <c r="X34" s="38"/>
      <c r="Y34" s="17"/>
      <c r="Z34" s="39"/>
    </row>
    <row r="35" spans="1:26" ht="20.100000000000001" customHeight="1" thickBot="1" x14ac:dyDescent="0.2">
      <c r="A35" s="87">
        <v>11</v>
      </c>
      <c r="B35" s="100">
        <v>43701</v>
      </c>
      <c r="C35" s="90" t="s">
        <v>26</v>
      </c>
      <c r="D35" s="91"/>
      <c r="E35" s="91"/>
      <c r="F35" s="91"/>
      <c r="G35" s="91"/>
      <c r="H35" s="91"/>
      <c r="I35" s="91"/>
      <c r="J35" s="106"/>
      <c r="K35" s="91" t="s">
        <v>37</v>
      </c>
      <c r="L35" s="91"/>
      <c r="M35" s="91"/>
      <c r="N35" s="91"/>
      <c r="O35" s="91"/>
      <c r="P35" s="91"/>
      <c r="Q35" s="107"/>
      <c r="R35" s="93"/>
      <c r="S35" s="94"/>
      <c r="T35" s="95"/>
      <c r="U35" s="95"/>
      <c r="V35" s="95"/>
      <c r="W35" s="95"/>
      <c r="X35" s="95"/>
      <c r="Y35" s="95"/>
      <c r="Z35" s="96"/>
    </row>
    <row r="36" spans="1:26" ht="20.100000000000001" customHeight="1" thickBot="1" x14ac:dyDescent="0.2">
      <c r="A36" s="88"/>
      <c r="B36" s="101"/>
      <c r="C36" s="13">
        <v>0.39583333333333331</v>
      </c>
      <c r="D36" s="14" t="s">
        <v>27</v>
      </c>
      <c r="E36" s="15">
        <v>5</v>
      </c>
      <c r="F36" s="15" t="s">
        <v>21</v>
      </c>
      <c r="G36" s="15">
        <v>0</v>
      </c>
      <c r="H36" s="16" t="s">
        <v>18</v>
      </c>
      <c r="I36" s="17" t="str">
        <f>D37</f>
        <v>山形南</v>
      </c>
      <c r="J36" s="50" t="str">
        <f>H37</f>
        <v>山形東</v>
      </c>
      <c r="K36" s="19">
        <v>0.39583333333333331</v>
      </c>
      <c r="L36" s="14" t="s">
        <v>2</v>
      </c>
      <c r="M36" s="15">
        <v>5</v>
      </c>
      <c r="N36" s="15" t="s">
        <v>21</v>
      </c>
      <c r="O36" s="15">
        <v>0</v>
      </c>
      <c r="P36" s="44" t="s">
        <v>22</v>
      </c>
      <c r="Q36" s="31" t="str">
        <f>L37</f>
        <v>羽黒B</v>
      </c>
      <c r="R36" s="50" t="str">
        <f>P37</f>
        <v>山形明正A</v>
      </c>
      <c r="S36" s="42"/>
      <c r="T36" s="14"/>
      <c r="U36" s="23"/>
      <c r="V36" s="23"/>
      <c r="W36" s="23"/>
      <c r="X36" s="24"/>
      <c r="Y36" s="20"/>
      <c r="Z36" s="25"/>
    </row>
    <row r="37" spans="1:26" ht="20.100000000000001" customHeight="1" thickBot="1" x14ac:dyDescent="0.2">
      <c r="A37" s="89"/>
      <c r="B37" s="26" t="s">
        <v>28</v>
      </c>
      <c r="C37" s="27">
        <v>0.47916666666666669</v>
      </c>
      <c r="D37" s="28" t="s">
        <v>0</v>
      </c>
      <c r="E37" s="29">
        <v>2</v>
      </c>
      <c r="F37" s="29" t="s">
        <v>21</v>
      </c>
      <c r="G37" s="29">
        <v>0</v>
      </c>
      <c r="H37" s="30" t="s">
        <v>25</v>
      </c>
      <c r="I37" s="21" t="str">
        <f>D36</f>
        <v>山形中央B</v>
      </c>
      <c r="J37" s="39" t="str">
        <f>H36</f>
        <v>山形城北B</v>
      </c>
      <c r="K37" s="33">
        <v>0.47916666666666669</v>
      </c>
      <c r="L37" s="28" t="s">
        <v>23</v>
      </c>
      <c r="M37" s="29">
        <v>1</v>
      </c>
      <c r="N37" s="29" t="s">
        <v>21</v>
      </c>
      <c r="O37" s="29">
        <v>0</v>
      </c>
      <c r="P37" s="34" t="s">
        <v>16</v>
      </c>
      <c r="Q37" s="45" t="str">
        <f>L36</f>
        <v>酒田西</v>
      </c>
      <c r="R37" s="32" t="str">
        <f>P36</f>
        <v>酒田東</v>
      </c>
      <c r="S37" s="36"/>
      <c r="T37" s="28"/>
      <c r="U37" s="37"/>
      <c r="V37" s="37"/>
      <c r="W37" s="37"/>
      <c r="X37" s="38"/>
      <c r="Y37" s="17"/>
      <c r="Z37" s="39"/>
    </row>
    <row r="38" spans="1:26" ht="20.100000000000001" customHeight="1" x14ac:dyDescent="0.15">
      <c r="A38" s="87">
        <v>12</v>
      </c>
      <c r="B38" s="100">
        <v>43708</v>
      </c>
      <c r="C38" s="102" t="s">
        <v>55</v>
      </c>
      <c r="D38" s="103"/>
      <c r="E38" s="103"/>
      <c r="F38" s="103"/>
      <c r="G38" s="103"/>
      <c r="H38" s="103"/>
      <c r="I38" s="104"/>
      <c r="J38" s="105"/>
      <c r="K38" s="91" t="s">
        <v>1</v>
      </c>
      <c r="L38" s="91"/>
      <c r="M38" s="91"/>
      <c r="N38" s="91"/>
      <c r="O38" s="91"/>
      <c r="P38" s="91"/>
      <c r="Q38" s="91"/>
      <c r="R38" s="93"/>
      <c r="S38" s="94"/>
      <c r="T38" s="95"/>
      <c r="U38" s="95"/>
      <c r="V38" s="95"/>
      <c r="W38" s="95"/>
      <c r="X38" s="95"/>
      <c r="Y38" s="95"/>
      <c r="Z38" s="96"/>
    </row>
    <row r="39" spans="1:26" ht="20.100000000000001" customHeight="1" thickBot="1" x14ac:dyDescent="0.2">
      <c r="A39" s="88"/>
      <c r="B39" s="101"/>
      <c r="C39" s="13">
        <v>0.39583333333333331</v>
      </c>
      <c r="D39" s="14" t="s">
        <v>23</v>
      </c>
      <c r="E39" s="15">
        <v>2</v>
      </c>
      <c r="F39" s="15" t="s">
        <v>21</v>
      </c>
      <c r="G39" s="15">
        <v>0</v>
      </c>
      <c r="H39" s="16" t="s">
        <v>0</v>
      </c>
      <c r="I39" s="40" t="str">
        <f>D40</f>
        <v>山形城北B</v>
      </c>
      <c r="J39" s="25" t="str">
        <f>H40</f>
        <v>酒田東</v>
      </c>
      <c r="K39" s="19">
        <v>0.39583333333333331</v>
      </c>
      <c r="L39" s="14" t="s">
        <v>16</v>
      </c>
      <c r="M39" s="15">
        <v>5</v>
      </c>
      <c r="N39" s="15" t="s">
        <v>21</v>
      </c>
      <c r="O39" s="15">
        <v>0</v>
      </c>
      <c r="P39" s="16" t="s">
        <v>25</v>
      </c>
      <c r="Q39" s="17" t="str">
        <f>L40</f>
        <v>山形中央B</v>
      </c>
      <c r="R39" s="50" t="str">
        <f>P40</f>
        <v>酒田西</v>
      </c>
      <c r="S39" s="42"/>
      <c r="T39" s="14"/>
      <c r="U39" s="23"/>
      <c r="V39" s="23"/>
      <c r="W39" s="23"/>
      <c r="X39" s="24"/>
      <c r="Y39" s="20"/>
      <c r="Z39" s="25"/>
    </row>
    <row r="40" spans="1:26" ht="20.100000000000001" customHeight="1" thickBot="1" x14ac:dyDescent="0.2">
      <c r="A40" s="89"/>
      <c r="B40" s="26" t="s">
        <v>28</v>
      </c>
      <c r="C40" s="27">
        <v>0.47916666666666669</v>
      </c>
      <c r="D40" s="28" t="s">
        <v>18</v>
      </c>
      <c r="E40" s="29">
        <v>4</v>
      </c>
      <c r="F40" s="29" t="s">
        <v>21</v>
      </c>
      <c r="G40" s="29">
        <v>2</v>
      </c>
      <c r="H40" s="30" t="s">
        <v>22</v>
      </c>
      <c r="I40" s="31" t="str">
        <f>D39</f>
        <v>羽黒B</v>
      </c>
      <c r="J40" s="32" t="str">
        <f>H39</f>
        <v>山形南</v>
      </c>
      <c r="K40" s="33">
        <v>0.47916666666666669</v>
      </c>
      <c r="L40" s="28" t="s">
        <v>27</v>
      </c>
      <c r="M40" s="29">
        <v>7</v>
      </c>
      <c r="N40" s="29" t="s">
        <v>21</v>
      </c>
      <c r="O40" s="29">
        <v>0</v>
      </c>
      <c r="P40" s="30" t="s">
        <v>2</v>
      </c>
      <c r="Q40" s="31" t="str">
        <f>L39</f>
        <v>山形明正A</v>
      </c>
      <c r="R40" s="32" t="str">
        <f>P39</f>
        <v>山形東</v>
      </c>
      <c r="S40" s="36"/>
      <c r="T40" s="28"/>
      <c r="U40" s="37"/>
      <c r="V40" s="37"/>
      <c r="W40" s="37"/>
      <c r="X40" s="38"/>
      <c r="Y40" s="17"/>
      <c r="Z40" s="39"/>
    </row>
    <row r="41" spans="1:26" ht="20.100000000000001" customHeight="1" x14ac:dyDescent="0.15">
      <c r="A41" s="87">
        <v>13</v>
      </c>
      <c r="B41" s="100">
        <v>43729</v>
      </c>
      <c r="C41" s="90" t="s">
        <v>26</v>
      </c>
      <c r="D41" s="91"/>
      <c r="E41" s="91"/>
      <c r="F41" s="91"/>
      <c r="G41" s="91"/>
      <c r="H41" s="91"/>
      <c r="I41" s="92"/>
      <c r="J41" s="93"/>
      <c r="K41" s="91" t="s">
        <v>1</v>
      </c>
      <c r="L41" s="91"/>
      <c r="M41" s="91"/>
      <c r="N41" s="91"/>
      <c r="O41" s="91"/>
      <c r="P41" s="91"/>
      <c r="Q41" s="92"/>
      <c r="R41" s="93"/>
      <c r="S41" s="94"/>
      <c r="T41" s="95"/>
      <c r="U41" s="95"/>
      <c r="V41" s="95"/>
      <c r="W41" s="95"/>
      <c r="X41" s="95"/>
      <c r="Y41" s="95"/>
      <c r="Z41" s="96"/>
    </row>
    <row r="42" spans="1:26" ht="20.100000000000001" customHeight="1" thickBot="1" x14ac:dyDescent="0.2">
      <c r="A42" s="88"/>
      <c r="B42" s="101"/>
      <c r="C42" s="13">
        <v>0.45833333333333331</v>
      </c>
      <c r="D42" s="14" t="s">
        <v>27</v>
      </c>
      <c r="E42" s="15">
        <v>0</v>
      </c>
      <c r="F42" s="15" t="s">
        <v>21</v>
      </c>
      <c r="G42" s="15">
        <v>0</v>
      </c>
      <c r="H42" s="16" t="s">
        <v>23</v>
      </c>
      <c r="I42" s="40" t="str">
        <f>D43</f>
        <v>酒田西</v>
      </c>
      <c r="J42" s="25" t="str">
        <f>H43</f>
        <v>山形南</v>
      </c>
      <c r="K42" s="19">
        <v>0.41666666666666669</v>
      </c>
      <c r="L42" s="14" t="s">
        <v>16</v>
      </c>
      <c r="M42" s="15">
        <v>4</v>
      </c>
      <c r="N42" s="15" t="s">
        <v>21</v>
      </c>
      <c r="O42" s="15">
        <v>1</v>
      </c>
      <c r="P42" s="16" t="s">
        <v>18</v>
      </c>
      <c r="Q42" s="17" t="str">
        <f>L43</f>
        <v>山形東</v>
      </c>
      <c r="R42" s="50" t="str">
        <f>P43</f>
        <v>酒田東</v>
      </c>
      <c r="S42" s="42"/>
      <c r="T42" s="14"/>
      <c r="U42" s="23"/>
      <c r="V42" s="23"/>
      <c r="W42" s="23"/>
      <c r="X42" s="24"/>
      <c r="Y42" s="20"/>
      <c r="Z42" s="25"/>
    </row>
    <row r="43" spans="1:26" ht="20.100000000000001" customHeight="1" thickBot="1" x14ac:dyDescent="0.2">
      <c r="A43" s="89"/>
      <c r="B43" s="26" t="s">
        <v>28</v>
      </c>
      <c r="C43" s="27">
        <v>0.5625</v>
      </c>
      <c r="D43" s="28" t="s">
        <v>2</v>
      </c>
      <c r="E43" s="29">
        <v>0</v>
      </c>
      <c r="F43" s="29" t="s">
        <v>21</v>
      </c>
      <c r="G43" s="29">
        <v>4</v>
      </c>
      <c r="H43" s="30" t="s">
        <v>0</v>
      </c>
      <c r="I43" s="21" t="str">
        <f>D42</f>
        <v>山形中央B</v>
      </c>
      <c r="J43" s="39" t="str">
        <f>H42</f>
        <v>羽黒B</v>
      </c>
      <c r="K43" s="33">
        <v>0.5</v>
      </c>
      <c r="L43" s="28" t="s">
        <v>25</v>
      </c>
      <c r="M43" s="29">
        <v>1</v>
      </c>
      <c r="N43" s="29" t="s">
        <v>21</v>
      </c>
      <c r="O43" s="29">
        <v>1</v>
      </c>
      <c r="P43" s="30" t="s">
        <v>22</v>
      </c>
      <c r="Q43" s="31" t="str">
        <f>L42</f>
        <v>山形明正A</v>
      </c>
      <c r="R43" s="32" t="str">
        <f>P42</f>
        <v>山形城北B</v>
      </c>
      <c r="S43" s="36"/>
      <c r="T43" s="28"/>
      <c r="U43" s="37"/>
      <c r="V43" s="37"/>
      <c r="W43" s="37"/>
      <c r="X43" s="38"/>
      <c r="Y43" s="17"/>
      <c r="Z43" s="39"/>
    </row>
    <row r="44" spans="1:26" ht="20.100000000000001" customHeight="1" x14ac:dyDescent="0.15">
      <c r="A44" s="87">
        <v>14</v>
      </c>
      <c r="B44" s="59" t="s">
        <v>38</v>
      </c>
      <c r="C44" s="90" t="s">
        <v>39</v>
      </c>
      <c r="D44" s="91"/>
      <c r="E44" s="91"/>
      <c r="F44" s="91"/>
      <c r="G44" s="91"/>
      <c r="H44" s="91"/>
      <c r="I44" s="92"/>
      <c r="J44" s="93"/>
      <c r="K44" s="91" t="s">
        <v>40</v>
      </c>
      <c r="L44" s="91"/>
      <c r="M44" s="91"/>
      <c r="N44" s="91"/>
      <c r="O44" s="91"/>
      <c r="P44" s="91"/>
      <c r="Q44" s="92"/>
      <c r="R44" s="93"/>
      <c r="S44" s="94"/>
      <c r="T44" s="95"/>
      <c r="U44" s="95"/>
      <c r="V44" s="95"/>
      <c r="W44" s="95"/>
      <c r="X44" s="95"/>
      <c r="Y44" s="95"/>
      <c r="Z44" s="96"/>
    </row>
    <row r="45" spans="1:26" ht="20.100000000000001" customHeight="1" thickBot="1" x14ac:dyDescent="0.2">
      <c r="A45" s="88"/>
      <c r="B45" s="60" t="s">
        <v>41</v>
      </c>
      <c r="C45" s="13">
        <v>0.39583333333333331</v>
      </c>
      <c r="D45" s="14" t="s">
        <v>27</v>
      </c>
      <c r="E45" s="15">
        <v>1</v>
      </c>
      <c r="F45" s="15" t="s">
        <v>21</v>
      </c>
      <c r="G45" s="15">
        <v>1</v>
      </c>
      <c r="H45" s="16" t="s">
        <v>0</v>
      </c>
      <c r="I45" s="40" t="str">
        <f>D46</f>
        <v>山形東</v>
      </c>
      <c r="J45" s="25" t="str">
        <f>H46</f>
        <v>山形城北B</v>
      </c>
      <c r="K45" s="19">
        <v>0.41666666666666669</v>
      </c>
      <c r="L45" s="14" t="s">
        <v>16</v>
      </c>
      <c r="M45" s="15">
        <v>4</v>
      </c>
      <c r="N45" s="15" t="s">
        <v>21</v>
      </c>
      <c r="O45" s="15">
        <v>0</v>
      </c>
      <c r="P45" s="16" t="s">
        <v>22</v>
      </c>
      <c r="Q45" s="17" t="str">
        <f>L46</f>
        <v>酒田西</v>
      </c>
      <c r="R45" s="50" t="str">
        <f>P46</f>
        <v>羽黒B</v>
      </c>
      <c r="S45" s="42"/>
      <c r="T45" s="14"/>
      <c r="U45" s="23"/>
      <c r="V45" s="23"/>
      <c r="W45" s="23"/>
      <c r="X45" s="24"/>
      <c r="Y45" s="20"/>
      <c r="Z45" s="25"/>
    </row>
    <row r="46" spans="1:26" ht="20.100000000000001" customHeight="1" thickBot="1" x14ac:dyDescent="0.2">
      <c r="A46" s="89"/>
      <c r="B46" s="61"/>
      <c r="C46" s="27">
        <v>0.47916666666666669</v>
      </c>
      <c r="D46" s="28" t="s">
        <v>25</v>
      </c>
      <c r="E46" s="29">
        <v>2</v>
      </c>
      <c r="F46" s="29" t="s">
        <v>21</v>
      </c>
      <c r="G46" s="29">
        <v>1</v>
      </c>
      <c r="H46" s="30" t="s">
        <v>18</v>
      </c>
      <c r="I46" s="21" t="str">
        <f>D45</f>
        <v>山形中央B</v>
      </c>
      <c r="J46" s="39" t="str">
        <f>H45</f>
        <v>山形南</v>
      </c>
      <c r="K46" s="33">
        <v>0.5</v>
      </c>
      <c r="L46" s="28" t="s">
        <v>2</v>
      </c>
      <c r="M46" s="29">
        <v>0</v>
      </c>
      <c r="N46" s="29" t="s">
        <v>21</v>
      </c>
      <c r="O46" s="29">
        <v>4</v>
      </c>
      <c r="P46" s="30" t="s">
        <v>23</v>
      </c>
      <c r="Q46" s="21" t="str">
        <f>L45</f>
        <v>山形明正A</v>
      </c>
      <c r="R46" s="39" t="str">
        <f>P45</f>
        <v>酒田東</v>
      </c>
      <c r="S46" s="36"/>
      <c r="T46" s="28"/>
      <c r="U46" s="37"/>
      <c r="V46" s="37"/>
      <c r="W46" s="37"/>
      <c r="X46" s="38"/>
      <c r="Y46" s="17"/>
      <c r="Z46" s="39"/>
    </row>
    <row r="47" spans="1:26" ht="20.100000000000001" customHeight="1" x14ac:dyDescent="0.15">
      <c r="A47" s="97" t="s">
        <v>42</v>
      </c>
      <c r="B47" s="62"/>
      <c r="C47" s="90"/>
      <c r="D47" s="91"/>
      <c r="E47" s="91"/>
      <c r="F47" s="91"/>
      <c r="G47" s="91"/>
      <c r="H47" s="91"/>
      <c r="I47" s="92"/>
      <c r="J47" s="93"/>
      <c r="K47" s="91"/>
      <c r="L47" s="91"/>
      <c r="M47" s="91"/>
      <c r="N47" s="91"/>
      <c r="O47" s="91"/>
      <c r="P47" s="91"/>
      <c r="Q47" s="92"/>
      <c r="R47" s="93"/>
      <c r="S47" s="94"/>
      <c r="T47" s="95"/>
      <c r="U47" s="95"/>
      <c r="V47" s="95"/>
      <c r="W47" s="95"/>
      <c r="X47" s="95"/>
      <c r="Y47" s="95"/>
      <c r="Z47" s="96"/>
    </row>
    <row r="48" spans="1:26" ht="20.100000000000001" customHeight="1" x14ac:dyDescent="0.15">
      <c r="A48" s="98"/>
      <c r="B48" s="63"/>
      <c r="C48" s="13">
        <v>0.41666666666666669</v>
      </c>
      <c r="D48" s="14"/>
      <c r="E48" s="15"/>
      <c r="F48" s="15" t="s">
        <v>21</v>
      </c>
      <c r="G48" s="15"/>
      <c r="H48" s="16"/>
      <c r="I48" s="20">
        <f>D49</f>
        <v>0</v>
      </c>
      <c r="J48" s="25">
        <f>H49</f>
        <v>0</v>
      </c>
      <c r="K48" s="19">
        <v>0.41666666666666669</v>
      </c>
      <c r="L48" s="14"/>
      <c r="M48" s="15"/>
      <c r="N48" s="15" t="s">
        <v>21</v>
      </c>
      <c r="O48" s="15"/>
      <c r="P48" s="16"/>
      <c r="Q48" s="20">
        <f>L49</f>
        <v>0</v>
      </c>
      <c r="R48" s="25">
        <f>P49</f>
        <v>0</v>
      </c>
      <c r="S48" s="42"/>
      <c r="T48" s="14"/>
      <c r="U48" s="23"/>
      <c r="V48" s="23"/>
      <c r="W48" s="23"/>
      <c r="X48" s="24"/>
      <c r="Y48" s="20"/>
      <c r="Z48" s="25"/>
    </row>
    <row r="49" spans="1:26" ht="20.100000000000001" customHeight="1" x14ac:dyDescent="0.15">
      <c r="A49" s="99"/>
      <c r="B49" s="64"/>
      <c r="C49" s="65">
        <v>0.5</v>
      </c>
      <c r="D49" s="66"/>
      <c r="E49" s="67"/>
      <c r="F49" s="67" t="s">
        <v>21</v>
      </c>
      <c r="G49" s="67"/>
      <c r="H49" s="68"/>
      <c r="I49" s="46">
        <f>D48</f>
        <v>0</v>
      </c>
      <c r="J49" s="69">
        <f>H48</f>
        <v>0</v>
      </c>
      <c r="K49" s="70">
        <v>0.5</v>
      </c>
      <c r="L49" s="66"/>
      <c r="M49" s="67"/>
      <c r="N49" s="67" t="s">
        <v>43</v>
      </c>
      <c r="O49" s="67"/>
      <c r="P49" s="68"/>
      <c r="Q49" s="46">
        <f>L48</f>
        <v>0</v>
      </c>
      <c r="R49" s="69">
        <f>P48</f>
        <v>0</v>
      </c>
      <c r="S49" s="71"/>
      <c r="T49" s="66"/>
      <c r="U49" s="72"/>
      <c r="V49" s="72"/>
      <c r="W49" s="72"/>
      <c r="X49" s="73"/>
      <c r="Y49" s="46"/>
      <c r="Z49" s="69"/>
    </row>
  </sheetData>
  <mergeCells count="79">
    <mergeCell ref="A1:H1"/>
    <mergeCell ref="D4:H4"/>
    <mergeCell ref="I4:J4"/>
    <mergeCell ref="L4:P4"/>
    <mergeCell ref="Q4:R4"/>
    <mergeCell ref="Y4:Z4"/>
    <mergeCell ref="A5:A7"/>
    <mergeCell ref="B5:B6"/>
    <mergeCell ref="C5:J5"/>
    <mergeCell ref="K5:R5"/>
    <mergeCell ref="S5:Z5"/>
    <mergeCell ref="T4:X4"/>
    <mergeCell ref="S17:Z17"/>
    <mergeCell ref="A8:A10"/>
    <mergeCell ref="B8:B9"/>
    <mergeCell ref="C8:J8"/>
    <mergeCell ref="K8:R8"/>
    <mergeCell ref="S8:Z8"/>
    <mergeCell ref="A11:A13"/>
    <mergeCell ref="B11:B12"/>
    <mergeCell ref="C11:J11"/>
    <mergeCell ref="K11:R11"/>
    <mergeCell ref="S11:Z11"/>
    <mergeCell ref="A14:A16"/>
    <mergeCell ref="B14:B15"/>
    <mergeCell ref="C14:J14"/>
    <mergeCell ref="K14:R14"/>
    <mergeCell ref="S14:Z14"/>
    <mergeCell ref="S20:Z20"/>
    <mergeCell ref="A23:A25"/>
    <mergeCell ref="B23:B24"/>
    <mergeCell ref="C23:J23"/>
    <mergeCell ref="K23:R23"/>
    <mergeCell ref="S23:Z23"/>
    <mergeCell ref="A17:A19"/>
    <mergeCell ref="C17:J17"/>
    <mergeCell ref="K17:R17"/>
    <mergeCell ref="A29:A31"/>
    <mergeCell ref="B29:B30"/>
    <mergeCell ref="C29:J29"/>
    <mergeCell ref="K29:R29"/>
    <mergeCell ref="A20:A22"/>
    <mergeCell ref="B20:B21"/>
    <mergeCell ref="C20:J20"/>
    <mergeCell ref="K20:R20"/>
    <mergeCell ref="S29:Z29"/>
    <mergeCell ref="A26:A28"/>
    <mergeCell ref="B26:B27"/>
    <mergeCell ref="C26:J26"/>
    <mergeCell ref="K26:R26"/>
    <mergeCell ref="S26:Z26"/>
    <mergeCell ref="A35:A37"/>
    <mergeCell ref="B35:B36"/>
    <mergeCell ref="C35:J35"/>
    <mergeCell ref="K35:R35"/>
    <mergeCell ref="S35:Z35"/>
    <mergeCell ref="A32:A34"/>
    <mergeCell ref="B32:B33"/>
    <mergeCell ref="C32:J32"/>
    <mergeCell ref="K32:R32"/>
    <mergeCell ref="S32:Z32"/>
    <mergeCell ref="A41:A43"/>
    <mergeCell ref="B41:B42"/>
    <mergeCell ref="C41:J41"/>
    <mergeCell ref="K41:R41"/>
    <mergeCell ref="S41:Z41"/>
    <mergeCell ref="A38:A40"/>
    <mergeCell ref="B38:B39"/>
    <mergeCell ref="C38:J38"/>
    <mergeCell ref="K38:R38"/>
    <mergeCell ref="S38:Z38"/>
    <mergeCell ref="A44:A46"/>
    <mergeCell ref="C44:J44"/>
    <mergeCell ref="K44:R44"/>
    <mergeCell ref="S44:Z44"/>
    <mergeCell ref="A47:A49"/>
    <mergeCell ref="C47:J47"/>
    <mergeCell ref="K47:R47"/>
    <mergeCell ref="S47:Z47"/>
  </mergeCells>
  <phoneticPr fontId="2"/>
  <printOptions horizontalCentered="1"/>
  <pageMargins left="0.35433070866141736" right="0.19685039370078741" top="0.59055118110236227" bottom="0.98425196850393704" header="0.51181102362204722" footer="0.51181102362204722"/>
  <pageSetup paperSize="9" scale="80" orientation="portrait" horizontalDpi="200" verticalDpi="200" r:id="rId1"/>
  <headerFooter alignWithMargins="0"/>
  <colBreaks count="1" manualBreakCount="1">
    <brk id="18" max="4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0"/>
  <sheetViews>
    <sheetView zoomScale="75" zoomScaleNormal="75" workbookViewId="0">
      <pane xSplit="1" ySplit="2" topLeftCell="B21" activePane="bottomRight" state="frozen"/>
      <selection activeCell="W18" sqref="W18"/>
      <selection pane="topRight" activeCell="W18" sqref="W18"/>
      <selection pane="bottomLeft" activeCell="W18" sqref="W18"/>
      <selection pane="bottomRight" activeCell="V48" sqref="V48:Z48"/>
    </sheetView>
  </sheetViews>
  <sheetFormatPr defaultRowHeight="13.5" x14ac:dyDescent="0.15"/>
  <cols>
    <col min="1" max="1" width="10.875" style="74" customWidth="1"/>
    <col min="2" max="2" width="2.625" style="74" customWidth="1"/>
    <col min="3" max="5" width="2.125" style="74" customWidth="1"/>
    <col min="6" max="7" width="2.625" style="74" customWidth="1"/>
    <col min="8" max="10" width="2.125" style="74" customWidth="1"/>
    <col min="11" max="12" width="2.625" style="74" customWidth="1"/>
    <col min="13" max="15" width="2.125" style="74" customWidth="1"/>
    <col min="16" max="17" width="2.625" style="74" customWidth="1"/>
    <col min="18" max="20" width="2.125" style="74" customWidth="1"/>
    <col min="21" max="22" width="2.625" style="74" customWidth="1"/>
    <col min="23" max="25" width="2.125" style="74" customWidth="1"/>
    <col min="26" max="41" width="2.625" style="74" customWidth="1"/>
    <col min="42" max="42" width="6.625" style="74" customWidth="1"/>
    <col min="43" max="44" width="5.625" style="74" customWidth="1"/>
    <col min="45" max="45" width="5.625" style="3" customWidth="1"/>
    <col min="46" max="46" width="6.625" style="74" customWidth="1"/>
    <col min="47" max="16384" width="9" style="74"/>
  </cols>
  <sheetData>
    <row r="1" spans="1:46" x14ac:dyDescent="0.15">
      <c r="A1" s="152" t="s">
        <v>44</v>
      </c>
      <c r="B1" s="130" t="str">
        <f>A3</f>
        <v>山形中央B</v>
      </c>
      <c r="C1" s="130"/>
      <c r="D1" s="130"/>
      <c r="E1" s="130"/>
      <c r="F1" s="130"/>
      <c r="G1" s="130" t="str">
        <f>A9</f>
        <v>酒田西</v>
      </c>
      <c r="H1" s="130"/>
      <c r="I1" s="130"/>
      <c r="J1" s="130"/>
      <c r="K1" s="130"/>
      <c r="L1" s="130" t="str">
        <f>A15</f>
        <v>羽黒B</v>
      </c>
      <c r="M1" s="130"/>
      <c r="N1" s="130"/>
      <c r="O1" s="130"/>
      <c r="P1" s="130"/>
      <c r="Q1" s="130" t="str">
        <f>A21</f>
        <v>山形南</v>
      </c>
      <c r="R1" s="130"/>
      <c r="S1" s="130"/>
      <c r="T1" s="130"/>
      <c r="U1" s="130"/>
      <c r="V1" s="130" t="str">
        <f>$A$27</f>
        <v>山形明正A</v>
      </c>
      <c r="W1" s="130"/>
      <c r="X1" s="130"/>
      <c r="Y1" s="130"/>
      <c r="Z1" s="130"/>
      <c r="AA1" s="130" t="str">
        <f>$A$33</f>
        <v>山形東</v>
      </c>
      <c r="AB1" s="130"/>
      <c r="AC1" s="130"/>
      <c r="AD1" s="130"/>
      <c r="AE1" s="130"/>
      <c r="AF1" s="130" t="str">
        <f>$A$39</f>
        <v>山形城北B</v>
      </c>
      <c r="AG1" s="130"/>
      <c r="AH1" s="130"/>
      <c r="AI1" s="130"/>
      <c r="AJ1" s="130"/>
      <c r="AK1" s="146" t="str">
        <f>A45</f>
        <v>酒田東</v>
      </c>
      <c r="AL1" s="147"/>
      <c r="AM1" s="147"/>
      <c r="AN1" s="147"/>
      <c r="AO1" s="148"/>
      <c r="AP1" s="152" t="s">
        <v>45</v>
      </c>
      <c r="AQ1" s="152" t="s">
        <v>46</v>
      </c>
      <c r="AR1" s="152" t="s">
        <v>47</v>
      </c>
      <c r="AS1" s="144" t="s">
        <v>48</v>
      </c>
      <c r="AT1" s="145" t="s">
        <v>49</v>
      </c>
    </row>
    <row r="2" spans="1:46" x14ac:dyDescent="0.15">
      <c r="A2" s="15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49"/>
      <c r="AL2" s="150"/>
      <c r="AM2" s="150"/>
      <c r="AN2" s="150"/>
      <c r="AO2" s="151"/>
      <c r="AP2" s="152"/>
      <c r="AQ2" s="152"/>
      <c r="AR2" s="152"/>
      <c r="AS2" s="144"/>
      <c r="AT2" s="145"/>
    </row>
    <row r="3" spans="1:46" ht="13.5" customHeight="1" x14ac:dyDescent="0.15">
      <c r="A3" s="130" t="s">
        <v>20</v>
      </c>
      <c r="B3" s="133"/>
      <c r="C3" s="134"/>
      <c r="D3" s="134"/>
      <c r="E3" s="134"/>
      <c r="F3" s="135"/>
      <c r="G3" s="127" t="s">
        <v>50</v>
      </c>
      <c r="H3" s="128"/>
      <c r="I3" s="128"/>
      <c r="J3" s="128"/>
      <c r="K3" s="129"/>
      <c r="L3" s="127" t="s">
        <v>52</v>
      </c>
      <c r="M3" s="128"/>
      <c r="N3" s="128"/>
      <c r="O3" s="128"/>
      <c r="P3" s="129"/>
      <c r="Q3" s="127" t="s">
        <v>50</v>
      </c>
      <c r="R3" s="128"/>
      <c r="S3" s="128"/>
      <c r="T3" s="128"/>
      <c r="U3" s="129"/>
      <c r="V3" s="127" t="s">
        <v>51</v>
      </c>
      <c r="W3" s="128"/>
      <c r="X3" s="128"/>
      <c r="Y3" s="128"/>
      <c r="Z3" s="129"/>
      <c r="AA3" s="127" t="s">
        <v>51</v>
      </c>
      <c r="AB3" s="128"/>
      <c r="AC3" s="128"/>
      <c r="AD3" s="128"/>
      <c r="AE3" s="129"/>
      <c r="AF3" s="127" t="s">
        <v>50</v>
      </c>
      <c r="AG3" s="128"/>
      <c r="AH3" s="128"/>
      <c r="AI3" s="128"/>
      <c r="AJ3" s="129"/>
      <c r="AK3" s="127" t="s">
        <v>50</v>
      </c>
      <c r="AL3" s="128"/>
      <c r="AM3" s="128"/>
      <c r="AN3" s="128"/>
      <c r="AO3" s="129"/>
      <c r="AP3" s="118">
        <f>(COUNTIF(G3:AO3,"○")*3+COUNTIF(G3:AO3,"△")*1)+(COUNTIF(G6:AO6,"○")*3+COUNTIF(G6:AO6,"△")*1)</f>
        <v>31</v>
      </c>
      <c r="AQ3" s="118">
        <f>L4+G4+Q4+V4+AK4+G7+L7+Q7+V7+AK7+AA4+AA7+AF4+AF7</f>
        <v>48</v>
      </c>
      <c r="AR3" s="118">
        <f>K4+P4+U4+Z4+AO4+K7+P7+U7+Z7+AO7+AE4+AE7+AJ4+AJ7</f>
        <v>12</v>
      </c>
      <c r="AS3" s="121">
        <f>AQ3-AR3</f>
        <v>36</v>
      </c>
      <c r="AT3" s="124">
        <f>RANK(AP3,$AP$3:$AP$50,0)</f>
        <v>2</v>
      </c>
    </row>
    <row r="4" spans="1:46" ht="13.5" customHeight="1" x14ac:dyDescent="0.15">
      <c r="A4" s="131"/>
      <c r="B4" s="136"/>
      <c r="C4" s="137"/>
      <c r="D4" s="137"/>
      <c r="E4" s="137"/>
      <c r="F4" s="138"/>
      <c r="G4" s="116">
        <f>H4+H5</f>
        <v>5</v>
      </c>
      <c r="H4" s="75">
        <v>1</v>
      </c>
      <c r="I4" s="76" t="s">
        <v>17</v>
      </c>
      <c r="J4" s="77">
        <v>1</v>
      </c>
      <c r="K4" s="116">
        <f>J4+J5</f>
        <v>1</v>
      </c>
      <c r="L4" s="116">
        <f>M4+M5</f>
        <v>1</v>
      </c>
      <c r="M4" s="75">
        <v>1</v>
      </c>
      <c r="N4" s="76" t="s">
        <v>17</v>
      </c>
      <c r="O4" s="77">
        <v>1</v>
      </c>
      <c r="P4" s="116">
        <f>O4+O5</f>
        <v>2</v>
      </c>
      <c r="Q4" s="116">
        <f>R4+R5</f>
        <v>4</v>
      </c>
      <c r="R4" s="75">
        <v>2</v>
      </c>
      <c r="S4" s="76" t="s">
        <v>17</v>
      </c>
      <c r="T4" s="77">
        <v>2</v>
      </c>
      <c r="U4" s="116">
        <f>T4+T5</f>
        <v>2</v>
      </c>
      <c r="V4" s="116">
        <f>W4+W5</f>
        <v>1</v>
      </c>
      <c r="W4" s="75">
        <v>0</v>
      </c>
      <c r="X4" s="76" t="s">
        <v>17</v>
      </c>
      <c r="Y4" s="77">
        <v>0</v>
      </c>
      <c r="Z4" s="116">
        <f>Y4+Y5</f>
        <v>1</v>
      </c>
      <c r="AA4" s="116">
        <f>AB4+AB5</f>
        <v>1</v>
      </c>
      <c r="AB4" s="75">
        <v>1</v>
      </c>
      <c r="AC4" s="76" t="s">
        <v>17</v>
      </c>
      <c r="AD4" s="77">
        <v>0</v>
      </c>
      <c r="AE4" s="116">
        <f>AD4+AD5</f>
        <v>1</v>
      </c>
      <c r="AF4" s="116">
        <f>AG4+AG5</f>
        <v>6</v>
      </c>
      <c r="AG4" s="75">
        <v>2</v>
      </c>
      <c r="AH4" s="76" t="s">
        <v>17</v>
      </c>
      <c r="AI4" s="77"/>
      <c r="AJ4" s="116">
        <f>AI4+AI5</f>
        <v>0</v>
      </c>
      <c r="AK4" s="116">
        <f>AL4+AL5</f>
        <v>4</v>
      </c>
      <c r="AL4" s="75">
        <v>2</v>
      </c>
      <c r="AM4" s="76" t="s">
        <v>17</v>
      </c>
      <c r="AN4" s="77">
        <v>1</v>
      </c>
      <c r="AO4" s="116">
        <f>AN4+AN5</f>
        <v>1</v>
      </c>
      <c r="AP4" s="119"/>
      <c r="AQ4" s="119"/>
      <c r="AR4" s="119"/>
      <c r="AS4" s="122"/>
      <c r="AT4" s="125"/>
    </row>
    <row r="5" spans="1:46" ht="13.5" customHeight="1" x14ac:dyDescent="0.15">
      <c r="A5" s="131"/>
      <c r="B5" s="136"/>
      <c r="C5" s="137"/>
      <c r="D5" s="137"/>
      <c r="E5" s="137"/>
      <c r="F5" s="138"/>
      <c r="G5" s="117"/>
      <c r="H5" s="75">
        <v>4</v>
      </c>
      <c r="I5" s="76" t="s">
        <v>17</v>
      </c>
      <c r="J5" s="77">
        <v>0</v>
      </c>
      <c r="K5" s="117"/>
      <c r="L5" s="117"/>
      <c r="M5" s="75">
        <v>0</v>
      </c>
      <c r="N5" s="76" t="s">
        <v>17</v>
      </c>
      <c r="O5" s="77">
        <v>1</v>
      </c>
      <c r="P5" s="117"/>
      <c r="Q5" s="117"/>
      <c r="R5" s="75">
        <v>2</v>
      </c>
      <c r="S5" s="76" t="s">
        <v>17</v>
      </c>
      <c r="T5" s="77">
        <v>0</v>
      </c>
      <c r="U5" s="117"/>
      <c r="V5" s="117"/>
      <c r="W5" s="75">
        <v>1</v>
      </c>
      <c r="X5" s="76" t="s">
        <v>17</v>
      </c>
      <c r="Y5" s="77">
        <v>1</v>
      </c>
      <c r="Z5" s="117"/>
      <c r="AA5" s="117"/>
      <c r="AB5" s="75">
        <v>0</v>
      </c>
      <c r="AC5" s="76" t="s">
        <v>17</v>
      </c>
      <c r="AD5" s="77">
        <v>1</v>
      </c>
      <c r="AE5" s="117"/>
      <c r="AF5" s="117"/>
      <c r="AG5" s="75">
        <v>4</v>
      </c>
      <c r="AH5" s="76" t="s">
        <v>17</v>
      </c>
      <c r="AI5" s="77"/>
      <c r="AJ5" s="117"/>
      <c r="AK5" s="117"/>
      <c r="AL5" s="75">
        <v>2</v>
      </c>
      <c r="AM5" s="76" t="s">
        <v>17</v>
      </c>
      <c r="AN5" s="77">
        <v>0</v>
      </c>
      <c r="AO5" s="117"/>
      <c r="AP5" s="119"/>
      <c r="AQ5" s="119"/>
      <c r="AR5" s="119"/>
      <c r="AS5" s="122"/>
      <c r="AT5" s="125"/>
    </row>
    <row r="6" spans="1:46" ht="13.5" customHeight="1" x14ac:dyDescent="0.15">
      <c r="A6" s="131"/>
      <c r="B6" s="136"/>
      <c r="C6" s="137"/>
      <c r="D6" s="137"/>
      <c r="E6" s="137"/>
      <c r="F6" s="138"/>
      <c r="G6" s="127" t="s">
        <v>50</v>
      </c>
      <c r="H6" s="128"/>
      <c r="I6" s="128"/>
      <c r="J6" s="128"/>
      <c r="K6" s="129"/>
      <c r="L6" s="127" t="s">
        <v>51</v>
      </c>
      <c r="M6" s="128"/>
      <c r="N6" s="128"/>
      <c r="O6" s="128"/>
      <c r="P6" s="129"/>
      <c r="Q6" s="127" t="s">
        <v>51</v>
      </c>
      <c r="R6" s="128"/>
      <c r="S6" s="128"/>
      <c r="T6" s="128"/>
      <c r="U6" s="129"/>
      <c r="V6" s="127" t="s">
        <v>50</v>
      </c>
      <c r="W6" s="128"/>
      <c r="X6" s="128"/>
      <c r="Y6" s="128"/>
      <c r="Z6" s="129"/>
      <c r="AA6" s="127" t="s">
        <v>50</v>
      </c>
      <c r="AB6" s="128"/>
      <c r="AC6" s="128"/>
      <c r="AD6" s="128"/>
      <c r="AE6" s="129"/>
      <c r="AF6" s="127" t="s">
        <v>50</v>
      </c>
      <c r="AG6" s="128"/>
      <c r="AH6" s="128"/>
      <c r="AI6" s="128"/>
      <c r="AJ6" s="129"/>
      <c r="AK6" s="127" t="s">
        <v>50</v>
      </c>
      <c r="AL6" s="128"/>
      <c r="AM6" s="128"/>
      <c r="AN6" s="128"/>
      <c r="AO6" s="129"/>
      <c r="AP6" s="119"/>
      <c r="AQ6" s="119"/>
      <c r="AR6" s="119"/>
      <c r="AS6" s="122"/>
      <c r="AT6" s="125"/>
    </row>
    <row r="7" spans="1:46" ht="13.5" customHeight="1" x14ac:dyDescent="0.15">
      <c r="A7" s="131"/>
      <c r="B7" s="136"/>
      <c r="C7" s="137"/>
      <c r="D7" s="137"/>
      <c r="E7" s="137"/>
      <c r="F7" s="138"/>
      <c r="G7" s="116">
        <f>H7+H8</f>
        <v>7</v>
      </c>
      <c r="H7" s="75">
        <v>2</v>
      </c>
      <c r="I7" s="76" t="s">
        <v>17</v>
      </c>
      <c r="J7" s="77">
        <v>0</v>
      </c>
      <c r="K7" s="116">
        <f>J7+J8</f>
        <v>0</v>
      </c>
      <c r="L7" s="116">
        <f>M7+M8</f>
        <v>0</v>
      </c>
      <c r="M7" s="75">
        <v>0</v>
      </c>
      <c r="N7" s="76" t="s">
        <v>17</v>
      </c>
      <c r="O7" s="77">
        <v>0</v>
      </c>
      <c r="P7" s="116">
        <f>O7+O8</f>
        <v>0</v>
      </c>
      <c r="Q7" s="116">
        <f>R7+R8</f>
        <v>1</v>
      </c>
      <c r="R7" s="75">
        <v>0</v>
      </c>
      <c r="S7" s="76" t="s">
        <v>17</v>
      </c>
      <c r="T7" s="77">
        <v>0</v>
      </c>
      <c r="U7" s="116">
        <f>T7+T8</f>
        <v>1</v>
      </c>
      <c r="V7" s="116">
        <f>W7+W8</f>
        <v>5</v>
      </c>
      <c r="W7" s="75">
        <v>2</v>
      </c>
      <c r="X7" s="76" t="s">
        <v>17</v>
      </c>
      <c r="Y7" s="77">
        <v>1</v>
      </c>
      <c r="Z7" s="116">
        <f>Y7+Y8</f>
        <v>2</v>
      </c>
      <c r="AA7" s="116">
        <f>AB7+AB8</f>
        <v>3</v>
      </c>
      <c r="AB7" s="75">
        <v>1</v>
      </c>
      <c r="AC7" s="76" t="s">
        <v>17</v>
      </c>
      <c r="AD7" s="77">
        <v>0</v>
      </c>
      <c r="AE7" s="116">
        <f>AD7+AD8</f>
        <v>1</v>
      </c>
      <c r="AF7" s="116">
        <f>AG7+AG8</f>
        <v>5</v>
      </c>
      <c r="AG7" s="75">
        <v>3</v>
      </c>
      <c r="AH7" s="76" t="s">
        <v>17</v>
      </c>
      <c r="AI7" s="77">
        <v>0</v>
      </c>
      <c r="AJ7" s="116">
        <f>AI7+AI8</f>
        <v>0</v>
      </c>
      <c r="AK7" s="116">
        <f>AL7+AL8</f>
        <v>5</v>
      </c>
      <c r="AL7" s="75">
        <v>2</v>
      </c>
      <c r="AM7" s="76" t="s">
        <v>17</v>
      </c>
      <c r="AN7" s="77">
        <v>0</v>
      </c>
      <c r="AO7" s="116">
        <f>AN7+AN8</f>
        <v>0</v>
      </c>
      <c r="AP7" s="119"/>
      <c r="AQ7" s="119"/>
      <c r="AR7" s="119"/>
      <c r="AS7" s="122"/>
      <c r="AT7" s="125"/>
    </row>
    <row r="8" spans="1:46" ht="13.5" customHeight="1" x14ac:dyDescent="0.15">
      <c r="A8" s="132"/>
      <c r="B8" s="139"/>
      <c r="C8" s="140"/>
      <c r="D8" s="140"/>
      <c r="E8" s="140"/>
      <c r="F8" s="141"/>
      <c r="G8" s="117"/>
      <c r="H8" s="75">
        <v>5</v>
      </c>
      <c r="I8" s="76" t="s">
        <v>17</v>
      </c>
      <c r="J8" s="77">
        <v>0</v>
      </c>
      <c r="K8" s="117"/>
      <c r="L8" s="117"/>
      <c r="M8" s="75">
        <v>0</v>
      </c>
      <c r="N8" s="76" t="s">
        <v>17</v>
      </c>
      <c r="O8" s="77">
        <v>0</v>
      </c>
      <c r="P8" s="117"/>
      <c r="Q8" s="117"/>
      <c r="R8" s="75">
        <v>1</v>
      </c>
      <c r="S8" s="76" t="s">
        <v>17</v>
      </c>
      <c r="T8" s="77">
        <v>1</v>
      </c>
      <c r="U8" s="117"/>
      <c r="V8" s="117"/>
      <c r="W8" s="75">
        <v>3</v>
      </c>
      <c r="X8" s="76" t="s">
        <v>17</v>
      </c>
      <c r="Y8" s="77">
        <v>1</v>
      </c>
      <c r="Z8" s="117"/>
      <c r="AA8" s="117"/>
      <c r="AB8" s="75">
        <v>2</v>
      </c>
      <c r="AC8" s="76" t="s">
        <v>17</v>
      </c>
      <c r="AD8" s="77">
        <v>1</v>
      </c>
      <c r="AE8" s="117"/>
      <c r="AF8" s="117"/>
      <c r="AG8" s="75">
        <v>2</v>
      </c>
      <c r="AH8" s="76" t="s">
        <v>17</v>
      </c>
      <c r="AI8" s="77">
        <v>0</v>
      </c>
      <c r="AJ8" s="117"/>
      <c r="AK8" s="117"/>
      <c r="AL8" s="75">
        <v>3</v>
      </c>
      <c r="AM8" s="76" t="s">
        <v>17</v>
      </c>
      <c r="AN8" s="77">
        <v>0</v>
      </c>
      <c r="AO8" s="117"/>
      <c r="AP8" s="120"/>
      <c r="AQ8" s="120"/>
      <c r="AR8" s="120"/>
      <c r="AS8" s="123"/>
      <c r="AT8" s="126"/>
    </row>
    <row r="9" spans="1:46" ht="13.5" customHeight="1" x14ac:dyDescent="0.15">
      <c r="A9" s="130" t="s">
        <v>2</v>
      </c>
      <c r="B9" s="127" t="s">
        <v>53</v>
      </c>
      <c r="C9" s="128"/>
      <c r="D9" s="128"/>
      <c r="E9" s="128"/>
      <c r="F9" s="129"/>
      <c r="G9" s="133"/>
      <c r="H9" s="134"/>
      <c r="I9" s="134"/>
      <c r="J9" s="134"/>
      <c r="K9" s="135"/>
      <c r="L9" s="127" t="s">
        <v>52</v>
      </c>
      <c r="M9" s="128"/>
      <c r="N9" s="128"/>
      <c r="O9" s="128"/>
      <c r="P9" s="129"/>
      <c r="Q9" s="127" t="s">
        <v>52</v>
      </c>
      <c r="R9" s="128"/>
      <c r="S9" s="128"/>
      <c r="T9" s="128"/>
      <c r="U9" s="129"/>
      <c r="V9" s="127" t="s">
        <v>52</v>
      </c>
      <c r="W9" s="128"/>
      <c r="X9" s="128"/>
      <c r="Y9" s="128"/>
      <c r="Z9" s="129"/>
      <c r="AA9" s="127" t="s">
        <v>51</v>
      </c>
      <c r="AB9" s="128"/>
      <c r="AC9" s="128"/>
      <c r="AD9" s="128"/>
      <c r="AE9" s="129"/>
      <c r="AF9" s="127" t="s">
        <v>50</v>
      </c>
      <c r="AG9" s="128"/>
      <c r="AH9" s="128"/>
      <c r="AI9" s="128"/>
      <c r="AJ9" s="129"/>
      <c r="AK9" s="127" t="s">
        <v>51</v>
      </c>
      <c r="AL9" s="128"/>
      <c r="AM9" s="128"/>
      <c r="AN9" s="128"/>
      <c r="AO9" s="129"/>
      <c r="AP9" s="118">
        <f>(COUNTIF(B12,"○")*3+COUNTIF(B12,"△")*1+COUNTIF(L12:AO12,"○")*3+COUNTIF(L12:AO12,"△")*1)+(COUNTIF(B9,"○")*3+COUNTIF(B9,"△")*1+COUNTIF(L9:AO9,"○")*3+COUNTIF(L9:AO9,"△")*1)</f>
        <v>8</v>
      </c>
      <c r="AQ9" s="118">
        <f>B10+L10+Q10+V10+AK10+B13+L13+Q13+V13+AK13+AA10+AA13+AF10+AF13</f>
        <v>11</v>
      </c>
      <c r="AR9" s="118">
        <f>F10+P10+U10+Z10+AO10+F13+P13+U13+Z13+AO13+AE10+AE13+AJ10+AJ13</f>
        <v>48</v>
      </c>
      <c r="AS9" s="121">
        <f>AQ9-AR9</f>
        <v>-37</v>
      </c>
      <c r="AT9" s="124">
        <f>RANK(AP9,$AP$3:$AP$50,0)</f>
        <v>7</v>
      </c>
    </row>
    <row r="10" spans="1:46" ht="13.5" customHeight="1" x14ac:dyDescent="0.15">
      <c r="A10" s="131"/>
      <c r="B10" s="116">
        <f>C10+C11</f>
        <v>1</v>
      </c>
      <c r="C10" s="75">
        <v>1</v>
      </c>
      <c r="D10" s="76" t="s">
        <v>17</v>
      </c>
      <c r="E10" s="77">
        <v>1</v>
      </c>
      <c r="F10" s="116">
        <f>E10+E11</f>
        <v>5</v>
      </c>
      <c r="G10" s="136"/>
      <c r="H10" s="137"/>
      <c r="I10" s="137"/>
      <c r="J10" s="137"/>
      <c r="K10" s="138"/>
      <c r="L10" s="116">
        <f>M10+M11</f>
        <v>0</v>
      </c>
      <c r="M10" s="75">
        <v>0</v>
      </c>
      <c r="N10" s="76" t="s">
        <v>17</v>
      </c>
      <c r="O10" s="77">
        <v>5</v>
      </c>
      <c r="P10" s="116">
        <f>O10+O11</f>
        <v>8</v>
      </c>
      <c r="Q10" s="116">
        <f>R10+R11</f>
        <v>0</v>
      </c>
      <c r="R10" s="75">
        <v>0</v>
      </c>
      <c r="S10" s="76" t="s">
        <v>17</v>
      </c>
      <c r="T10" s="77">
        <v>2</v>
      </c>
      <c r="U10" s="116">
        <f>T10+T11</f>
        <v>5</v>
      </c>
      <c r="V10" s="116">
        <f>W10+W11</f>
        <v>1</v>
      </c>
      <c r="W10" s="75">
        <v>1</v>
      </c>
      <c r="X10" s="76" t="s">
        <v>17</v>
      </c>
      <c r="Y10" s="77">
        <v>0</v>
      </c>
      <c r="Z10" s="116">
        <f>Y10+Y11</f>
        <v>2</v>
      </c>
      <c r="AA10" s="116">
        <f>AB10+AB11</f>
        <v>0</v>
      </c>
      <c r="AB10" s="75">
        <v>0</v>
      </c>
      <c r="AC10" s="76" t="s">
        <v>17</v>
      </c>
      <c r="AD10" s="77">
        <v>0</v>
      </c>
      <c r="AE10" s="116">
        <f>AD10+AD11</f>
        <v>0</v>
      </c>
      <c r="AF10" s="116">
        <f>AG10+AG11</f>
        <v>2</v>
      </c>
      <c r="AG10" s="75">
        <v>0</v>
      </c>
      <c r="AH10" s="76" t="s">
        <v>17</v>
      </c>
      <c r="AI10" s="77">
        <v>0</v>
      </c>
      <c r="AJ10" s="116">
        <f>AI10+AI11</f>
        <v>0</v>
      </c>
      <c r="AK10" s="116">
        <f>AL10+AL11</f>
        <v>1</v>
      </c>
      <c r="AL10" s="75">
        <v>1</v>
      </c>
      <c r="AM10" s="76" t="s">
        <v>17</v>
      </c>
      <c r="AN10" s="77">
        <v>0</v>
      </c>
      <c r="AO10" s="116">
        <f>AN10+AN11</f>
        <v>1</v>
      </c>
      <c r="AP10" s="119"/>
      <c r="AQ10" s="119"/>
      <c r="AR10" s="119"/>
      <c r="AS10" s="122"/>
      <c r="AT10" s="125"/>
    </row>
    <row r="11" spans="1:46" ht="13.5" customHeight="1" x14ac:dyDescent="0.15">
      <c r="A11" s="131"/>
      <c r="B11" s="117"/>
      <c r="C11" s="75">
        <v>0</v>
      </c>
      <c r="D11" s="76" t="s">
        <v>17</v>
      </c>
      <c r="E11" s="77">
        <v>4</v>
      </c>
      <c r="F11" s="117"/>
      <c r="G11" s="136"/>
      <c r="H11" s="137"/>
      <c r="I11" s="137"/>
      <c r="J11" s="137"/>
      <c r="K11" s="138"/>
      <c r="L11" s="117"/>
      <c r="M11" s="75">
        <v>0</v>
      </c>
      <c r="N11" s="76" t="s">
        <v>17</v>
      </c>
      <c r="O11" s="77">
        <v>3</v>
      </c>
      <c r="P11" s="117"/>
      <c r="Q11" s="117"/>
      <c r="R11" s="75">
        <v>0</v>
      </c>
      <c r="S11" s="76" t="s">
        <v>17</v>
      </c>
      <c r="T11" s="77">
        <v>3</v>
      </c>
      <c r="U11" s="117"/>
      <c r="V11" s="117"/>
      <c r="W11" s="75">
        <v>0</v>
      </c>
      <c r="X11" s="76" t="s">
        <v>17</v>
      </c>
      <c r="Y11" s="77">
        <v>2</v>
      </c>
      <c r="Z11" s="117"/>
      <c r="AA11" s="117"/>
      <c r="AB11" s="75">
        <v>0</v>
      </c>
      <c r="AC11" s="76" t="s">
        <v>17</v>
      </c>
      <c r="AD11" s="77">
        <v>0</v>
      </c>
      <c r="AE11" s="117"/>
      <c r="AF11" s="117"/>
      <c r="AG11" s="75">
        <v>2</v>
      </c>
      <c r="AH11" s="76" t="s">
        <v>17</v>
      </c>
      <c r="AI11" s="77">
        <v>0</v>
      </c>
      <c r="AJ11" s="117"/>
      <c r="AK11" s="117"/>
      <c r="AL11" s="75">
        <v>0</v>
      </c>
      <c r="AM11" s="76" t="s">
        <v>17</v>
      </c>
      <c r="AN11" s="77">
        <v>1</v>
      </c>
      <c r="AO11" s="117"/>
      <c r="AP11" s="119"/>
      <c r="AQ11" s="119"/>
      <c r="AR11" s="119"/>
      <c r="AS11" s="122"/>
      <c r="AT11" s="125"/>
    </row>
    <row r="12" spans="1:46" ht="13.5" customHeight="1" x14ac:dyDescent="0.15">
      <c r="A12" s="131"/>
      <c r="B12" s="127" t="s">
        <v>53</v>
      </c>
      <c r="C12" s="128"/>
      <c r="D12" s="128"/>
      <c r="E12" s="128"/>
      <c r="F12" s="129"/>
      <c r="G12" s="136"/>
      <c r="H12" s="137"/>
      <c r="I12" s="137"/>
      <c r="J12" s="137"/>
      <c r="K12" s="138"/>
      <c r="L12" s="127" t="s">
        <v>52</v>
      </c>
      <c r="M12" s="128"/>
      <c r="N12" s="128"/>
      <c r="O12" s="128"/>
      <c r="P12" s="129"/>
      <c r="Q12" s="127" t="s">
        <v>52</v>
      </c>
      <c r="R12" s="128"/>
      <c r="S12" s="128"/>
      <c r="T12" s="128"/>
      <c r="U12" s="129"/>
      <c r="V12" s="127" t="s">
        <v>52</v>
      </c>
      <c r="W12" s="128"/>
      <c r="X12" s="128"/>
      <c r="Y12" s="128"/>
      <c r="Z12" s="129"/>
      <c r="AA12" s="127" t="s">
        <v>52</v>
      </c>
      <c r="AB12" s="128"/>
      <c r="AC12" s="128"/>
      <c r="AD12" s="128"/>
      <c r="AE12" s="129"/>
      <c r="AF12" s="127" t="s">
        <v>52</v>
      </c>
      <c r="AG12" s="128"/>
      <c r="AH12" s="128"/>
      <c r="AI12" s="128"/>
      <c r="AJ12" s="129"/>
      <c r="AK12" s="127" t="s">
        <v>50</v>
      </c>
      <c r="AL12" s="128"/>
      <c r="AM12" s="128"/>
      <c r="AN12" s="128"/>
      <c r="AO12" s="129"/>
      <c r="AP12" s="119"/>
      <c r="AQ12" s="119"/>
      <c r="AR12" s="119"/>
      <c r="AS12" s="122"/>
      <c r="AT12" s="125"/>
    </row>
    <row r="13" spans="1:46" ht="13.5" customHeight="1" x14ac:dyDescent="0.15">
      <c r="A13" s="131"/>
      <c r="B13" s="116">
        <f>C13+C14</f>
        <v>0</v>
      </c>
      <c r="C13" s="75">
        <v>0</v>
      </c>
      <c r="D13" s="76" t="s">
        <v>17</v>
      </c>
      <c r="E13" s="77">
        <v>2</v>
      </c>
      <c r="F13" s="116">
        <f>E13+E14</f>
        <v>7</v>
      </c>
      <c r="G13" s="136"/>
      <c r="H13" s="137"/>
      <c r="I13" s="137"/>
      <c r="J13" s="137"/>
      <c r="K13" s="138"/>
      <c r="L13" s="116">
        <f>M13+M14</f>
        <v>0</v>
      </c>
      <c r="M13" s="75">
        <v>0</v>
      </c>
      <c r="N13" s="76" t="s">
        <v>17</v>
      </c>
      <c r="O13" s="77">
        <v>2</v>
      </c>
      <c r="P13" s="116">
        <f>O13+O14</f>
        <v>4</v>
      </c>
      <c r="Q13" s="116">
        <f>R13+R14</f>
        <v>0</v>
      </c>
      <c r="R13" s="75">
        <v>0</v>
      </c>
      <c r="S13" s="76" t="s">
        <v>17</v>
      </c>
      <c r="T13" s="77">
        <v>1</v>
      </c>
      <c r="U13" s="116">
        <f>T13+T14</f>
        <v>4</v>
      </c>
      <c r="V13" s="116">
        <f>W13+W14</f>
        <v>0</v>
      </c>
      <c r="W13" s="75">
        <v>0</v>
      </c>
      <c r="X13" s="76" t="s">
        <v>17</v>
      </c>
      <c r="Y13" s="77">
        <v>3</v>
      </c>
      <c r="Z13" s="116">
        <f>Y13+Y14</f>
        <v>9</v>
      </c>
      <c r="AA13" s="116">
        <f>AB13+AB14</f>
        <v>1</v>
      </c>
      <c r="AB13" s="75">
        <v>1</v>
      </c>
      <c r="AC13" s="76" t="s">
        <v>17</v>
      </c>
      <c r="AD13" s="77">
        <v>1</v>
      </c>
      <c r="AE13" s="116">
        <f>AD13+AD14</f>
        <v>2</v>
      </c>
      <c r="AF13" s="116">
        <f>AG13+AG14</f>
        <v>0</v>
      </c>
      <c r="AG13" s="75">
        <v>0</v>
      </c>
      <c r="AH13" s="76" t="s">
        <v>17</v>
      </c>
      <c r="AI13" s="77">
        <v>1</v>
      </c>
      <c r="AJ13" s="116">
        <f>AI13+AI14</f>
        <v>1</v>
      </c>
      <c r="AK13" s="116">
        <f>AL13+AL14</f>
        <v>5</v>
      </c>
      <c r="AL13" s="75">
        <v>3</v>
      </c>
      <c r="AM13" s="76" t="s">
        <v>17</v>
      </c>
      <c r="AN13" s="77">
        <v>0</v>
      </c>
      <c r="AO13" s="116">
        <f>AN13+AN14</f>
        <v>0</v>
      </c>
      <c r="AP13" s="119"/>
      <c r="AQ13" s="119"/>
      <c r="AR13" s="119"/>
      <c r="AS13" s="122"/>
      <c r="AT13" s="125"/>
    </row>
    <row r="14" spans="1:46" ht="13.5" customHeight="1" x14ac:dyDescent="0.15">
      <c r="A14" s="132"/>
      <c r="B14" s="117"/>
      <c r="C14" s="75">
        <v>0</v>
      </c>
      <c r="D14" s="76" t="s">
        <v>17</v>
      </c>
      <c r="E14" s="77">
        <v>5</v>
      </c>
      <c r="F14" s="117"/>
      <c r="G14" s="139"/>
      <c r="H14" s="140"/>
      <c r="I14" s="140"/>
      <c r="J14" s="140"/>
      <c r="K14" s="141"/>
      <c r="L14" s="117"/>
      <c r="M14" s="75">
        <v>0</v>
      </c>
      <c r="N14" s="76" t="s">
        <v>17</v>
      </c>
      <c r="O14" s="77">
        <v>2</v>
      </c>
      <c r="P14" s="117"/>
      <c r="Q14" s="117"/>
      <c r="R14" s="75">
        <v>0</v>
      </c>
      <c r="S14" s="76" t="s">
        <v>17</v>
      </c>
      <c r="T14" s="77">
        <v>3</v>
      </c>
      <c r="U14" s="117"/>
      <c r="V14" s="117"/>
      <c r="W14" s="75">
        <v>0</v>
      </c>
      <c r="X14" s="76" t="s">
        <v>17</v>
      </c>
      <c r="Y14" s="77">
        <v>6</v>
      </c>
      <c r="Z14" s="117"/>
      <c r="AA14" s="117"/>
      <c r="AB14" s="75">
        <v>0</v>
      </c>
      <c r="AC14" s="76" t="s">
        <v>17</v>
      </c>
      <c r="AD14" s="77">
        <v>1</v>
      </c>
      <c r="AE14" s="117"/>
      <c r="AF14" s="117"/>
      <c r="AG14" s="75">
        <v>0</v>
      </c>
      <c r="AH14" s="76" t="s">
        <v>17</v>
      </c>
      <c r="AI14" s="77">
        <v>0</v>
      </c>
      <c r="AJ14" s="117"/>
      <c r="AK14" s="117"/>
      <c r="AL14" s="75">
        <v>2</v>
      </c>
      <c r="AM14" s="76" t="s">
        <v>17</v>
      </c>
      <c r="AN14" s="77">
        <v>0</v>
      </c>
      <c r="AO14" s="117"/>
      <c r="AP14" s="120"/>
      <c r="AQ14" s="120"/>
      <c r="AR14" s="120"/>
      <c r="AS14" s="123"/>
      <c r="AT14" s="126"/>
    </row>
    <row r="15" spans="1:46" ht="13.5" customHeight="1" x14ac:dyDescent="0.15">
      <c r="A15" s="130" t="s">
        <v>23</v>
      </c>
      <c r="B15" s="127" t="s">
        <v>50</v>
      </c>
      <c r="C15" s="128"/>
      <c r="D15" s="128"/>
      <c r="E15" s="128"/>
      <c r="F15" s="129"/>
      <c r="G15" s="127" t="s">
        <v>50</v>
      </c>
      <c r="H15" s="128"/>
      <c r="I15" s="128"/>
      <c r="J15" s="128"/>
      <c r="K15" s="129"/>
      <c r="L15" s="133"/>
      <c r="M15" s="134"/>
      <c r="N15" s="134"/>
      <c r="O15" s="134"/>
      <c r="P15" s="135"/>
      <c r="Q15" s="127" t="s">
        <v>50</v>
      </c>
      <c r="R15" s="128"/>
      <c r="S15" s="128"/>
      <c r="T15" s="128"/>
      <c r="U15" s="129"/>
      <c r="V15" s="127" t="s">
        <v>50</v>
      </c>
      <c r="W15" s="128"/>
      <c r="X15" s="128"/>
      <c r="Y15" s="128"/>
      <c r="Z15" s="129"/>
      <c r="AA15" s="127" t="s">
        <v>52</v>
      </c>
      <c r="AB15" s="128"/>
      <c r="AC15" s="128"/>
      <c r="AD15" s="128"/>
      <c r="AE15" s="129"/>
      <c r="AF15" s="127" t="s">
        <v>50</v>
      </c>
      <c r="AG15" s="128"/>
      <c r="AH15" s="128"/>
      <c r="AI15" s="128"/>
      <c r="AJ15" s="129"/>
      <c r="AK15" s="127" t="s">
        <v>50</v>
      </c>
      <c r="AL15" s="128"/>
      <c r="AM15" s="128"/>
      <c r="AN15" s="128"/>
      <c r="AO15" s="129"/>
      <c r="AP15" s="118">
        <f>(COUNTIF(B18:K18,"○")*3+COUNTIF(B18:K18,"△")*1+COUNTIF(Q18:AO18,"○")*3+COUNTIF(Q18:AO18,"△")*1)+(COUNTIF(B15:K15,"○")*3+COUNTIF(B15:K15,"△")*1+COUNTIF(Q15:AO15,"○")*3+COUNTIF(Q15:AO15,"△")*1)</f>
        <v>37</v>
      </c>
      <c r="AQ15" s="118">
        <f>B16+G16+Q16+V16+AK16+B19+G19+Q19+V19+AK19+AA16+AA19+AF16+AF19</f>
        <v>47</v>
      </c>
      <c r="AR15" s="118">
        <f>F16+K16+U16+Z16+AO16+F19+K19+U19+Z19+AO19+AE16+AE19+AJ16+AJ19</f>
        <v>7</v>
      </c>
      <c r="AS15" s="121">
        <f>AQ15-AR15</f>
        <v>40</v>
      </c>
      <c r="AT15" s="124">
        <f>RANK(AP15,$AP$3:$AP$50,0)</f>
        <v>1</v>
      </c>
    </row>
    <row r="16" spans="1:46" ht="13.5" customHeight="1" x14ac:dyDescent="0.15">
      <c r="A16" s="131"/>
      <c r="B16" s="116">
        <f>C16+C17</f>
        <v>2</v>
      </c>
      <c r="C16" s="75">
        <v>1</v>
      </c>
      <c r="D16" s="76" t="s">
        <v>17</v>
      </c>
      <c r="E16" s="77">
        <v>1</v>
      </c>
      <c r="F16" s="116">
        <f>E16+E17</f>
        <v>1</v>
      </c>
      <c r="G16" s="116">
        <f>H16+H17</f>
        <v>8</v>
      </c>
      <c r="H16" s="75">
        <v>5</v>
      </c>
      <c r="I16" s="76" t="s">
        <v>17</v>
      </c>
      <c r="J16" s="77">
        <v>0</v>
      </c>
      <c r="K16" s="116">
        <f>J16+J17</f>
        <v>0</v>
      </c>
      <c r="L16" s="136"/>
      <c r="M16" s="137"/>
      <c r="N16" s="137"/>
      <c r="O16" s="137"/>
      <c r="P16" s="138"/>
      <c r="Q16" s="116">
        <f>R16+R17</f>
        <v>3</v>
      </c>
      <c r="R16" s="75">
        <v>0</v>
      </c>
      <c r="S16" s="76" t="s">
        <v>17</v>
      </c>
      <c r="T16" s="77">
        <v>0</v>
      </c>
      <c r="U16" s="116">
        <f>T16+T17</f>
        <v>1</v>
      </c>
      <c r="V16" s="116">
        <f>W16+W17</f>
        <v>2</v>
      </c>
      <c r="W16" s="75">
        <v>0</v>
      </c>
      <c r="X16" s="76" t="s">
        <v>17</v>
      </c>
      <c r="Y16" s="77">
        <v>1</v>
      </c>
      <c r="Z16" s="116">
        <f>Y16+Y17</f>
        <v>1</v>
      </c>
      <c r="AA16" s="116">
        <f>AB16+AB17</f>
        <v>1</v>
      </c>
      <c r="AB16" s="75">
        <v>0</v>
      </c>
      <c r="AC16" s="76" t="s">
        <v>17</v>
      </c>
      <c r="AD16" s="77">
        <v>1</v>
      </c>
      <c r="AE16" s="116">
        <f>AD16+AD17</f>
        <v>2</v>
      </c>
      <c r="AF16" s="116">
        <f>AG16+AG17</f>
        <v>4</v>
      </c>
      <c r="AG16" s="75">
        <v>2</v>
      </c>
      <c r="AH16" s="76" t="s">
        <v>17</v>
      </c>
      <c r="AI16" s="77">
        <v>0</v>
      </c>
      <c r="AJ16" s="116">
        <f>AI16+AI17</f>
        <v>0</v>
      </c>
      <c r="AK16" s="116">
        <f>AL16+AL17</f>
        <v>5</v>
      </c>
      <c r="AL16" s="75">
        <v>3</v>
      </c>
      <c r="AM16" s="76" t="s">
        <v>17</v>
      </c>
      <c r="AN16" s="77">
        <v>0</v>
      </c>
      <c r="AO16" s="116">
        <f>AN16+AN17</f>
        <v>0</v>
      </c>
      <c r="AP16" s="119"/>
      <c r="AQ16" s="119"/>
      <c r="AR16" s="119"/>
      <c r="AS16" s="122"/>
      <c r="AT16" s="125"/>
    </row>
    <row r="17" spans="1:46" ht="13.5" customHeight="1" x14ac:dyDescent="0.15">
      <c r="A17" s="131"/>
      <c r="B17" s="117"/>
      <c r="C17" s="75">
        <v>1</v>
      </c>
      <c r="D17" s="76" t="s">
        <v>17</v>
      </c>
      <c r="E17" s="77">
        <v>0</v>
      </c>
      <c r="F17" s="117"/>
      <c r="G17" s="117"/>
      <c r="H17" s="75">
        <v>3</v>
      </c>
      <c r="I17" s="76" t="s">
        <v>17</v>
      </c>
      <c r="J17" s="77">
        <v>0</v>
      </c>
      <c r="K17" s="117"/>
      <c r="L17" s="136"/>
      <c r="M17" s="137"/>
      <c r="N17" s="137"/>
      <c r="O17" s="137"/>
      <c r="P17" s="138"/>
      <c r="Q17" s="117"/>
      <c r="R17" s="75">
        <v>3</v>
      </c>
      <c r="S17" s="76" t="s">
        <v>17</v>
      </c>
      <c r="T17" s="77">
        <v>1</v>
      </c>
      <c r="U17" s="117"/>
      <c r="V17" s="117"/>
      <c r="W17" s="75">
        <v>2</v>
      </c>
      <c r="X17" s="76" t="s">
        <v>17</v>
      </c>
      <c r="Y17" s="77">
        <v>0</v>
      </c>
      <c r="Z17" s="117"/>
      <c r="AA17" s="117"/>
      <c r="AB17" s="75">
        <v>1</v>
      </c>
      <c r="AC17" s="76" t="s">
        <v>17</v>
      </c>
      <c r="AD17" s="77">
        <v>1</v>
      </c>
      <c r="AE17" s="117"/>
      <c r="AF17" s="117"/>
      <c r="AG17" s="75">
        <v>2</v>
      </c>
      <c r="AH17" s="76" t="s">
        <v>17</v>
      </c>
      <c r="AI17" s="77">
        <v>0</v>
      </c>
      <c r="AJ17" s="117"/>
      <c r="AK17" s="117"/>
      <c r="AL17" s="75">
        <v>2</v>
      </c>
      <c r="AM17" s="76" t="s">
        <v>17</v>
      </c>
      <c r="AN17" s="77">
        <v>0</v>
      </c>
      <c r="AO17" s="117"/>
      <c r="AP17" s="119"/>
      <c r="AQ17" s="119"/>
      <c r="AR17" s="119"/>
      <c r="AS17" s="122"/>
      <c r="AT17" s="125"/>
    </row>
    <row r="18" spans="1:46" ht="13.5" customHeight="1" x14ac:dyDescent="0.15">
      <c r="A18" s="131"/>
      <c r="B18" s="127" t="s">
        <v>51</v>
      </c>
      <c r="C18" s="128"/>
      <c r="D18" s="128"/>
      <c r="E18" s="128"/>
      <c r="F18" s="129"/>
      <c r="G18" s="127" t="s">
        <v>50</v>
      </c>
      <c r="H18" s="128"/>
      <c r="I18" s="128"/>
      <c r="J18" s="128"/>
      <c r="K18" s="129"/>
      <c r="L18" s="136"/>
      <c r="M18" s="137"/>
      <c r="N18" s="137"/>
      <c r="O18" s="137"/>
      <c r="P18" s="138"/>
      <c r="Q18" s="127" t="s">
        <v>50</v>
      </c>
      <c r="R18" s="128"/>
      <c r="S18" s="128"/>
      <c r="T18" s="128"/>
      <c r="U18" s="129"/>
      <c r="V18" s="127" t="s">
        <v>50</v>
      </c>
      <c r="W18" s="128"/>
      <c r="X18" s="128"/>
      <c r="Y18" s="128"/>
      <c r="Z18" s="129"/>
      <c r="AA18" s="127" t="s">
        <v>50</v>
      </c>
      <c r="AB18" s="128"/>
      <c r="AC18" s="128"/>
      <c r="AD18" s="128"/>
      <c r="AE18" s="129"/>
      <c r="AF18" s="127" t="s">
        <v>50</v>
      </c>
      <c r="AG18" s="128"/>
      <c r="AH18" s="128"/>
      <c r="AI18" s="128"/>
      <c r="AJ18" s="129"/>
      <c r="AK18" s="127" t="s">
        <v>50</v>
      </c>
      <c r="AL18" s="128"/>
      <c r="AM18" s="128"/>
      <c r="AN18" s="128"/>
      <c r="AO18" s="129"/>
      <c r="AP18" s="119"/>
      <c r="AQ18" s="119"/>
      <c r="AR18" s="119"/>
      <c r="AS18" s="122"/>
      <c r="AT18" s="125"/>
    </row>
    <row r="19" spans="1:46" ht="13.5" customHeight="1" x14ac:dyDescent="0.15">
      <c r="A19" s="131"/>
      <c r="B19" s="116">
        <f>C19+C20</f>
        <v>0</v>
      </c>
      <c r="C19" s="75">
        <v>0</v>
      </c>
      <c r="D19" s="76" t="s">
        <v>17</v>
      </c>
      <c r="E19" s="77">
        <v>0</v>
      </c>
      <c r="F19" s="116">
        <f>E19+E20</f>
        <v>0</v>
      </c>
      <c r="G19" s="116">
        <f>H19+H20</f>
        <v>4</v>
      </c>
      <c r="H19" s="75">
        <v>2</v>
      </c>
      <c r="I19" s="76" t="s">
        <v>17</v>
      </c>
      <c r="J19" s="77">
        <v>0</v>
      </c>
      <c r="K19" s="116">
        <f>J19+J20</f>
        <v>0</v>
      </c>
      <c r="L19" s="136"/>
      <c r="M19" s="137"/>
      <c r="N19" s="137"/>
      <c r="O19" s="137"/>
      <c r="P19" s="138"/>
      <c r="Q19" s="116">
        <f>R19+R20</f>
        <v>2</v>
      </c>
      <c r="R19" s="75">
        <v>0</v>
      </c>
      <c r="S19" s="76" t="s">
        <v>17</v>
      </c>
      <c r="T19" s="77">
        <v>0</v>
      </c>
      <c r="U19" s="116">
        <f>T19+T20</f>
        <v>0</v>
      </c>
      <c r="V19" s="116">
        <f>W19+W20</f>
        <v>1</v>
      </c>
      <c r="W19" s="75">
        <v>0</v>
      </c>
      <c r="X19" s="76" t="s">
        <v>17</v>
      </c>
      <c r="Y19" s="77">
        <v>0</v>
      </c>
      <c r="Z19" s="116">
        <f>Y19+Y20</f>
        <v>0</v>
      </c>
      <c r="AA19" s="116">
        <f>AB19+AB20</f>
        <v>5</v>
      </c>
      <c r="AB19" s="75">
        <v>2</v>
      </c>
      <c r="AC19" s="76" t="s">
        <v>17</v>
      </c>
      <c r="AD19" s="77">
        <v>1</v>
      </c>
      <c r="AE19" s="116">
        <f>AD19+AD20</f>
        <v>1</v>
      </c>
      <c r="AF19" s="116">
        <f>AG19+AG20</f>
        <v>3</v>
      </c>
      <c r="AG19" s="75">
        <v>2</v>
      </c>
      <c r="AH19" s="76" t="s">
        <v>17</v>
      </c>
      <c r="AI19" s="77">
        <v>0</v>
      </c>
      <c r="AJ19" s="116">
        <f>AI19+AI20</f>
        <v>1</v>
      </c>
      <c r="AK19" s="116">
        <f>AL19+AL20</f>
        <v>7</v>
      </c>
      <c r="AL19" s="75">
        <v>4</v>
      </c>
      <c r="AM19" s="76" t="s">
        <v>17</v>
      </c>
      <c r="AN19" s="77">
        <v>0</v>
      </c>
      <c r="AO19" s="116">
        <f>AN19+AN20</f>
        <v>0</v>
      </c>
      <c r="AP19" s="119"/>
      <c r="AQ19" s="119"/>
      <c r="AR19" s="119"/>
      <c r="AS19" s="122"/>
      <c r="AT19" s="125"/>
    </row>
    <row r="20" spans="1:46" ht="13.5" customHeight="1" x14ac:dyDescent="0.15">
      <c r="A20" s="132"/>
      <c r="B20" s="117"/>
      <c r="C20" s="75">
        <v>0</v>
      </c>
      <c r="D20" s="76" t="s">
        <v>17</v>
      </c>
      <c r="E20" s="77">
        <v>0</v>
      </c>
      <c r="F20" s="117"/>
      <c r="G20" s="117"/>
      <c r="H20" s="75">
        <v>2</v>
      </c>
      <c r="I20" s="76" t="s">
        <v>17</v>
      </c>
      <c r="J20" s="77">
        <v>0</v>
      </c>
      <c r="K20" s="117"/>
      <c r="L20" s="139"/>
      <c r="M20" s="140"/>
      <c r="N20" s="140"/>
      <c r="O20" s="140"/>
      <c r="P20" s="141"/>
      <c r="Q20" s="117"/>
      <c r="R20" s="75">
        <v>2</v>
      </c>
      <c r="S20" s="76" t="s">
        <v>17</v>
      </c>
      <c r="T20" s="77">
        <v>0</v>
      </c>
      <c r="U20" s="117"/>
      <c r="V20" s="117"/>
      <c r="W20" s="75">
        <v>1</v>
      </c>
      <c r="X20" s="76" t="s">
        <v>17</v>
      </c>
      <c r="Y20" s="77">
        <v>0</v>
      </c>
      <c r="Z20" s="117"/>
      <c r="AA20" s="117"/>
      <c r="AB20" s="75">
        <v>3</v>
      </c>
      <c r="AC20" s="76" t="s">
        <v>17</v>
      </c>
      <c r="AD20" s="77">
        <v>0</v>
      </c>
      <c r="AE20" s="117"/>
      <c r="AF20" s="117"/>
      <c r="AG20" s="75">
        <v>1</v>
      </c>
      <c r="AH20" s="76" t="s">
        <v>17</v>
      </c>
      <c r="AI20" s="77">
        <v>1</v>
      </c>
      <c r="AJ20" s="117"/>
      <c r="AK20" s="117"/>
      <c r="AL20" s="75">
        <v>3</v>
      </c>
      <c r="AM20" s="76" t="s">
        <v>17</v>
      </c>
      <c r="AN20" s="77">
        <v>0</v>
      </c>
      <c r="AO20" s="117"/>
      <c r="AP20" s="120"/>
      <c r="AQ20" s="120"/>
      <c r="AR20" s="120"/>
      <c r="AS20" s="123"/>
      <c r="AT20" s="126"/>
    </row>
    <row r="21" spans="1:46" ht="13.5" customHeight="1" x14ac:dyDescent="0.15">
      <c r="A21" s="130" t="s">
        <v>0</v>
      </c>
      <c r="B21" s="127" t="s">
        <v>52</v>
      </c>
      <c r="C21" s="128"/>
      <c r="D21" s="128"/>
      <c r="E21" s="128"/>
      <c r="F21" s="129"/>
      <c r="G21" s="127" t="s">
        <v>50</v>
      </c>
      <c r="H21" s="128"/>
      <c r="I21" s="128"/>
      <c r="J21" s="128"/>
      <c r="K21" s="129"/>
      <c r="L21" s="127" t="s">
        <v>52</v>
      </c>
      <c r="M21" s="128"/>
      <c r="N21" s="128"/>
      <c r="O21" s="128"/>
      <c r="P21" s="129"/>
      <c r="Q21" s="133"/>
      <c r="R21" s="134"/>
      <c r="S21" s="134"/>
      <c r="T21" s="134"/>
      <c r="U21" s="135"/>
      <c r="V21" s="127" t="s">
        <v>50</v>
      </c>
      <c r="W21" s="128"/>
      <c r="X21" s="128"/>
      <c r="Y21" s="128"/>
      <c r="Z21" s="129"/>
      <c r="AA21" s="127" t="s">
        <v>50</v>
      </c>
      <c r="AB21" s="128"/>
      <c r="AC21" s="128"/>
      <c r="AD21" s="128"/>
      <c r="AE21" s="129"/>
      <c r="AF21" s="127" t="s">
        <v>50</v>
      </c>
      <c r="AG21" s="128"/>
      <c r="AH21" s="128"/>
      <c r="AI21" s="128"/>
      <c r="AJ21" s="129"/>
      <c r="AK21" s="127" t="s">
        <v>50</v>
      </c>
      <c r="AL21" s="128"/>
      <c r="AM21" s="128"/>
      <c r="AN21" s="128"/>
      <c r="AO21" s="129"/>
      <c r="AP21" s="118">
        <f>(COUNTIF(B24:P24,"○")*3+COUNTIF(B24:P24,"△")*1+COUNTIF(V24:AO24,"○")*3+COUNTIF(V24:AO24,"△")*1)+(COUNTIF(B21:P21,"○")*3+COUNTIF(B21:P21,"△")*1+COUNTIF(V21:AO21,"○")*3+COUNTIF(V21:AO21,"△")*1)</f>
        <v>29</v>
      </c>
      <c r="AQ21" s="118">
        <f>B22+G22+L22+V22+AK22+B25+G25+L25+V25+AK25+AA22+AA25+AF22+AF25</f>
        <v>37</v>
      </c>
      <c r="AR21" s="118">
        <f>F22+K22+P22+Z22+AO22+F25+K25+P25+Z25+AO25+AE22+AE25+AJ22+AJ25</f>
        <v>12</v>
      </c>
      <c r="AS21" s="121">
        <f>AQ21-AR21</f>
        <v>25</v>
      </c>
      <c r="AT21" s="124">
        <f>RANK(AP21,$AP$3:$AP$50,0)</f>
        <v>3</v>
      </c>
    </row>
    <row r="22" spans="1:46" ht="13.5" customHeight="1" x14ac:dyDescent="0.15">
      <c r="A22" s="131"/>
      <c r="B22" s="116">
        <f>C22+C23</f>
        <v>2</v>
      </c>
      <c r="C22" s="75">
        <v>2</v>
      </c>
      <c r="D22" s="76" t="s">
        <v>17</v>
      </c>
      <c r="E22" s="77">
        <v>2</v>
      </c>
      <c r="F22" s="116">
        <f>E22+E23</f>
        <v>4</v>
      </c>
      <c r="G22" s="116">
        <f>H22+H23</f>
        <v>5</v>
      </c>
      <c r="H22" s="75">
        <v>2</v>
      </c>
      <c r="I22" s="76" t="s">
        <v>17</v>
      </c>
      <c r="J22" s="77">
        <v>0</v>
      </c>
      <c r="K22" s="116">
        <f>J22+J23</f>
        <v>0</v>
      </c>
      <c r="L22" s="116">
        <f>M22+M23</f>
        <v>1</v>
      </c>
      <c r="M22" s="75">
        <v>0</v>
      </c>
      <c r="N22" s="76" t="s">
        <v>17</v>
      </c>
      <c r="O22" s="77">
        <v>0</v>
      </c>
      <c r="P22" s="116">
        <f>O22+O23</f>
        <v>3</v>
      </c>
      <c r="Q22" s="136"/>
      <c r="R22" s="137"/>
      <c r="S22" s="137"/>
      <c r="T22" s="137"/>
      <c r="U22" s="138"/>
      <c r="V22" s="116">
        <f>W22+W23</f>
        <v>3</v>
      </c>
      <c r="W22" s="75">
        <v>2</v>
      </c>
      <c r="X22" s="76" t="s">
        <v>17</v>
      </c>
      <c r="Y22" s="77">
        <v>0</v>
      </c>
      <c r="Z22" s="116">
        <f>Y22+Y23</f>
        <v>0</v>
      </c>
      <c r="AA22" s="116">
        <f>AB22+AB23</f>
        <v>2</v>
      </c>
      <c r="AB22" s="75">
        <v>0</v>
      </c>
      <c r="AC22" s="76" t="s">
        <v>17</v>
      </c>
      <c r="AD22" s="77">
        <v>0</v>
      </c>
      <c r="AE22" s="116">
        <f>AD22+AD23</f>
        <v>0</v>
      </c>
      <c r="AF22" s="116">
        <f>AG22+AG23</f>
        <v>4</v>
      </c>
      <c r="AG22" s="75">
        <v>1</v>
      </c>
      <c r="AH22" s="76" t="s">
        <v>17</v>
      </c>
      <c r="AI22" s="77">
        <v>0</v>
      </c>
      <c r="AJ22" s="116">
        <f>AI22+AI23</f>
        <v>0</v>
      </c>
      <c r="AK22" s="116">
        <f>AL22+AL23</f>
        <v>2</v>
      </c>
      <c r="AL22" s="75">
        <v>0</v>
      </c>
      <c r="AM22" s="76" t="s">
        <v>17</v>
      </c>
      <c r="AN22" s="77">
        <v>0</v>
      </c>
      <c r="AO22" s="116">
        <f>AN22+AN23</f>
        <v>0</v>
      </c>
      <c r="AP22" s="119"/>
      <c r="AQ22" s="119"/>
      <c r="AR22" s="119"/>
      <c r="AS22" s="122"/>
      <c r="AT22" s="125"/>
    </row>
    <row r="23" spans="1:46" ht="13.5" customHeight="1" x14ac:dyDescent="0.15">
      <c r="A23" s="131"/>
      <c r="B23" s="117"/>
      <c r="C23" s="75">
        <v>0</v>
      </c>
      <c r="D23" s="76" t="s">
        <v>17</v>
      </c>
      <c r="E23" s="77">
        <v>2</v>
      </c>
      <c r="F23" s="117"/>
      <c r="G23" s="117"/>
      <c r="H23" s="75">
        <v>3</v>
      </c>
      <c r="I23" s="76" t="s">
        <v>17</v>
      </c>
      <c r="J23" s="77">
        <v>0</v>
      </c>
      <c r="K23" s="117"/>
      <c r="L23" s="117"/>
      <c r="M23" s="75">
        <v>1</v>
      </c>
      <c r="N23" s="76" t="s">
        <v>17</v>
      </c>
      <c r="O23" s="77">
        <v>3</v>
      </c>
      <c r="P23" s="117"/>
      <c r="Q23" s="136"/>
      <c r="R23" s="137"/>
      <c r="S23" s="137"/>
      <c r="T23" s="137"/>
      <c r="U23" s="138"/>
      <c r="V23" s="117"/>
      <c r="W23" s="75">
        <v>1</v>
      </c>
      <c r="X23" s="76" t="s">
        <v>17</v>
      </c>
      <c r="Y23" s="77">
        <v>0</v>
      </c>
      <c r="Z23" s="117"/>
      <c r="AA23" s="117"/>
      <c r="AB23" s="75">
        <v>2</v>
      </c>
      <c r="AC23" s="76" t="s">
        <v>17</v>
      </c>
      <c r="AD23" s="77">
        <v>0</v>
      </c>
      <c r="AE23" s="117"/>
      <c r="AF23" s="117"/>
      <c r="AG23" s="75">
        <v>3</v>
      </c>
      <c r="AH23" s="76" t="s">
        <v>17</v>
      </c>
      <c r="AI23" s="77">
        <v>0</v>
      </c>
      <c r="AJ23" s="117"/>
      <c r="AK23" s="117"/>
      <c r="AL23" s="75">
        <v>2</v>
      </c>
      <c r="AM23" s="76" t="s">
        <v>17</v>
      </c>
      <c r="AN23" s="77">
        <v>0</v>
      </c>
      <c r="AO23" s="117"/>
      <c r="AP23" s="119"/>
      <c r="AQ23" s="119"/>
      <c r="AR23" s="119"/>
      <c r="AS23" s="122"/>
      <c r="AT23" s="125"/>
    </row>
    <row r="24" spans="1:46" ht="13.5" customHeight="1" x14ac:dyDescent="0.15">
      <c r="A24" s="131"/>
      <c r="B24" s="127" t="s">
        <v>51</v>
      </c>
      <c r="C24" s="128"/>
      <c r="D24" s="128"/>
      <c r="E24" s="128"/>
      <c r="F24" s="129"/>
      <c r="G24" s="127" t="s">
        <v>50</v>
      </c>
      <c r="H24" s="128"/>
      <c r="I24" s="128"/>
      <c r="J24" s="128"/>
      <c r="K24" s="129"/>
      <c r="L24" s="127" t="s">
        <v>52</v>
      </c>
      <c r="M24" s="128"/>
      <c r="N24" s="128"/>
      <c r="O24" s="128"/>
      <c r="P24" s="129"/>
      <c r="Q24" s="136"/>
      <c r="R24" s="137"/>
      <c r="S24" s="137"/>
      <c r="T24" s="137"/>
      <c r="U24" s="138"/>
      <c r="V24" s="127" t="s">
        <v>51</v>
      </c>
      <c r="W24" s="128"/>
      <c r="X24" s="128"/>
      <c r="Y24" s="128"/>
      <c r="Z24" s="129"/>
      <c r="AA24" s="127" t="s">
        <v>50</v>
      </c>
      <c r="AB24" s="128"/>
      <c r="AC24" s="128"/>
      <c r="AD24" s="128"/>
      <c r="AE24" s="129"/>
      <c r="AF24" s="127" t="s">
        <v>50</v>
      </c>
      <c r="AG24" s="128"/>
      <c r="AH24" s="128"/>
      <c r="AI24" s="128"/>
      <c r="AJ24" s="129"/>
      <c r="AK24" s="127" t="s">
        <v>50</v>
      </c>
      <c r="AL24" s="128"/>
      <c r="AM24" s="128"/>
      <c r="AN24" s="128"/>
      <c r="AO24" s="129"/>
      <c r="AP24" s="119"/>
      <c r="AQ24" s="119"/>
      <c r="AR24" s="119"/>
      <c r="AS24" s="122"/>
      <c r="AT24" s="125"/>
    </row>
    <row r="25" spans="1:46" ht="13.5" customHeight="1" x14ac:dyDescent="0.15">
      <c r="A25" s="131"/>
      <c r="B25" s="116">
        <f>C25+C26</f>
        <v>1</v>
      </c>
      <c r="C25" s="75">
        <v>0</v>
      </c>
      <c r="D25" s="76" t="s">
        <v>17</v>
      </c>
      <c r="E25" s="77">
        <v>0</v>
      </c>
      <c r="F25" s="116">
        <f>E25+E26</f>
        <v>1</v>
      </c>
      <c r="G25" s="116">
        <f>H25+H26</f>
        <v>4</v>
      </c>
      <c r="H25" s="75">
        <v>1</v>
      </c>
      <c r="I25" s="76" t="s">
        <v>17</v>
      </c>
      <c r="J25" s="77">
        <v>0</v>
      </c>
      <c r="K25" s="116">
        <f>J25+J26</f>
        <v>0</v>
      </c>
      <c r="L25" s="116">
        <f>M25+M26</f>
        <v>0</v>
      </c>
      <c r="M25" s="75">
        <v>0</v>
      </c>
      <c r="N25" s="76" t="s">
        <v>17</v>
      </c>
      <c r="O25" s="77">
        <v>0</v>
      </c>
      <c r="P25" s="116">
        <f>O25+O26</f>
        <v>2</v>
      </c>
      <c r="Q25" s="136"/>
      <c r="R25" s="137"/>
      <c r="S25" s="137"/>
      <c r="T25" s="137"/>
      <c r="U25" s="138"/>
      <c r="V25" s="116">
        <f>W25+W26</f>
        <v>1</v>
      </c>
      <c r="W25" s="75">
        <v>1</v>
      </c>
      <c r="X25" s="76" t="s">
        <v>17</v>
      </c>
      <c r="Y25" s="77">
        <v>0</v>
      </c>
      <c r="Z25" s="116">
        <f>Y25+Y26</f>
        <v>1</v>
      </c>
      <c r="AA25" s="116">
        <f>AB25+AB26</f>
        <v>2</v>
      </c>
      <c r="AB25" s="75">
        <v>1</v>
      </c>
      <c r="AC25" s="76" t="s">
        <v>17</v>
      </c>
      <c r="AD25" s="77">
        <v>0</v>
      </c>
      <c r="AE25" s="116">
        <f>AD25+AD26</f>
        <v>0</v>
      </c>
      <c r="AF25" s="116">
        <f>AG25+AG26</f>
        <v>3</v>
      </c>
      <c r="AG25" s="75">
        <v>1</v>
      </c>
      <c r="AH25" s="76" t="s">
        <v>17</v>
      </c>
      <c r="AI25" s="77">
        <v>1</v>
      </c>
      <c r="AJ25" s="116">
        <f>AI25+AI26</f>
        <v>1</v>
      </c>
      <c r="AK25" s="116">
        <f>AL25+AL26</f>
        <v>7</v>
      </c>
      <c r="AL25" s="75">
        <v>3</v>
      </c>
      <c r="AM25" s="76" t="s">
        <v>17</v>
      </c>
      <c r="AN25" s="77">
        <v>0</v>
      </c>
      <c r="AO25" s="116">
        <f>AN25+AN26</f>
        <v>0</v>
      </c>
      <c r="AP25" s="119"/>
      <c r="AQ25" s="119"/>
      <c r="AR25" s="119"/>
      <c r="AS25" s="122"/>
      <c r="AT25" s="125"/>
    </row>
    <row r="26" spans="1:46" ht="13.5" customHeight="1" x14ac:dyDescent="0.15">
      <c r="A26" s="132"/>
      <c r="B26" s="117"/>
      <c r="C26" s="75">
        <v>1</v>
      </c>
      <c r="D26" s="76" t="s">
        <v>17</v>
      </c>
      <c r="E26" s="77">
        <v>1</v>
      </c>
      <c r="F26" s="117"/>
      <c r="G26" s="117"/>
      <c r="H26" s="75">
        <v>3</v>
      </c>
      <c r="I26" s="76" t="s">
        <v>17</v>
      </c>
      <c r="J26" s="77">
        <v>0</v>
      </c>
      <c r="K26" s="117"/>
      <c r="L26" s="117"/>
      <c r="M26" s="75">
        <v>0</v>
      </c>
      <c r="N26" s="76" t="s">
        <v>17</v>
      </c>
      <c r="O26" s="77">
        <v>2</v>
      </c>
      <c r="P26" s="117"/>
      <c r="Q26" s="139"/>
      <c r="R26" s="140"/>
      <c r="S26" s="140"/>
      <c r="T26" s="140"/>
      <c r="U26" s="141"/>
      <c r="V26" s="117"/>
      <c r="W26" s="75">
        <v>0</v>
      </c>
      <c r="X26" s="76" t="s">
        <v>17</v>
      </c>
      <c r="Y26" s="77">
        <v>1</v>
      </c>
      <c r="Z26" s="117"/>
      <c r="AA26" s="117"/>
      <c r="AB26" s="75">
        <v>1</v>
      </c>
      <c r="AC26" s="76" t="s">
        <v>17</v>
      </c>
      <c r="AD26" s="77">
        <v>0</v>
      </c>
      <c r="AE26" s="117"/>
      <c r="AF26" s="117"/>
      <c r="AG26" s="75">
        <v>2</v>
      </c>
      <c r="AH26" s="76" t="s">
        <v>17</v>
      </c>
      <c r="AI26" s="77">
        <v>0</v>
      </c>
      <c r="AJ26" s="117"/>
      <c r="AK26" s="117"/>
      <c r="AL26" s="75">
        <v>4</v>
      </c>
      <c r="AM26" s="76" t="s">
        <v>17</v>
      </c>
      <c r="AN26" s="77">
        <v>0</v>
      </c>
      <c r="AO26" s="117"/>
      <c r="AP26" s="120"/>
      <c r="AQ26" s="120"/>
      <c r="AR26" s="120"/>
      <c r="AS26" s="123"/>
      <c r="AT26" s="126"/>
    </row>
    <row r="27" spans="1:46" ht="13.5" customHeight="1" x14ac:dyDescent="0.15">
      <c r="A27" s="130" t="s">
        <v>16</v>
      </c>
      <c r="B27" s="127" t="s">
        <v>51</v>
      </c>
      <c r="C27" s="128"/>
      <c r="D27" s="128"/>
      <c r="E27" s="128"/>
      <c r="F27" s="129"/>
      <c r="G27" s="127" t="s">
        <v>50</v>
      </c>
      <c r="H27" s="128"/>
      <c r="I27" s="128"/>
      <c r="J27" s="128"/>
      <c r="K27" s="129"/>
      <c r="L27" s="127" t="s">
        <v>52</v>
      </c>
      <c r="M27" s="128"/>
      <c r="N27" s="128"/>
      <c r="O27" s="128"/>
      <c r="P27" s="129"/>
      <c r="Q27" s="127" t="s">
        <v>52</v>
      </c>
      <c r="R27" s="128"/>
      <c r="S27" s="128"/>
      <c r="T27" s="128"/>
      <c r="U27" s="129"/>
      <c r="V27" s="133"/>
      <c r="W27" s="134"/>
      <c r="X27" s="134"/>
      <c r="Y27" s="134"/>
      <c r="Z27" s="135"/>
      <c r="AA27" s="127" t="s">
        <v>51</v>
      </c>
      <c r="AB27" s="128"/>
      <c r="AC27" s="128"/>
      <c r="AD27" s="128"/>
      <c r="AE27" s="129"/>
      <c r="AF27" s="127" t="s">
        <v>50</v>
      </c>
      <c r="AG27" s="128"/>
      <c r="AH27" s="128"/>
      <c r="AI27" s="128"/>
      <c r="AJ27" s="129"/>
      <c r="AK27" s="127" t="s">
        <v>50</v>
      </c>
      <c r="AL27" s="128"/>
      <c r="AM27" s="128"/>
      <c r="AN27" s="128"/>
      <c r="AO27" s="129"/>
      <c r="AP27" s="118">
        <f>(COUNTIF(B30:U30,"○")*3+COUNTIF(B30:U30,"△")*1+COUNTIF(AA30:AO30,"○")*3+COUNTIF(AA30:AO30,"△")*1)+(COUNTIF(B27:U27,"○")*3+COUNTIF(B27:U27,"△")*1+COUNTIF(AA27:AO27,"○")*3+COUNTIF(AA27:AO27,"△")*1)</f>
        <v>24</v>
      </c>
      <c r="AQ27" s="118">
        <f>B28+G28+L28+Q28+AK28+B31+G31+L31+Q31+AK31+AA28+AA31+AF28+AF31</f>
        <v>37</v>
      </c>
      <c r="AR27" s="118">
        <f>F28+K28+P28+AE28+AO28+F31+K31+P31+AE31+AO31+U28+U31+AJ28+AJ31</f>
        <v>15</v>
      </c>
      <c r="AS27" s="121">
        <f>AQ27-AR27</f>
        <v>22</v>
      </c>
      <c r="AT27" s="124">
        <f>RANK(AP27,$AP$3:$AP$50,0)</f>
        <v>4</v>
      </c>
    </row>
    <row r="28" spans="1:46" ht="13.5" customHeight="1" x14ac:dyDescent="0.15">
      <c r="A28" s="131"/>
      <c r="B28" s="116">
        <f>C28+C29</f>
        <v>1</v>
      </c>
      <c r="C28" s="75">
        <v>0</v>
      </c>
      <c r="D28" s="76" t="s">
        <v>17</v>
      </c>
      <c r="E28" s="77">
        <v>0</v>
      </c>
      <c r="F28" s="116">
        <f>E28+E29</f>
        <v>1</v>
      </c>
      <c r="G28" s="116">
        <f>H28+H29</f>
        <v>2</v>
      </c>
      <c r="H28" s="75">
        <v>0</v>
      </c>
      <c r="I28" s="76" t="s">
        <v>17</v>
      </c>
      <c r="J28" s="77">
        <v>1</v>
      </c>
      <c r="K28" s="116">
        <f>J28+J29</f>
        <v>1</v>
      </c>
      <c r="L28" s="116">
        <f>M28+M29</f>
        <v>1</v>
      </c>
      <c r="M28" s="75">
        <v>1</v>
      </c>
      <c r="N28" s="76" t="s">
        <v>17</v>
      </c>
      <c r="O28" s="77">
        <v>0</v>
      </c>
      <c r="P28" s="116">
        <f>O28+O29</f>
        <v>2</v>
      </c>
      <c r="Q28" s="116">
        <f>R28+R29</f>
        <v>0</v>
      </c>
      <c r="R28" s="75">
        <v>0</v>
      </c>
      <c r="S28" s="76" t="s">
        <v>17</v>
      </c>
      <c r="T28" s="77">
        <v>2</v>
      </c>
      <c r="U28" s="116">
        <f>T28+T29</f>
        <v>3</v>
      </c>
      <c r="V28" s="136"/>
      <c r="W28" s="137"/>
      <c r="X28" s="137"/>
      <c r="Y28" s="137"/>
      <c r="Z28" s="138"/>
      <c r="AA28" s="116">
        <f>AB28+AB29</f>
        <v>0</v>
      </c>
      <c r="AB28" s="75">
        <v>0</v>
      </c>
      <c r="AC28" s="76" t="s">
        <v>17</v>
      </c>
      <c r="AD28" s="77">
        <v>0</v>
      </c>
      <c r="AE28" s="116">
        <f>AD28+AD29</f>
        <v>0</v>
      </c>
      <c r="AF28" s="116">
        <f>AG28+AG29</f>
        <v>1</v>
      </c>
      <c r="AG28" s="75">
        <v>0</v>
      </c>
      <c r="AH28" s="76" t="s">
        <v>17</v>
      </c>
      <c r="AI28" s="77">
        <v>0</v>
      </c>
      <c r="AJ28" s="116">
        <f>AI28+AI29</f>
        <v>0</v>
      </c>
      <c r="AK28" s="116">
        <f>AL28+AL29</f>
        <v>7</v>
      </c>
      <c r="AL28" s="75">
        <v>4</v>
      </c>
      <c r="AM28" s="76" t="s">
        <v>17</v>
      </c>
      <c r="AN28" s="77">
        <v>0</v>
      </c>
      <c r="AO28" s="116">
        <f>AN28+AN29</f>
        <v>0</v>
      </c>
      <c r="AP28" s="119"/>
      <c r="AQ28" s="119"/>
      <c r="AR28" s="119"/>
      <c r="AS28" s="122"/>
      <c r="AT28" s="125"/>
    </row>
    <row r="29" spans="1:46" ht="13.5" customHeight="1" x14ac:dyDescent="0.15">
      <c r="A29" s="131"/>
      <c r="B29" s="117"/>
      <c r="C29" s="75">
        <v>1</v>
      </c>
      <c r="D29" s="76" t="s">
        <v>17</v>
      </c>
      <c r="E29" s="77">
        <v>1</v>
      </c>
      <c r="F29" s="117"/>
      <c r="G29" s="117"/>
      <c r="H29" s="75">
        <v>2</v>
      </c>
      <c r="I29" s="76" t="s">
        <v>17</v>
      </c>
      <c r="J29" s="77">
        <v>0</v>
      </c>
      <c r="K29" s="117"/>
      <c r="L29" s="117"/>
      <c r="M29" s="75">
        <v>0</v>
      </c>
      <c r="N29" s="76" t="s">
        <v>17</v>
      </c>
      <c r="O29" s="77">
        <v>2</v>
      </c>
      <c r="P29" s="117"/>
      <c r="Q29" s="117"/>
      <c r="R29" s="75">
        <v>0</v>
      </c>
      <c r="S29" s="76" t="s">
        <v>17</v>
      </c>
      <c r="T29" s="77">
        <v>1</v>
      </c>
      <c r="U29" s="117"/>
      <c r="V29" s="136"/>
      <c r="W29" s="137"/>
      <c r="X29" s="137"/>
      <c r="Y29" s="137"/>
      <c r="Z29" s="138"/>
      <c r="AA29" s="117"/>
      <c r="AB29" s="75">
        <v>0</v>
      </c>
      <c r="AC29" s="76" t="s">
        <v>17</v>
      </c>
      <c r="AD29" s="77">
        <v>0</v>
      </c>
      <c r="AE29" s="117"/>
      <c r="AF29" s="117"/>
      <c r="AG29" s="75">
        <v>1</v>
      </c>
      <c r="AH29" s="76" t="s">
        <v>17</v>
      </c>
      <c r="AI29" s="77">
        <v>0</v>
      </c>
      <c r="AJ29" s="117"/>
      <c r="AK29" s="117"/>
      <c r="AL29" s="75">
        <v>3</v>
      </c>
      <c r="AM29" s="76" t="s">
        <v>17</v>
      </c>
      <c r="AN29" s="77">
        <v>0</v>
      </c>
      <c r="AO29" s="117"/>
      <c r="AP29" s="119"/>
      <c r="AQ29" s="119"/>
      <c r="AR29" s="119"/>
      <c r="AS29" s="122"/>
      <c r="AT29" s="125"/>
    </row>
    <row r="30" spans="1:46" ht="13.5" customHeight="1" x14ac:dyDescent="0.15">
      <c r="A30" s="131"/>
      <c r="B30" s="127" t="s">
        <v>52</v>
      </c>
      <c r="C30" s="128"/>
      <c r="D30" s="128"/>
      <c r="E30" s="128"/>
      <c r="F30" s="129"/>
      <c r="G30" s="127" t="s">
        <v>50</v>
      </c>
      <c r="H30" s="128"/>
      <c r="I30" s="128"/>
      <c r="J30" s="128"/>
      <c r="K30" s="129"/>
      <c r="L30" s="127" t="s">
        <v>52</v>
      </c>
      <c r="M30" s="128"/>
      <c r="N30" s="128"/>
      <c r="O30" s="128"/>
      <c r="P30" s="129"/>
      <c r="Q30" s="127" t="s">
        <v>51</v>
      </c>
      <c r="R30" s="128"/>
      <c r="S30" s="128"/>
      <c r="T30" s="128"/>
      <c r="U30" s="129"/>
      <c r="V30" s="136"/>
      <c r="W30" s="137"/>
      <c r="X30" s="137"/>
      <c r="Y30" s="137"/>
      <c r="Z30" s="138"/>
      <c r="AA30" s="127" t="s">
        <v>50</v>
      </c>
      <c r="AB30" s="128"/>
      <c r="AC30" s="128"/>
      <c r="AD30" s="128"/>
      <c r="AE30" s="129"/>
      <c r="AF30" s="127" t="s">
        <v>50</v>
      </c>
      <c r="AG30" s="128"/>
      <c r="AH30" s="128"/>
      <c r="AI30" s="128"/>
      <c r="AJ30" s="129"/>
      <c r="AK30" s="127" t="s">
        <v>50</v>
      </c>
      <c r="AL30" s="128"/>
      <c r="AM30" s="128"/>
      <c r="AN30" s="128"/>
      <c r="AO30" s="129"/>
      <c r="AP30" s="119"/>
      <c r="AQ30" s="119"/>
      <c r="AR30" s="119"/>
      <c r="AS30" s="122"/>
      <c r="AT30" s="125"/>
    </row>
    <row r="31" spans="1:46" ht="13.5" customHeight="1" x14ac:dyDescent="0.15">
      <c r="A31" s="131"/>
      <c r="B31" s="116">
        <f>C31+C32</f>
        <v>2</v>
      </c>
      <c r="C31" s="75">
        <v>1</v>
      </c>
      <c r="D31" s="76" t="s">
        <v>17</v>
      </c>
      <c r="E31" s="77">
        <v>2</v>
      </c>
      <c r="F31" s="116">
        <f>E31+E32</f>
        <v>5</v>
      </c>
      <c r="G31" s="116">
        <f>H31+H32</f>
        <v>9</v>
      </c>
      <c r="H31" s="75">
        <v>3</v>
      </c>
      <c r="I31" s="76" t="s">
        <v>17</v>
      </c>
      <c r="J31" s="77">
        <v>0</v>
      </c>
      <c r="K31" s="116">
        <f>J31+J32</f>
        <v>0</v>
      </c>
      <c r="L31" s="116">
        <f>M31+M32</f>
        <v>0</v>
      </c>
      <c r="M31" s="75">
        <v>0</v>
      </c>
      <c r="N31" s="76" t="s">
        <v>17</v>
      </c>
      <c r="O31" s="77">
        <v>0</v>
      </c>
      <c r="P31" s="116">
        <f>O31+O32</f>
        <v>1</v>
      </c>
      <c r="Q31" s="116">
        <f>R31+R32</f>
        <v>1</v>
      </c>
      <c r="R31" s="75">
        <v>0</v>
      </c>
      <c r="S31" s="76" t="s">
        <v>17</v>
      </c>
      <c r="T31" s="77">
        <v>1</v>
      </c>
      <c r="U31" s="116">
        <f>T31+T32</f>
        <v>1</v>
      </c>
      <c r="V31" s="136"/>
      <c r="W31" s="137"/>
      <c r="X31" s="137"/>
      <c r="Y31" s="137"/>
      <c r="Z31" s="138"/>
      <c r="AA31" s="116">
        <f>AB31+AB32</f>
        <v>5</v>
      </c>
      <c r="AB31" s="75">
        <v>4</v>
      </c>
      <c r="AC31" s="76" t="s">
        <v>17</v>
      </c>
      <c r="AD31" s="77">
        <v>0</v>
      </c>
      <c r="AE31" s="116">
        <f>AD31+AD32</f>
        <v>0</v>
      </c>
      <c r="AF31" s="116">
        <f>AG31+AG32</f>
        <v>4</v>
      </c>
      <c r="AG31" s="75">
        <v>1</v>
      </c>
      <c r="AH31" s="76" t="s">
        <v>17</v>
      </c>
      <c r="AI31" s="77">
        <v>0</v>
      </c>
      <c r="AJ31" s="116">
        <f>AI31+AI32</f>
        <v>1</v>
      </c>
      <c r="AK31" s="116">
        <f>AL31+AL32</f>
        <v>4</v>
      </c>
      <c r="AL31" s="75">
        <v>1</v>
      </c>
      <c r="AM31" s="76" t="s">
        <v>17</v>
      </c>
      <c r="AN31" s="77">
        <v>0</v>
      </c>
      <c r="AO31" s="116">
        <f>AN31+AN32</f>
        <v>0</v>
      </c>
      <c r="AP31" s="119"/>
      <c r="AQ31" s="119"/>
      <c r="AR31" s="119"/>
      <c r="AS31" s="122"/>
      <c r="AT31" s="125"/>
    </row>
    <row r="32" spans="1:46" ht="13.5" customHeight="1" x14ac:dyDescent="0.15">
      <c r="A32" s="132"/>
      <c r="B32" s="117"/>
      <c r="C32" s="75">
        <v>1</v>
      </c>
      <c r="D32" s="76" t="s">
        <v>17</v>
      </c>
      <c r="E32" s="77">
        <v>3</v>
      </c>
      <c r="F32" s="117"/>
      <c r="G32" s="117"/>
      <c r="H32" s="75">
        <v>6</v>
      </c>
      <c r="I32" s="76" t="s">
        <v>17</v>
      </c>
      <c r="J32" s="77">
        <v>0</v>
      </c>
      <c r="K32" s="117"/>
      <c r="L32" s="117"/>
      <c r="M32" s="75">
        <v>0</v>
      </c>
      <c r="N32" s="76" t="s">
        <v>17</v>
      </c>
      <c r="O32" s="77">
        <v>1</v>
      </c>
      <c r="P32" s="117"/>
      <c r="Q32" s="117"/>
      <c r="R32" s="75">
        <v>1</v>
      </c>
      <c r="S32" s="76" t="s">
        <v>17</v>
      </c>
      <c r="T32" s="77">
        <v>0</v>
      </c>
      <c r="U32" s="117"/>
      <c r="V32" s="139"/>
      <c r="W32" s="140"/>
      <c r="X32" s="140"/>
      <c r="Y32" s="140"/>
      <c r="Z32" s="141"/>
      <c r="AA32" s="117"/>
      <c r="AB32" s="75">
        <v>1</v>
      </c>
      <c r="AC32" s="76" t="s">
        <v>17</v>
      </c>
      <c r="AD32" s="77">
        <v>0</v>
      </c>
      <c r="AE32" s="117"/>
      <c r="AF32" s="117"/>
      <c r="AG32" s="75">
        <v>3</v>
      </c>
      <c r="AH32" s="76" t="s">
        <v>17</v>
      </c>
      <c r="AI32" s="77">
        <v>1</v>
      </c>
      <c r="AJ32" s="117"/>
      <c r="AK32" s="117"/>
      <c r="AL32" s="75">
        <v>3</v>
      </c>
      <c r="AM32" s="76" t="s">
        <v>17</v>
      </c>
      <c r="AN32" s="77">
        <v>0</v>
      </c>
      <c r="AO32" s="117"/>
      <c r="AP32" s="120"/>
      <c r="AQ32" s="120"/>
      <c r="AR32" s="120"/>
      <c r="AS32" s="123"/>
      <c r="AT32" s="126"/>
    </row>
    <row r="33" spans="1:46" ht="13.5" customHeight="1" x14ac:dyDescent="0.15">
      <c r="A33" s="130" t="s">
        <v>25</v>
      </c>
      <c r="B33" s="127" t="s">
        <v>51</v>
      </c>
      <c r="C33" s="128"/>
      <c r="D33" s="128"/>
      <c r="E33" s="128"/>
      <c r="F33" s="129"/>
      <c r="G33" s="127" t="s">
        <v>51</v>
      </c>
      <c r="H33" s="128"/>
      <c r="I33" s="128"/>
      <c r="J33" s="128"/>
      <c r="K33" s="129"/>
      <c r="L33" s="127" t="s">
        <v>50</v>
      </c>
      <c r="M33" s="128"/>
      <c r="N33" s="128"/>
      <c r="O33" s="128"/>
      <c r="P33" s="129"/>
      <c r="Q33" s="127" t="s">
        <v>52</v>
      </c>
      <c r="R33" s="128"/>
      <c r="S33" s="128"/>
      <c r="T33" s="128"/>
      <c r="U33" s="129"/>
      <c r="V33" s="127" t="s">
        <v>51</v>
      </c>
      <c r="W33" s="128"/>
      <c r="X33" s="128"/>
      <c r="Y33" s="128"/>
      <c r="Z33" s="129"/>
      <c r="AA33" s="133"/>
      <c r="AB33" s="134"/>
      <c r="AC33" s="134"/>
      <c r="AD33" s="134"/>
      <c r="AE33" s="135"/>
      <c r="AF33" s="127" t="s">
        <v>50</v>
      </c>
      <c r="AG33" s="128"/>
      <c r="AH33" s="128"/>
      <c r="AI33" s="128"/>
      <c r="AJ33" s="129"/>
      <c r="AK33" s="127" t="s">
        <v>50</v>
      </c>
      <c r="AL33" s="128"/>
      <c r="AM33" s="128"/>
      <c r="AN33" s="128"/>
      <c r="AO33" s="129"/>
      <c r="AP33" s="118">
        <f>(COUNTIF(B36:Z36,"○")*3+COUNTIF(B36:Z36,"△")*1+COUNTIF(AF36:AO36,"○")*3+COUNTIF(AF36:AO36,"△")*1)+(COUNTIF(B33:Z33,"○")*3+COUNTIF(B33:Z33,"△")*1+COUNTIF(AF33:AO33,"○")*3+COUNTIF(AF33:AO33,"△")*1)</f>
        <v>19</v>
      </c>
      <c r="AQ33" s="118">
        <f>B34+G34+L34+V34+AK34+B37+G37+L37+V37+AK37+Q34+Q37+AF34+AF37</f>
        <v>18</v>
      </c>
      <c r="AR33" s="118">
        <f>F34+K34+P34+Z34+AO34+F37+K37+P37+Z37+AO37+U34+U37+AJ34+AJ37</f>
        <v>23</v>
      </c>
      <c r="AS33" s="121">
        <f>AQ33-AR33</f>
        <v>-5</v>
      </c>
      <c r="AT33" s="124">
        <f>RANK(AP33,$AP$3:$AP$50,0)</f>
        <v>5</v>
      </c>
    </row>
    <row r="34" spans="1:46" ht="13.5" customHeight="1" x14ac:dyDescent="0.15">
      <c r="A34" s="131"/>
      <c r="B34" s="116">
        <f>C34+C35</f>
        <v>1</v>
      </c>
      <c r="C34" s="75">
        <v>0</v>
      </c>
      <c r="D34" s="76" t="s">
        <v>17</v>
      </c>
      <c r="E34" s="77">
        <v>1</v>
      </c>
      <c r="F34" s="116">
        <f>E34+E35</f>
        <v>1</v>
      </c>
      <c r="G34" s="116">
        <f>H34+H35</f>
        <v>0</v>
      </c>
      <c r="H34" s="75">
        <v>0</v>
      </c>
      <c r="I34" s="76" t="s">
        <v>17</v>
      </c>
      <c r="J34" s="77">
        <v>0</v>
      </c>
      <c r="K34" s="116">
        <f>J34+J35</f>
        <v>0</v>
      </c>
      <c r="L34" s="116">
        <f>M34+M35</f>
        <v>2</v>
      </c>
      <c r="M34" s="75">
        <v>1</v>
      </c>
      <c r="N34" s="76" t="s">
        <v>17</v>
      </c>
      <c r="O34" s="77">
        <v>0</v>
      </c>
      <c r="P34" s="116">
        <f>O34+O35</f>
        <v>1</v>
      </c>
      <c r="Q34" s="116">
        <f>R34+R35</f>
        <v>0</v>
      </c>
      <c r="R34" s="75">
        <v>0</v>
      </c>
      <c r="S34" s="76" t="s">
        <v>17</v>
      </c>
      <c r="T34" s="77">
        <v>0</v>
      </c>
      <c r="U34" s="116">
        <f>T34+T35</f>
        <v>2</v>
      </c>
      <c r="V34" s="116">
        <f>W34+W35</f>
        <v>0</v>
      </c>
      <c r="W34" s="75">
        <v>0</v>
      </c>
      <c r="X34" s="76" t="s">
        <v>15</v>
      </c>
      <c r="Y34" s="77">
        <v>0</v>
      </c>
      <c r="Z34" s="116">
        <f>Y34+Y35</f>
        <v>0</v>
      </c>
      <c r="AA34" s="136"/>
      <c r="AB34" s="137"/>
      <c r="AC34" s="137"/>
      <c r="AD34" s="137"/>
      <c r="AE34" s="138"/>
      <c r="AF34" s="116">
        <f>AG34+AG35</f>
        <v>4</v>
      </c>
      <c r="AG34" s="75">
        <v>0</v>
      </c>
      <c r="AH34" s="76" t="s">
        <v>17</v>
      </c>
      <c r="AI34" s="77">
        <v>0</v>
      </c>
      <c r="AJ34" s="116">
        <f>AI34+AI35</f>
        <v>0</v>
      </c>
      <c r="AK34" s="116">
        <f>AL34+AL35</f>
        <v>4</v>
      </c>
      <c r="AL34" s="75">
        <v>2</v>
      </c>
      <c r="AM34" s="76" t="s">
        <v>17</v>
      </c>
      <c r="AN34" s="77">
        <v>0</v>
      </c>
      <c r="AO34" s="116">
        <f>AN34+AN35</f>
        <v>1</v>
      </c>
      <c r="AP34" s="119"/>
      <c r="AQ34" s="119"/>
      <c r="AR34" s="119"/>
      <c r="AS34" s="122"/>
      <c r="AT34" s="125"/>
    </row>
    <row r="35" spans="1:46" ht="13.5" customHeight="1" x14ac:dyDescent="0.15">
      <c r="A35" s="131"/>
      <c r="B35" s="117"/>
      <c r="C35" s="75">
        <v>1</v>
      </c>
      <c r="D35" s="76" t="s">
        <v>17</v>
      </c>
      <c r="E35" s="77">
        <v>0</v>
      </c>
      <c r="F35" s="117"/>
      <c r="G35" s="117"/>
      <c r="H35" s="75">
        <v>0</v>
      </c>
      <c r="I35" s="76" t="s">
        <v>17</v>
      </c>
      <c r="J35" s="77">
        <v>0</v>
      </c>
      <c r="K35" s="117"/>
      <c r="L35" s="117"/>
      <c r="M35" s="75">
        <v>1</v>
      </c>
      <c r="N35" s="76" t="s">
        <v>17</v>
      </c>
      <c r="O35" s="77">
        <v>1</v>
      </c>
      <c r="P35" s="117"/>
      <c r="Q35" s="117"/>
      <c r="R35" s="75">
        <v>0</v>
      </c>
      <c r="S35" s="76" t="s">
        <v>17</v>
      </c>
      <c r="T35" s="77">
        <v>2</v>
      </c>
      <c r="U35" s="117"/>
      <c r="V35" s="117"/>
      <c r="W35" s="75">
        <v>0</v>
      </c>
      <c r="X35" s="76" t="s">
        <v>15</v>
      </c>
      <c r="Y35" s="77">
        <v>0</v>
      </c>
      <c r="Z35" s="117"/>
      <c r="AA35" s="136"/>
      <c r="AB35" s="137"/>
      <c r="AC35" s="137"/>
      <c r="AD35" s="137"/>
      <c r="AE35" s="138"/>
      <c r="AF35" s="117"/>
      <c r="AG35" s="75">
        <v>4</v>
      </c>
      <c r="AH35" s="76" t="s">
        <v>17</v>
      </c>
      <c r="AI35" s="77">
        <v>0</v>
      </c>
      <c r="AJ35" s="117"/>
      <c r="AK35" s="117"/>
      <c r="AL35" s="75">
        <v>2</v>
      </c>
      <c r="AM35" s="76" t="s">
        <v>17</v>
      </c>
      <c r="AN35" s="77">
        <v>1</v>
      </c>
      <c r="AO35" s="117"/>
      <c r="AP35" s="119"/>
      <c r="AQ35" s="119"/>
      <c r="AR35" s="119"/>
      <c r="AS35" s="122"/>
      <c r="AT35" s="125"/>
    </row>
    <row r="36" spans="1:46" ht="13.5" customHeight="1" x14ac:dyDescent="0.15">
      <c r="A36" s="131"/>
      <c r="B36" s="127" t="s">
        <v>52</v>
      </c>
      <c r="C36" s="128"/>
      <c r="D36" s="128"/>
      <c r="E36" s="128"/>
      <c r="F36" s="129"/>
      <c r="G36" s="127" t="s">
        <v>50</v>
      </c>
      <c r="H36" s="128"/>
      <c r="I36" s="128"/>
      <c r="J36" s="128"/>
      <c r="K36" s="129"/>
      <c r="L36" s="127" t="s">
        <v>52</v>
      </c>
      <c r="M36" s="128"/>
      <c r="N36" s="128"/>
      <c r="O36" s="128"/>
      <c r="P36" s="129"/>
      <c r="Q36" s="127" t="s">
        <v>52</v>
      </c>
      <c r="R36" s="128"/>
      <c r="S36" s="128"/>
      <c r="T36" s="128"/>
      <c r="U36" s="129"/>
      <c r="V36" s="127" t="s">
        <v>52</v>
      </c>
      <c r="W36" s="128"/>
      <c r="X36" s="128"/>
      <c r="Y36" s="128"/>
      <c r="Z36" s="129"/>
      <c r="AA36" s="136"/>
      <c r="AB36" s="137"/>
      <c r="AC36" s="137"/>
      <c r="AD36" s="137"/>
      <c r="AE36" s="138"/>
      <c r="AF36" s="127" t="s">
        <v>50</v>
      </c>
      <c r="AG36" s="128"/>
      <c r="AH36" s="128"/>
      <c r="AI36" s="128"/>
      <c r="AJ36" s="129"/>
      <c r="AK36" s="127" t="s">
        <v>51</v>
      </c>
      <c r="AL36" s="128"/>
      <c r="AM36" s="128"/>
      <c r="AN36" s="128"/>
      <c r="AO36" s="129"/>
      <c r="AP36" s="119"/>
      <c r="AQ36" s="119"/>
      <c r="AR36" s="119"/>
      <c r="AS36" s="122"/>
      <c r="AT36" s="125"/>
    </row>
    <row r="37" spans="1:46" ht="13.5" customHeight="1" x14ac:dyDescent="0.15">
      <c r="A37" s="131"/>
      <c r="B37" s="116">
        <f>C37+C38</f>
        <v>1</v>
      </c>
      <c r="C37" s="75">
        <v>0</v>
      </c>
      <c r="D37" s="76" t="s">
        <v>17</v>
      </c>
      <c r="E37" s="77">
        <v>1</v>
      </c>
      <c r="F37" s="116">
        <f>E37+E38</f>
        <v>3</v>
      </c>
      <c r="G37" s="116">
        <f>H37+H38</f>
        <v>2</v>
      </c>
      <c r="H37" s="75">
        <v>1</v>
      </c>
      <c r="I37" s="76" t="s">
        <v>17</v>
      </c>
      <c r="J37" s="77">
        <v>1</v>
      </c>
      <c r="K37" s="116">
        <f>J37+J38</f>
        <v>1</v>
      </c>
      <c r="L37" s="116">
        <f>M37+M38</f>
        <v>1</v>
      </c>
      <c r="M37" s="75">
        <v>1</v>
      </c>
      <c r="N37" s="76" t="s">
        <v>17</v>
      </c>
      <c r="O37" s="77">
        <v>2</v>
      </c>
      <c r="P37" s="116">
        <f>O37+O38</f>
        <v>5</v>
      </c>
      <c r="Q37" s="116">
        <f>R37+R38</f>
        <v>0</v>
      </c>
      <c r="R37" s="75">
        <v>0</v>
      </c>
      <c r="S37" s="76" t="s">
        <v>17</v>
      </c>
      <c r="T37" s="77">
        <v>1</v>
      </c>
      <c r="U37" s="116">
        <f>T37+T38</f>
        <v>2</v>
      </c>
      <c r="V37" s="116">
        <f>W37+W38</f>
        <v>0</v>
      </c>
      <c r="W37" s="75">
        <v>0</v>
      </c>
      <c r="X37" s="76" t="s">
        <v>17</v>
      </c>
      <c r="Y37" s="77">
        <v>4</v>
      </c>
      <c r="Z37" s="116">
        <f>Y37+Y38</f>
        <v>5</v>
      </c>
      <c r="AA37" s="136"/>
      <c r="AB37" s="137"/>
      <c r="AC37" s="137"/>
      <c r="AD37" s="137"/>
      <c r="AE37" s="138"/>
      <c r="AF37" s="116">
        <f>AG37+AG38</f>
        <v>2</v>
      </c>
      <c r="AG37" s="75">
        <v>2</v>
      </c>
      <c r="AH37" s="76" t="s">
        <v>17</v>
      </c>
      <c r="AI37" s="77">
        <v>0</v>
      </c>
      <c r="AJ37" s="116">
        <f>AI37+AI38</f>
        <v>1</v>
      </c>
      <c r="AK37" s="116">
        <f>AL37+AL38</f>
        <v>1</v>
      </c>
      <c r="AL37" s="75">
        <v>0</v>
      </c>
      <c r="AM37" s="76" t="s">
        <v>17</v>
      </c>
      <c r="AN37" s="77">
        <v>1</v>
      </c>
      <c r="AO37" s="116">
        <f>AN37+AN38</f>
        <v>1</v>
      </c>
      <c r="AP37" s="119"/>
      <c r="AQ37" s="119"/>
      <c r="AR37" s="119"/>
      <c r="AS37" s="122"/>
      <c r="AT37" s="125"/>
    </row>
    <row r="38" spans="1:46" ht="13.5" customHeight="1" x14ac:dyDescent="0.15">
      <c r="A38" s="132"/>
      <c r="B38" s="117"/>
      <c r="C38" s="75">
        <v>1</v>
      </c>
      <c r="D38" s="76" t="s">
        <v>17</v>
      </c>
      <c r="E38" s="77">
        <v>2</v>
      </c>
      <c r="F38" s="117"/>
      <c r="G38" s="117"/>
      <c r="H38" s="75">
        <v>1</v>
      </c>
      <c r="I38" s="76" t="s">
        <v>17</v>
      </c>
      <c r="J38" s="77">
        <v>0</v>
      </c>
      <c r="K38" s="117"/>
      <c r="L38" s="117"/>
      <c r="M38" s="75">
        <v>0</v>
      </c>
      <c r="N38" s="76" t="s">
        <v>17</v>
      </c>
      <c r="O38" s="77">
        <v>3</v>
      </c>
      <c r="P38" s="117"/>
      <c r="Q38" s="117"/>
      <c r="R38" s="75">
        <v>0</v>
      </c>
      <c r="S38" s="76" t="s">
        <v>17</v>
      </c>
      <c r="T38" s="77">
        <v>1</v>
      </c>
      <c r="U38" s="117"/>
      <c r="V38" s="117"/>
      <c r="W38" s="75">
        <v>0</v>
      </c>
      <c r="X38" s="76" t="s">
        <v>17</v>
      </c>
      <c r="Y38" s="77">
        <v>1</v>
      </c>
      <c r="Z38" s="117"/>
      <c r="AA38" s="139"/>
      <c r="AB38" s="140"/>
      <c r="AC38" s="140"/>
      <c r="AD38" s="140"/>
      <c r="AE38" s="141"/>
      <c r="AF38" s="117"/>
      <c r="AG38" s="75">
        <v>0</v>
      </c>
      <c r="AH38" s="76" t="s">
        <v>17</v>
      </c>
      <c r="AI38" s="77">
        <v>1</v>
      </c>
      <c r="AJ38" s="117"/>
      <c r="AK38" s="117"/>
      <c r="AL38" s="75">
        <v>1</v>
      </c>
      <c r="AM38" s="76" t="s">
        <v>17</v>
      </c>
      <c r="AN38" s="77">
        <v>0</v>
      </c>
      <c r="AO38" s="117"/>
      <c r="AP38" s="120"/>
      <c r="AQ38" s="120"/>
      <c r="AR38" s="120"/>
      <c r="AS38" s="123"/>
      <c r="AT38" s="126"/>
    </row>
    <row r="39" spans="1:46" ht="13.5" customHeight="1" x14ac:dyDescent="0.15">
      <c r="A39" s="130" t="s">
        <v>18</v>
      </c>
      <c r="B39" s="127" t="s">
        <v>52</v>
      </c>
      <c r="C39" s="128"/>
      <c r="D39" s="128"/>
      <c r="E39" s="128"/>
      <c r="F39" s="129"/>
      <c r="G39" s="127" t="s">
        <v>52</v>
      </c>
      <c r="H39" s="128"/>
      <c r="I39" s="128"/>
      <c r="J39" s="128"/>
      <c r="K39" s="129"/>
      <c r="L39" s="127" t="s">
        <v>52</v>
      </c>
      <c r="M39" s="128"/>
      <c r="N39" s="128"/>
      <c r="O39" s="128"/>
      <c r="P39" s="129"/>
      <c r="Q39" s="127" t="s">
        <v>52</v>
      </c>
      <c r="R39" s="128"/>
      <c r="S39" s="128"/>
      <c r="T39" s="128"/>
      <c r="U39" s="129"/>
      <c r="V39" s="127" t="s">
        <v>52</v>
      </c>
      <c r="W39" s="128"/>
      <c r="X39" s="128"/>
      <c r="Y39" s="128"/>
      <c r="Z39" s="129"/>
      <c r="AA39" s="127" t="s">
        <v>52</v>
      </c>
      <c r="AB39" s="128"/>
      <c r="AC39" s="128"/>
      <c r="AD39" s="128"/>
      <c r="AE39" s="129"/>
      <c r="AF39" s="133"/>
      <c r="AG39" s="134"/>
      <c r="AH39" s="134"/>
      <c r="AI39" s="134"/>
      <c r="AJ39" s="135"/>
      <c r="AK39" s="127" t="s">
        <v>50</v>
      </c>
      <c r="AL39" s="128"/>
      <c r="AM39" s="128"/>
      <c r="AN39" s="128"/>
      <c r="AO39" s="129"/>
      <c r="AP39" s="118">
        <f>(COUNTIF(B42:AE42,"○")*3+COUNTIF(B42:AE42,"△")*1+COUNTIF(AK42:AO42,"○")*3+COUNTIF(AK42:AO42,"△")*1)+(COUNTIF(B39:AE39,"○")*3+COUNTIF(B39:AE39,"△")*1+COUNTIF(AK39:AO39,"○")*3+COUNTIF(AK39:AO39,"△")*1)</f>
        <v>9</v>
      </c>
      <c r="AQ39" s="118">
        <f>B40+G40+L40+Q40+AK40+B43+G43+L43+Q43+AK43+V40+V43+AA40+AA43</f>
        <v>14</v>
      </c>
      <c r="AR39" s="118">
        <f>F40+K40+P40+U40+AO40+F43+K43+P43+U43+AO43+Z40+Z43+AE40+AE43</f>
        <v>43</v>
      </c>
      <c r="AS39" s="121">
        <f>AQ39-AR39</f>
        <v>-29</v>
      </c>
      <c r="AT39" s="124">
        <f>RANK(AP39,$AP$3:$AP$50,0)</f>
        <v>6</v>
      </c>
    </row>
    <row r="40" spans="1:46" ht="13.5" customHeight="1" x14ac:dyDescent="0.15">
      <c r="A40" s="131"/>
      <c r="B40" s="116">
        <f>C40+C41</f>
        <v>0</v>
      </c>
      <c r="C40" s="75">
        <v>0</v>
      </c>
      <c r="D40" s="76" t="s">
        <v>17</v>
      </c>
      <c r="E40" s="77">
        <v>2</v>
      </c>
      <c r="F40" s="116">
        <f>E40+E41</f>
        <v>6</v>
      </c>
      <c r="G40" s="116">
        <f>H40+H41</f>
        <v>0</v>
      </c>
      <c r="H40" s="75">
        <v>0</v>
      </c>
      <c r="I40" s="76" t="s">
        <v>17</v>
      </c>
      <c r="J40" s="77">
        <v>0</v>
      </c>
      <c r="K40" s="116">
        <f>J40+J41</f>
        <v>2</v>
      </c>
      <c r="L40" s="116">
        <f>M40+M41</f>
        <v>0</v>
      </c>
      <c r="M40" s="75">
        <v>0</v>
      </c>
      <c r="N40" s="76" t="s">
        <v>17</v>
      </c>
      <c r="O40" s="77">
        <v>2</v>
      </c>
      <c r="P40" s="116">
        <f>O40+O41</f>
        <v>4</v>
      </c>
      <c r="Q40" s="116">
        <f>R40+R41</f>
        <v>0</v>
      </c>
      <c r="R40" s="75">
        <v>0</v>
      </c>
      <c r="S40" s="76" t="s">
        <v>17</v>
      </c>
      <c r="T40" s="77">
        <v>1</v>
      </c>
      <c r="U40" s="116">
        <f>T40+T41</f>
        <v>4</v>
      </c>
      <c r="V40" s="116">
        <f>W40+W41</f>
        <v>0</v>
      </c>
      <c r="W40" s="75">
        <v>0</v>
      </c>
      <c r="X40" s="76" t="s">
        <v>17</v>
      </c>
      <c r="Y40" s="77">
        <v>0</v>
      </c>
      <c r="Z40" s="116">
        <f>Y40+Y41</f>
        <v>1</v>
      </c>
      <c r="AA40" s="116">
        <f>AB40+AB41</f>
        <v>0</v>
      </c>
      <c r="AB40" s="75">
        <v>0</v>
      </c>
      <c r="AC40" s="76" t="s">
        <v>17</v>
      </c>
      <c r="AD40" s="77">
        <v>0</v>
      </c>
      <c r="AE40" s="116">
        <f>AD40+AD41</f>
        <v>4</v>
      </c>
      <c r="AF40" s="136"/>
      <c r="AG40" s="137"/>
      <c r="AH40" s="137"/>
      <c r="AI40" s="137"/>
      <c r="AJ40" s="138"/>
      <c r="AK40" s="116">
        <f>AL40+AL41</f>
        <v>5</v>
      </c>
      <c r="AL40" s="75">
        <v>0</v>
      </c>
      <c r="AM40" s="76" t="s">
        <v>17</v>
      </c>
      <c r="AN40" s="77">
        <v>1</v>
      </c>
      <c r="AO40" s="116">
        <f>AN40+AN41</f>
        <v>3</v>
      </c>
      <c r="AP40" s="119"/>
      <c r="AQ40" s="119"/>
      <c r="AR40" s="119"/>
      <c r="AS40" s="122"/>
      <c r="AT40" s="125"/>
    </row>
    <row r="41" spans="1:46" ht="13.5" customHeight="1" x14ac:dyDescent="0.15">
      <c r="A41" s="131"/>
      <c r="B41" s="117"/>
      <c r="C41" s="75">
        <v>0</v>
      </c>
      <c r="D41" s="76" t="s">
        <v>17</v>
      </c>
      <c r="E41" s="77">
        <v>4</v>
      </c>
      <c r="F41" s="117"/>
      <c r="G41" s="117"/>
      <c r="H41" s="75">
        <v>0</v>
      </c>
      <c r="I41" s="76" t="s">
        <v>17</v>
      </c>
      <c r="J41" s="77">
        <v>2</v>
      </c>
      <c r="K41" s="117"/>
      <c r="L41" s="117"/>
      <c r="M41" s="75">
        <v>0</v>
      </c>
      <c r="N41" s="76" t="s">
        <v>17</v>
      </c>
      <c r="O41" s="77">
        <v>2</v>
      </c>
      <c r="P41" s="117"/>
      <c r="Q41" s="117"/>
      <c r="R41" s="75">
        <v>0</v>
      </c>
      <c r="S41" s="76" t="s">
        <v>17</v>
      </c>
      <c r="T41" s="77">
        <v>3</v>
      </c>
      <c r="U41" s="117"/>
      <c r="V41" s="117"/>
      <c r="W41" s="75">
        <v>0</v>
      </c>
      <c r="X41" s="76" t="s">
        <v>17</v>
      </c>
      <c r="Y41" s="77">
        <v>1</v>
      </c>
      <c r="Z41" s="117"/>
      <c r="AA41" s="117"/>
      <c r="AB41" s="75">
        <v>0</v>
      </c>
      <c r="AC41" s="76" t="s">
        <v>17</v>
      </c>
      <c r="AD41" s="77">
        <v>4</v>
      </c>
      <c r="AE41" s="117"/>
      <c r="AF41" s="136"/>
      <c r="AG41" s="137"/>
      <c r="AH41" s="137"/>
      <c r="AI41" s="137"/>
      <c r="AJ41" s="138"/>
      <c r="AK41" s="117"/>
      <c r="AL41" s="75">
        <v>5</v>
      </c>
      <c r="AM41" s="76" t="s">
        <v>17</v>
      </c>
      <c r="AN41" s="77">
        <v>2</v>
      </c>
      <c r="AO41" s="117"/>
      <c r="AP41" s="119"/>
      <c r="AQ41" s="119"/>
      <c r="AR41" s="119"/>
      <c r="AS41" s="122"/>
      <c r="AT41" s="125"/>
    </row>
    <row r="42" spans="1:46" ht="13.5" customHeight="1" x14ac:dyDescent="0.15">
      <c r="A42" s="131"/>
      <c r="B42" s="127" t="s">
        <v>52</v>
      </c>
      <c r="C42" s="128"/>
      <c r="D42" s="128"/>
      <c r="E42" s="128"/>
      <c r="F42" s="129"/>
      <c r="G42" s="127" t="s">
        <v>50</v>
      </c>
      <c r="H42" s="128"/>
      <c r="I42" s="128"/>
      <c r="J42" s="128"/>
      <c r="K42" s="129"/>
      <c r="L42" s="127" t="s">
        <v>52</v>
      </c>
      <c r="M42" s="128"/>
      <c r="N42" s="128"/>
      <c r="O42" s="128"/>
      <c r="P42" s="129"/>
      <c r="Q42" s="127" t="s">
        <v>52</v>
      </c>
      <c r="R42" s="128"/>
      <c r="S42" s="128"/>
      <c r="T42" s="128"/>
      <c r="U42" s="129"/>
      <c r="V42" s="127" t="s">
        <v>52</v>
      </c>
      <c r="W42" s="128"/>
      <c r="X42" s="128"/>
      <c r="Y42" s="128"/>
      <c r="Z42" s="129"/>
      <c r="AA42" s="127" t="s">
        <v>52</v>
      </c>
      <c r="AB42" s="128"/>
      <c r="AC42" s="128"/>
      <c r="AD42" s="128"/>
      <c r="AE42" s="129"/>
      <c r="AF42" s="136"/>
      <c r="AG42" s="137"/>
      <c r="AH42" s="137"/>
      <c r="AI42" s="137"/>
      <c r="AJ42" s="138"/>
      <c r="AK42" s="127" t="s">
        <v>50</v>
      </c>
      <c r="AL42" s="128"/>
      <c r="AM42" s="128"/>
      <c r="AN42" s="128"/>
      <c r="AO42" s="129"/>
      <c r="AP42" s="119"/>
      <c r="AQ42" s="119"/>
      <c r="AR42" s="119"/>
      <c r="AS42" s="122"/>
      <c r="AT42" s="125"/>
    </row>
    <row r="43" spans="1:46" ht="13.5" customHeight="1" x14ac:dyDescent="0.15">
      <c r="A43" s="131"/>
      <c r="B43" s="116">
        <f>C43+C44</f>
        <v>0</v>
      </c>
      <c r="C43" s="75">
        <v>0</v>
      </c>
      <c r="D43" s="76" t="s">
        <v>17</v>
      </c>
      <c r="E43" s="77">
        <v>3</v>
      </c>
      <c r="F43" s="116">
        <f>E43+E44</f>
        <v>5</v>
      </c>
      <c r="G43" s="116">
        <f>H43+H44</f>
        <v>1</v>
      </c>
      <c r="H43" s="75">
        <v>1</v>
      </c>
      <c r="I43" s="76" t="s">
        <v>17</v>
      </c>
      <c r="J43" s="77">
        <v>0</v>
      </c>
      <c r="K43" s="116">
        <f>J43+J44</f>
        <v>0</v>
      </c>
      <c r="L43" s="116">
        <f>M43+M44</f>
        <v>1</v>
      </c>
      <c r="M43" s="75">
        <v>0</v>
      </c>
      <c r="N43" s="76" t="s">
        <v>17</v>
      </c>
      <c r="O43" s="77">
        <v>2</v>
      </c>
      <c r="P43" s="116">
        <f>O43+O44</f>
        <v>3</v>
      </c>
      <c r="Q43" s="116">
        <f>R43+R44</f>
        <v>1</v>
      </c>
      <c r="R43" s="75">
        <v>1</v>
      </c>
      <c r="S43" s="76" t="s">
        <v>17</v>
      </c>
      <c r="T43" s="77">
        <v>1</v>
      </c>
      <c r="U43" s="116">
        <f>T43+T44</f>
        <v>3</v>
      </c>
      <c r="V43" s="116">
        <f>W43+W44</f>
        <v>1</v>
      </c>
      <c r="W43" s="75">
        <v>0</v>
      </c>
      <c r="X43" s="76" t="s">
        <v>17</v>
      </c>
      <c r="Y43" s="77">
        <v>1</v>
      </c>
      <c r="Z43" s="116">
        <f>Y43+Y44</f>
        <v>4</v>
      </c>
      <c r="AA43" s="116">
        <f>AB43+AB44</f>
        <v>1</v>
      </c>
      <c r="AB43" s="84">
        <v>0</v>
      </c>
      <c r="AC43" s="85" t="s">
        <v>15</v>
      </c>
      <c r="AD43" s="86">
        <v>2</v>
      </c>
      <c r="AE43" s="116">
        <f>AD43+AD44</f>
        <v>2</v>
      </c>
      <c r="AF43" s="136"/>
      <c r="AG43" s="137"/>
      <c r="AH43" s="137"/>
      <c r="AI43" s="137"/>
      <c r="AJ43" s="138"/>
      <c r="AK43" s="142">
        <f>AL43+AL44</f>
        <v>4</v>
      </c>
      <c r="AL43" s="75">
        <v>3</v>
      </c>
      <c r="AM43" s="76" t="s">
        <v>17</v>
      </c>
      <c r="AN43" s="77">
        <v>1</v>
      </c>
      <c r="AO43" s="116">
        <f>AN43+AN44</f>
        <v>2</v>
      </c>
      <c r="AP43" s="119"/>
      <c r="AQ43" s="119"/>
      <c r="AR43" s="119"/>
      <c r="AS43" s="122"/>
      <c r="AT43" s="125"/>
    </row>
    <row r="44" spans="1:46" ht="13.5" customHeight="1" x14ac:dyDescent="0.15">
      <c r="A44" s="132"/>
      <c r="B44" s="117"/>
      <c r="C44" s="75">
        <v>0</v>
      </c>
      <c r="D44" s="76" t="s">
        <v>17</v>
      </c>
      <c r="E44" s="77">
        <v>2</v>
      </c>
      <c r="F44" s="117"/>
      <c r="G44" s="117"/>
      <c r="H44" s="75">
        <v>0</v>
      </c>
      <c r="I44" s="76" t="s">
        <v>17</v>
      </c>
      <c r="J44" s="77">
        <v>0</v>
      </c>
      <c r="K44" s="117"/>
      <c r="L44" s="117"/>
      <c r="M44" s="75">
        <v>1</v>
      </c>
      <c r="N44" s="76" t="s">
        <v>17</v>
      </c>
      <c r="O44" s="77">
        <v>1</v>
      </c>
      <c r="P44" s="117"/>
      <c r="Q44" s="117"/>
      <c r="R44" s="75">
        <v>0</v>
      </c>
      <c r="S44" s="76" t="s">
        <v>54</v>
      </c>
      <c r="T44" s="77">
        <v>2</v>
      </c>
      <c r="U44" s="117"/>
      <c r="V44" s="117"/>
      <c r="W44" s="75">
        <v>1</v>
      </c>
      <c r="X44" s="76" t="s">
        <v>17</v>
      </c>
      <c r="Y44" s="77">
        <v>3</v>
      </c>
      <c r="Z44" s="117"/>
      <c r="AA44" s="117"/>
      <c r="AB44" s="84">
        <v>1</v>
      </c>
      <c r="AC44" s="85" t="s">
        <v>15</v>
      </c>
      <c r="AD44" s="86">
        <v>0</v>
      </c>
      <c r="AE44" s="117"/>
      <c r="AF44" s="139"/>
      <c r="AG44" s="140"/>
      <c r="AH44" s="140"/>
      <c r="AI44" s="140"/>
      <c r="AJ44" s="141"/>
      <c r="AK44" s="143"/>
      <c r="AL44" s="75">
        <v>1</v>
      </c>
      <c r="AM44" s="76" t="s">
        <v>17</v>
      </c>
      <c r="AN44" s="77">
        <v>1</v>
      </c>
      <c r="AO44" s="117"/>
      <c r="AP44" s="120"/>
      <c r="AQ44" s="120"/>
      <c r="AR44" s="120"/>
      <c r="AS44" s="123"/>
      <c r="AT44" s="126"/>
    </row>
    <row r="45" spans="1:46" ht="13.5" customHeight="1" x14ac:dyDescent="0.15">
      <c r="A45" s="130" t="s">
        <v>22</v>
      </c>
      <c r="B45" s="127" t="s">
        <v>52</v>
      </c>
      <c r="C45" s="128"/>
      <c r="D45" s="128"/>
      <c r="E45" s="128"/>
      <c r="F45" s="129"/>
      <c r="G45" s="127" t="s">
        <v>51</v>
      </c>
      <c r="H45" s="128"/>
      <c r="I45" s="128"/>
      <c r="J45" s="128"/>
      <c r="K45" s="129"/>
      <c r="L45" s="127" t="s">
        <v>52</v>
      </c>
      <c r="M45" s="128"/>
      <c r="N45" s="128"/>
      <c r="O45" s="128"/>
      <c r="P45" s="129"/>
      <c r="Q45" s="127" t="s">
        <v>52</v>
      </c>
      <c r="R45" s="128"/>
      <c r="S45" s="128"/>
      <c r="T45" s="128"/>
      <c r="U45" s="129"/>
      <c r="V45" s="127" t="s">
        <v>52</v>
      </c>
      <c r="W45" s="128"/>
      <c r="X45" s="128"/>
      <c r="Y45" s="128"/>
      <c r="Z45" s="129"/>
      <c r="AA45" s="127" t="s">
        <v>52</v>
      </c>
      <c r="AB45" s="128"/>
      <c r="AC45" s="128"/>
      <c r="AD45" s="128"/>
      <c r="AE45" s="129"/>
      <c r="AF45" s="127" t="s">
        <v>52</v>
      </c>
      <c r="AG45" s="128"/>
      <c r="AH45" s="128"/>
      <c r="AI45" s="128"/>
      <c r="AJ45" s="129"/>
      <c r="AK45" s="133"/>
      <c r="AL45" s="134"/>
      <c r="AM45" s="134"/>
      <c r="AN45" s="134"/>
      <c r="AO45" s="135"/>
      <c r="AP45" s="118">
        <f>COUNTIF(B48:AJ48,"○")*3+COUNTIF(B48:AJ48,"△")*1+COUNTIF(B45:AJ45,"○")*3+COUNTIF(B45:AJ45,"△")*1</f>
        <v>2</v>
      </c>
      <c r="AQ45" s="118">
        <f>B46+G46+L46+Q46+V46+B49+G49+L49+Q49+V49+AA46+AA49+AF46+AF49</f>
        <v>9</v>
      </c>
      <c r="AR45" s="118">
        <f>F46+K46+P46+U46+Z46+F49+K49+P49+U49+Z49+AE46+AE49+AJ46+AJ49</f>
        <v>61</v>
      </c>
      <c r="AS45" s="121">
        <f>AQ45-AR45</f>
        <v>-52</v>
      </c>
      <c r="AT45" s="124">
        <f>RANK(AP45,$AP$3:$AP$50,0)</f>
        <v>8</v>
      </c>
    </row>
    <row r="46" spans="1:46" ht="13.5" customHeight="1" x14ac:dyDescent="0.15">
      <c r="A46" s="131"/>
      <c r="B46" s="116">
        <f>C46+C47</f>
        <v>1</v>
      </c>
      <c r="C46" s="75">
        <v>1</v>
      </c>
      <c r="D46" s="76" t="s">
        <v>17</v>
      </c>
      <c r="E46" s="77">
        <v>2</v>
      </c>
      <c r="F46" s="116">
        <f>E46+E47</f>
        <v>4</v>
      </c>
      <c r="G46" s="116">
        <f>H46+H47</f>
        <v>1</v>
      </c>
      <c r="H46" s="75">
        <v>0</v>
      </c>
      <c r="I46" s="76" t="s">
        <v>17</v>
      </c>
      <c r="J46" s="77">
        <v>1</v>
      </c>
      <c r="K46" s="116">
        <f>J46+J47</f>
        <v>1</v>
      </c>
      <c r="L46" s="116">
        <f>M46+M47</f>
        <v>0</v>
      </c>
      <c r="M46" s="75">
        <v>0</v>
      </c>
      <c r="N46" s="76" t="s">
        <v>17</v>
      </c>
      <c r="O46" s="77">
        <v>3</v>
      </c>
      <c r="P46" s="116">
        <f>O46+O47</f>
        <v>5</v>
      </c>
      <c r="Q46" s="116">
        <f>R46+R47</f>
        <v>0</v>
      </c>
      <c r="R46" s="75">
        <v>0</v>
      </c>
      <c r="S46" s="76" t="s">
        <v>17</v>
      </c>
      <c r="T46" s="77">
        <v>0</v>
      </c>
      <c r="U46" s="116">
        <f>T46+T47</f>
        <v>2</v>
      </c>
      <c r="V46" s="116">
        <f>W46+W47</f>
        <v>0</v>
      </c>
      <c r="W46" s="75">
        <v>0</v>
      </c>
      <c r="X46" s="76" t="s">
        <v>17</v>
      </c>
      <c r="Y46" s="77">
        <v>4</v>
      </c>
      <c r="Z46" s="116">
        <f>Y46+Y47</f>
        <v>7</v>
      </c>
      <c r="AA46" s="116">
        <f>AB46+AB47</f>
        <v>1</v>
      </c>
      <c r="AB46" s="75">
        <v>0</v>
      </c>
      <c r="AC46" s="76" t="s">
        <v>17</v>
      </c>
      <c r="AD46" s="77">
        <v>2</v>
      </c>
      <c r="AE46" s="116">
        <f>AD46+AD47</f>
        <v>4</v>
      </c>
      <c r="AF46" s="116">
        <f>AG46+AG47</f>
        <v>3</v>
      </c>
      <c r="AG46" s="75">
        <v>1</v>
      </c>
      <c r="AH46" s="76" t="s">
        <v>17</v>
      </c>
      <c r="AI46" s="77">
        <v>0</v>
      </c>
      <c r="AJ46" s="116">
        <f>AI46+AI47</f>
        <v>5</v>
      </c>
      <c r="AK46" s="136"/>
      <c r="AL46" s="137"/>
      <c r="AM46" s="137"/>
      <c r="AN46" s="137"/>
      <c r="AO46" s="138"/>
      <c r="AP46" s="119"/>
      <c r="AQ46" s="119"/>
      <c r="AR46" s="119"/>
      <c r="AS46" s="122"/>
      <c r="AT46" s="125"/>
    </row>
    <row r="47" spans="1:46" ht="13.5" customHeight="1" x14ac:dyDescent="0.15">
      <c r="A47" s="131"/>
      <c r="B47" s="117"/>
      <c r="C47" s="75">
        <v>0</v>
      </c>
      <c r="D47" s="76" t="s">
        <v>17</v>
      </c>
      <c r="E47" s="77">
        <v>2</v>
      </c>
      <c r="F47" s="117"/>
      <c r="G47" s="117"/>
      <c r="H47" s="75">
        <v>1</v>
      </c>
      <c r="I47" s="76" t="s">
        <v>17</v>
      </c>
      <c r="J47" s="77">
        <v>0</v>
      </c>
      <c r="K47" s="117"/>
      <c r="L47" s="117"/>
      <c r="M47" s="75">
        <v>0</v>
      </c>
      <c r="N47" s="76" t="s">
        <v>17</v>
      </c>
      <c r="O47" s="77">
        <v>2</v>
      </c>
      <c r="P47" s="117"/>
      <c r="Q47" s="117"/>
      <c r="R47" s="75">
        <v>0</v>
      </c>
      <c r="S47" s="76" t="s">
        <v>17</v>
      </c>
      <c r="T47" s="77">
        <v>2</v>
      </c>
      <c r="U47" s="117"/>
      <c r="V47" s="117"/>
      <c r="W47" s="75">
        <v>0</v>
      </c>
      <c r="X47" s="76" t="s">
        <v>17</v>
      </c>
      <c r="Y47" s="77">
        <v>3</v>
      </c>
      <c r="Z47" s="117"/>
      <c r="AA47" s="117"/>
      <c r="AB47" s="75">
        <v>1</v>
      </c>
      <c r="AC47" s="76" t="s">
        <v>17</v>
      </c>
      <c r="AD47" s="77">
        <v>2</v>
      </c>
      <c r="AE47" s="117"/>
      <c r="AF47" s="117"/>
      <c r="AG47" s="75">
        <v>2</v>
      </c>
      <c r="AH47" s="76" t="s">
        <v>17</v>
      </c>
      <c r="AI47" s="77">
        <v>5</v>
      </c>
      <c r="AJ47" s="117"/>
      <c r="AK47" s="136"/>
      <c r="AL47" s="137"/>
      <c r="AM47" s="137"/>
      <c r="AN47" s="137"/>
      <c r="AO47" s="138"/>
      <c r="AP47" s="119"/>
      <c r="AQ47" s="119"/>
      <c r="AR47" s="119"/>
      <c r="AS47" s="122"/>
      <c r="AT47" s="125"/>
    </row>
    <row r="48" spans="1:46" ht="13.5" customHeight="1" x14ac:dyDescent="0.15">
      <c r="A48" s="131"/>
      <c r="B48" s="127" t="s">
        <v>52</v>
      </c>
      <c r="C48" s="128"/>
      <c r="D48" s="128"/>
      <c r="E48" s="128"/>
      <c r="F48" s="129"/>
      <c r="G48" s="127" t="s">
        <v>52</v>
      </c>
      <c r="H48" s="128"/>
      <c r="I48" s="128"/>
      <c r="J48" s="128"/>
      <c r="K48" s="129"/>
      <c r="L48" s="127" t="s">
        <v>52</v>
      </c>
      <c r="M48" s="128"/>
      <c r="N48" s="128"/>
      <c r="O48" s="128"/>
      <c r="P48" s="129"/>
      <c r="Q48" s="127" t="s">
        <v>52</v>
      </c>
      <c r="R48" s="128"/>
      <c r="S48" s="128"/>
      <c r="T48" s="128"/>
      <c r="U48" s="129"/>
      <c r="V48" s="127" t="s">
        <v>52</v>
      </c>
      <c r="W48" s="128"/>
      <c r="X48" s="128"/>
      <c r="Y48" s="128"/>
      <c r="Z48" s="129"/>
      <c r="AA48" s="127" t="s">
        <v>51</v>
      </c>
      <c r="AB48" s="128"/>
      <c r="AC48" s="128"/>
      <c r="AD48" s="128"/>
      <c r="AE48" s="129"/>
      <c r="AF48" s="127" t="s">
        <v>52</v>
      </c>
      <c r="AG48" s="128"/>
      <c r="AH48" s="128"/>
      <c r="AI48" s="128"/>
      <c r="AJ48" s="129"/>
      <c r="AK48" s="136"/>
      <c r="AL48" s="137"/>
      <c r="AM48" s="137"/>
      <c r="AN48" s="137"/>
      <c r="AO48" s="138"/>
      <c r="AP48" s="119"/>
      <c r="AQ48" s="119"/>
      <c r="AR48" s="119"/>
      <c r="AS48" s="122"/>
      <c r="AT48" s="125"/>
    </row>
    <row r="49" spans="1:46" ht="13.5" customHeight="1" x14ac:dyDescent="0.15">
      <c r="A49" s="131"/>
      <c r="B49" s="116">
        <f>C49+C50</f>
        <v>0</v>
      </c>
      <c r="C49" s="75">
        <v>0</v>
      </c>
      <c r="D49" s="76" t="s">
        <v>17</v>
      </c>
      <c r="E49" s="77">
        <v>2</v>
      </c>
      <c r="F49" s="116">
        <f>E49+E50</f>
        <v>5</v>
      </c>
      <c r="G49" s="116">
        <f>H49+H50</f>
        <v>0</v>
      </c>
      <c r="H49" s="75">
        <v>0</v>
      </c>
      <c r="I49" s="76" t="s">
        <v>17</v>
      </c>
      <c r="J49" s="77">
        <v>3</v>
      </c>
      <c r="K49" s="116">
        <f>J49+J50</f>
        <v>5</v>
      </c>
      <c r="L49" s="116">
        <f>M49+M50</f>
        <v>0</v>
      </c>
      <c r="M49" s="75">
        <v>0</v>
      </c>
      <c r="N49" s="76" t="s">
        <v>17</v>
      </c>
      <c r="O49" s="77">
        <v>4</v>
      </c>
      <c r="P49" s="116">
        <f>O49+O50</f>
        <v>7</v>
      </c>
      <c r="Q49" s="116">
        <f>R49+R50</f>
        <v>0</v>
      </c>
      <c r="R49" s="75">
        <v>0</v>
      </c>
      <c r="S49" s="76" t="s">
        <v>17</v>
      </c>
      <c r="T49" s="77">
        <v>3</v>
      </c>
      <c r="U49" s="116">
        <f>T49+T50</f>
        <v>7</v>
      </c>
      <c r="V49" s="116">
        <f>W49+W50</f>
        <v>0</v>
      </c>
      <c r="W49" s="75">
        <v>0</v>
      </c>
      <c r="X49" s="76" t="s">
        <v>17</v>
      </c>
      <c r="Y49" s="77">
        <v>1</v>
      </c>
      <c r="Z49" s="116">
        <f>Y49+Y50</f>
        <v>4</v>
      </c>
      <c r="AA49" s="116">
        <f>AB49+AB50</f>
        <v>1</v>
      </c>
      <c r="AB49" s="75">
        <v>1</v>
      </c>
      <c r="AC49" s="76" t="s">
        <v>17</v>
      </c>
      <c r="AD49" s="77">
        <v>0</v>
      </c>
      <c r="AE49" s="116">
        <f>AD49+AD50</f>
        <v>1</v>
      </c>
      <c r="AF49" s="116">
        <f>AG49+AG50</f>
        <v>2</v>
      </c>
      <c r="AG49" s="75">
        <v>1</v>
      </c>
      <c r="AH49" s="76" t="s">
        <v>17</v>
      </c>
      <c r="AI49" s="77">
        <v>3</v>
      </c>
      <c r="AJ49" s="116">
        <f>AI49+AI50</f>
        <v>4</v>
      </c>
      <c r="AK49" s="136"/>
      <c r="AL49" s="137"/>
      <c r="AM49" s="137"/>
      <c r="AN49" s="137"/>
      <c r="AO49" s="138"/>
      <c r="AP49" s="119"/>
      <c r="AQ49" s="119"/>
      <c r="AR49" s="119"/>
      <c r="AS49" s="122"/>
      <c r="AT49" s="125"/>
    </row>
    <row r="50" spans="1:46" ht="13.5" customHeight="1" x14ac:dyDescent="0.15">
      <c r="A50" s="132"/>
      <c r="B50" s="117"/>
      <c r="C50" s="75">
        <v>0</v>
      </c>
      <c r="D50" s="76" t="s">
        <v>17</v>
      </c>
      <c r="E50" s="77">
        <v>3</v>
      </c>
      <c r="F50" s="117"/>
      <c r="G50" s="117"/>
      <c r="H50" s="75">
        <v>0</v>
      </c>
      <c r="I50" s="76" t="s">
        <v>17</v>
      </c>
      <c r="J50" s="77">
        <v>2</v>
      </c>
      <c r="K50" s="117"/>
      <c r="L50" s="117"/>
      <c r="M50" s="75">
        <v>0</v>
      </c>
      <c r="N50" s="76" t="s">
        <v>17</v>
      </c>
      <c r="O50" s="77">
        <v>3</v>
      </c>
      <c r="P50" s="117"/>
      <c r="Q50" s="117"/>
      <c r="R50" s="75">
        <v>0</v>
      </c>
      <c r="S50" s="76" t="s">
        <v>17</v>
      </c>
      <c r="T50" s="77">
        <v>4</v>
      </c>
      <c r="U50" s="117"/>
      <c r="V50" s="117"/>
      <c r="W50" s="75">
        <v>0</v>
      </c>
      <c r="X50" s="76" t="s">
        <v>17</v>
      </c>
      <c r="Y50" s="77">
        <v>3</v>
      </c>
      <c r="Z50" s="117"/>
      <c r="AA50" s="117"/>
      <c r="AB50" s="75">
        <v>0</v>
      </c>
      <c r="AC50" s="76" t="s">
        <v>17</v>
      </c>
      <c r="AD50" s="77">
        <v>1</v>
      </c>
      <c r="AE50" s="117"/>
      <c r="AF50" s="117"/>
      <c r="AG50" s="75">
        <v>1</v>
      </c>
      <c r="AH50" s="76" t="s">
        <v>17</v>
      </c>
      <c r="AI50" s="77">
        <v>1</v>
      </c>
      <c r="AJ50" s="117"/>
      <c r="AK50" s="139"/>
      <c r="AL50" s="140"/>
      <c r="AM50" s="140"/>
      <c r="AN50" s="140"/>
      <c r="AO50" s="141"/>
      <c r="AP50" s="120"/>
      <c r="AQ50" s="120"/>
      <c r="AR50" s="120"/>
      <c r="AS50" s="123"/>
      <c r="AT50" s="126"/>
    </row>
  </sheetData>
  <mergeCells count="406">
    <mergeCell ref="AS1:AS2"/>
    <mergeCell ref="AT1:AT2"/>
    <mergeCell ref="A3:A8"/>
    <mergeCell ref="B3:F8"/>
    <mergeCell ref="G3:K3"/>
    <mergeCell ref="L3:P3"/>
    <mergeCell ref="Q3:U3"/>
    <mergeCell ref="V3:Z3"/>
    <mergeCell ref="AA3:AE3"/>
    <mergeCell ref="AF3:AJ3"/>
    <mergeCell ref="AA1:AE2"/>
    <mergeCell ref="AF1:AJ2"/>
    <mergeCell ref="AK1:AO2"/>
    <mergeCell ref="AP1:AP2"/>
    <mergeCell ref="AQ1:AQ2"/>
    <mergeCell ref="AR1:AR2"/>
    <mergeCell ref="A1:A2"/>
    <mergeCell ref="B1:F2"/>
    <mergeCell ref="G1:K2"/>
    <mergeCell ref="L1:P2"/>
    <mergeCell ref="Q1:U2"/>
    <mergeCell ref="V1:Z2"/>
    <mergeCell ref="AK3:AO3"/>
    <mergeCell ref="AP3:AP8"/>
    <mergeCell ref="AQ3:AQ8"/>
    <mergeCell ref="AR3:AR8"/>
    <mergeCell ref="AS3:AS8"/>
    <mergeCell ref="AT3:AT8"/>
    <mergeCell ref="AK4:AK5"/>
    <mergeCell ref="AO4:AO5"/>
    <mergeCell ref="AK6:AO6"/>
    <mergeCell ref="AK7:AK8"/>
    <mergeCell ref="G6:K6"/>
    <mergeCell ref="L6:P6"/>
    <mergeCell ref="Q6:U6"/>
    <mergeCell ref="V6:Z6"/>
    <mergeCell ref="AA6:AE6"/>
    <mergeCell ref="AF6:AJ6"/>
    <mergeCell ref="V4:V5"/>
    <mergeCell ref="Z4:Z5"/>
    <mergeCell ref="AA4:AA5"/>
    <mergeCell ref="AE4:AE5"/>
    <mergeCell ref="AF4:AF5"/>
    <mergeCell ref="AJ4:AJ5"/>
    <mergeCell ref="G4:G5"/>
    <mergeCell ref="K4:K5"/>
    <mergeCell ref="L4:L5"/>
    <mergeCell ref="P4:P5"/>
    <mergeCell ref="Q4:Q5"/>
    <mergeCell ref="U4:U5"/>
    <mergeCell ref="AO7:AO8"/>
    <mergeCell ref="A9:A14"/>
    <mergeCell ref="B9:F9"/>
    <mergeCell ref="G9:K14"/>
    <mergeCell ref="L9:P9"/>
    <mergeCell ref="Q9:U9"/>
    <mergeCell ref="V9:Z9"/>
    <mergeCell ref="AA9:AE9"/>
    <mergeCell ref="AF9:AJ9"/>
    <mergeCell ref="AK9:AO9"/>
    <mergeCell ref="V7:V8"/>
    <mergeCell ref="Z7:Z8"/>
    <mergeCell ref="AA7:AA8"/>
    <mergeCell ref="AE7:AE8"/>
    <mergeCell ref="AF7:AF8"/>
    <mergeCell ref="AJ7:AJ8"/>
    <mergeCell ref="G7:G8"/>
    <mergeCell ref="K7:K8"/>
    <mergeCell ref="L7:L8"/>
    <mergeCell ref="P7:P8"/>
    <mergeCell ref="Q7:Q8"/>
    <mergeCell ref="U7:U8"/>
    <mergeCell ref="AP9:AP14"/>
    <mergeCell ref="AQ9:AQ14"/>
    <mergeCell ref="AR9:AR14"/>
    <mergeCell ref="AS9:AS14"/>
    <mergeCell ref="AT9:AT14"/>
    <mergeCell ref="B10:B11"/>
    <mergeCell ref="F10:F11"/>
    <mergeCell ref="L10:L11"/>
    <mergeCell ref="P10:P11"/>
    <mergeCell ref="Q10:Q11"/>
    <mergeCell ref="AJ10:AJ11"/>
    <mergeCell ref="AK10:AK11"/>
    <mergeCell ref="AO10:AO11"/>
    <mergeCell ref="B12:F12"/>
    <mergeCell ref="L12:P12"/>
    <mergeCell ref="Q12:U12"/>
    <mergeCell ref="V12:Z12"/>
    <mergeCell ref="AA12:AE12"/>
    <mergeCell ref="AF12:AJ12"/>
    <mergeCell ref="AK12:AO12"/>
    <mergeCell ref="U10:U11"/>
    <mergeCell ref="V10:V11"/>
    <mergeCell ref="Z10:Z11"/>
    <mergeCell ref="AA10:AA11"/>
    <mergeCell ref="AE10:AE11"/>
    <mergeCell ref="AF10:AF11"/>
    <mergeCell ref="AK13:AK14"/>
    <mergeCell ref="AO13:AO14"/>
    <mergeCell ref="A15:A20"/>
    <mergeCell ref="B15:F15"/>
    <mergeCell ref="G15:K15"/>
    <mergeCell ref="L15:P20"/>
    <mergeCell ref="Q15:U15"/>
    <mergeCell ref="V15:Z15"/>
    <mergeCell ref="AA15:AE15"/>
    <mergeCell ref="AF15:AJ15"/>
    <mergeCell ref="V13:V14"/>
    <mergeCell ref="Z13:Z14"/>
    <mergeCell ref="AA13:AA14"/>
    <mergeCell ref="AE13:AE14"/>
    <mergeCell ref="AF13:AF14"/>
    <mergeCell ref="AJ13:AJ14"/>
    <mergeCell ref="B13:B14"/>
    <mergeCell ref="F13:F14"/>
    <mergeCell ref="L13:L14"/>
    <mergeCell ref="P13:P14"/>
    <mergeCell ref="Q13:Q14"/>
    <mergeCell ref="U13:U14"/>
    <mergeCell ref="AK15:AO15"/>
    <mergeCell ref="AP15:AP20"/>
    <mergeCell ref="AQ15:AQ20"/>
    <mergeCell ref="AR15:AR20"/>
    <mergeCell ref="AS15:AS20"/>
    <mergeCell ref="AT15:AT20"/>
    <mergeCell ref="AK16:AK17"/>
    <mergeCell ref="AO16:AO17"/>
    <mergeCell ref="AK18:AO18"/>
    <mergeCell ref="AK19:AK20"/>
    <mergeCell ref="AO19:AO20"/>
    <mergeCell ref="B18:F18"/>
    <mergeCell ref="G18:K18"/>
    <mergeCell ref="Q18:U18"/>
    <mergeCell ref="V18:Z18"/>
    <mergeCell ref="AA18:AE18"/>
    <mergeCell ref="AF18:AJ18"/>
    <mergeCell ref="V16:V17"/>
    <mergeCell ref="Z16:Z17"/>
    <mergeCell ref="AA16:AA17"/>
    <mergeCell ref="AE16:AE17"/>
    <mergeCell ref="AF16:AF17"/>
    <mergeCell ref="AJ16:AJ17"/>
    <mergeCell ref="B16:B17"/>
    <mergeCell ref="F16:F17"/>
    <mergeCell ref="G16:G17"/>
    <mergeCell ref="K16:K17"/>
    <mergeCell ref="Q16:Q17"/>
    <mergeCell ref="U16:U17"/>
    <mergeCell ref="A21:A26"/>
    <mergeCell ref="B21:F21"/>
    <mergeCell ref="G21:K21"/>
    <mergeCell ref="L21:P21"/>
    <mergeCell ref="Q21:U26"/>
    <mergeCell ref="V21:Z21"/>
    <mergeCell ref="AA21:AE21"/>
    <mergeCell ref="AF21:AJ21"/>
    <mergeCell ref="AK21:AO21"/>
    <mergeCell ref="AE22:AE23"/>
    <mergeCell ref="AF22:AF23"/>
    <mergeCell ref="AK25:AK26"/>
    <mergeCell ref="AO25:AO26"/>
    <mergeCell ref="V19:V20"/>
    <mergeCell ref="Z19:Z20"/>
    <mergeCell ref="AA19:AA20"/>
    <mergeCell ref="AE19:AE20"/>
    <mergeCell ref="AF19:AF20"/>
    <mergeCell ref="AJ19:AJ20"/>
    <mergeCell ref="B19:B20"/>
    <mergeCell ref="F19:F20"/>
    <mergeCell ref="G19:G20"/>
    <mergeCell ref="K19:K20"/>
    <mergeCell ref="Q19:Q20"/>
    <mergeCell ref="U19:U20"/>
    <mergeCell ref="AP21:AP26"/>
    <mergeCell ref="AQ21:AQ26"/>
    <mergeCell ref="AR21:AR26"/>
    <mergeCell ref="AS21:AS26"/>
    <mergeCell ref="AT21:AT26"/>
    <mergeCell ref="B22:B23"/>
    <mergeCell ref="F22:F23"/>
    <mergeCell ref="G22:G23"/>
    <mergeCell ref="K22:K23"/>
    <mergeCell ref="L22:L23"/>
    <mergeCell ref="AJ22:AJ23"/>
    <mergeCell ref="AK22:AK23"/>
    <mergeCell ref="AO22:AO23"/>
    <mergeCell ref="B24:F24"/>
    <mergeCell ref="G24:K24"/>
    <mergeCell ref="L24:P24"/>
    <mergeCell ref="V24:Z24"/>
    <mergeCell ref="AA24:AE24"/>
    <mergeCell ref="AF24:AJ24"/>
    <mergeCell ref="AK24:AO24"/>
    <mergeCell ref="P22:P23"/>
    <mergeCell ref="V22:V23"/>
    <mergeCell ref="Z22:Z23"/>
    <mergeCell ref="AA22:AA23"/>
    <mergeCell ref="A27:A32"/>
    <mergeCell ref="B27:F27"/>
    <mergeCell ref="G27:K27"/>
    <mergeCell ref="L27:P27"/>
    <mergeCell ref="Q27:U27"/>
    <mergeCell ref="V27:Z32"/>
    <mergeCell ref="AA27:AE27"/>
    <mergeCell ref="AF27:AJ27"/>
    <mergeCell ref="V25:V26"/>
    <mergeCell ref="Z25:Z26"/>
    <mergeCell ref="AA25:AA26"/>
    <mergeCell ref="AE25:AE26"/>
    <mergeCell ref="AF25:AF26"/>
    <mergeCell ref="AJ25:AJ26"/>
    <mergeCell ref="B25:B26"/>
    <mergeCell ref="F25:F26"/>
    <mergeCell ref="G25:G26"/>
    <mergeCell ref="K25:K26"/>
    <mergeCell ref="L25:L26"/>
    <mergeCell ref="P25:P26"/>
    <mergeCell ref="B30:F30"/>
    <mergeCell ref="G30:K30"/>
    <mergeCell ref="L30:P30"/>
    <mergeCell ref="Q30:U30"/>
    <mergeCell ref="AK27:AO27"/>
    <mergeCell ref="AP27:AP32"/>
    <mergeCell ref="AQ27:AQ32"/>
    <mergeCell ref="AR27:AR32"/>
    <mergeCell ref="AS27:AS32"/>
    <mergeCell ref="AT27:AT32"/>
    <mergeCell ref="AK28:AK29"/>
    <mergeCell ref="AO28:AO29"/>
    <mergeCell ref="AK30:AO30"/>
    <mergeCell ref="AK31:AK32"/>
    <mergeCell ref="AO31:AO32"/>
    <mergeCell ref="AA30:AE30"/>
    <mergeCell ref="AF30:AJ30"/>
    <mergeCell ref="Q28:Q29"/>
    <mergeCell ref="U28:U29"/>
    <mergeCell ref="AA28:AA29"/>
    <mergeCell ref="AE28:AE29"/>
    <mergeCell ref="AF28:AF29"/>
    <mergeCell ref="AJ28:AJ29"/>
    <mergeCell ref="B28:B29"/>
    <mergeCell ref="F28:F29"/>
    <mergeCell ref="G28:G29"/>
    <mergeCell ref="K28:K29"/>
    <mergeCell ref="L28:L29"/>
    <mergeCell ref="P28:P29"/>
    <mergeCell ref="A33:A38"/>
    <mergeCell ref="B33:F33"/>
    <mergeCell ref="G33:K33"/>
    <mergeCell ref="L33:P33"/>
    <mergeCell ref="Q33:U33"/>
    <mergeCell ref="V33:Z33"/>
    <mergeCell ref="AA33:AE38"/>
    <mergeCell ref="AF33:AJ33"/>
    <mergeCell ref="AK33:AO33"/>
    <mergeCell ref="Z34:Z35"/>
    <mergeCell ref="AF34:AF35"/>
    <mergeCell ref="AK37:AK38"/>
    <mergeCell ref="AO37:AO38"/>
    <mergeCell ref="Q31:Q32"/>
    <mergeCell ref="U31:U32"/>
    <mergeCell ref="AA31:AA32"/>
    <mergeCell ref="AE31:AE32"/>
    <mergeCell ref="AF31:AF32"/>
    <mergeCell ref="AJ31:AJ32"/>
    <mergeCell ref="B31:B32"/>
    <mergeCell ref="F31:F32"/>
    <mergeCell ref="G31:G32"/>
    <mergeCell ref="K31:K32"/>
    <mergeCell ref="L31:L32"/>
    <mergeCell ref="P31:P32"/>
    <mergeCell ref="AP33:AP38"/>
    <mergeCell ref="AQ33:AQ38"/>
    <mergeCell ref="AR33:AR38"/>
    <mergeCell ref="AS33:AS38"/>
    <mergeCell ref="AT33:AT38"/>
    <mergeCell ref="B34:B35"/>
    <mergeCell ref="F34:F35"/>
    <mergeCell ref="G34:G35"/>
    <mergeCell ref="K34:K35"/>
    <mergeCell ref="L34:L35"/>
    <mergeCell ref="AJ34:AJ35"/>
    <mergeCell ref="AK34:AK35"/>
    <mergeCell ref="AO34:AO35"/>
    <mergeCell ref="B36:F36"/>
    <mergeCell ref="G36:K36"/>
    <mergeCell ref="L36:P36"/>
    <mergeCell ref="Q36:U36"/>
    <mergeCell ref="V36:Z36"/>
    <mergeCell ref="AF36:AJ36"/>
    <mergeCell ref="AK36:AO36"/>
    <mergeCell ref="P34:P35"/>
    <mergeCell ref="Q34:Q35"/>
    <mergeCell ref="U34:U35"/>
    <mergeCell ref="V34:V35"/>
    <mergeCell ref="A39:A44"/>
    <mergeCell ref="B39:F39"/>
    <mergeCell ref="G39:K39"/>
    <mergeCell ref="L39:P39"/>
    <mergeCell ref="Q39:U39"/>
    <mergeCell ref="V39:Z39"/>
    <mergeCell ref="AA39:AE39"/>
    <mergeCell ref="AF39:AJ44"/>
    <mergeCell ref="Q37:Q38"/>
    <mergeCell ref="U37:U38"/>
    <mergeCell ref="V37:V38"/>
    <mergeCell ref="Z37:Z38"/>
    <mergeCell ref="AF37:AF38"/>
    <mergeCell ref="AJ37:AJ38"/>
    <mergeCell ref="B37:B38"/>
    <mergeCell ref="F37:F38"/>
    <mergeCell ref="G37:G38"/>
    <mergeCell ref="K37:K38"/>
    <mergeCell ref="L37:L38"/>
    <mergeCell ref="P37:P38"/>
    <mergeCell ref="B42:F42"/>
    <mergeCell ref="G42:K42"/>
    <mergeCell ref="L42:P42"/>
    <mergeCell ref="Q42:U42"/>
    <mergeCell ref="AK39:AO39"/>
    <mergeCell ref="AP39:AP44"/>
    <mergeCell ref="AQ39:AQ44"/>
    <mergeCell ref="AR39:AR44"/>
    <mergeCell ref="AS39:AS44"/>
    <mergeCell ref="AT39:AT44"/>
    <mergeCell ref="AK40:AK41"/>
    <mergeCell ref="AO40:AO41"/>
    <mergeCell ref="AK42:AO42"/>
    <mergeCell ref="AK43:AK44"/>
    <mergeCell ref="AO43:AO44"/>
    <mergeCell ref="V42:Z42"/>
    <mergeCell ref="AA42:AE42"/>
    <mergeCell ref="Q40:Q41"/>
    <mergeCell ref="U40:U41"/>
    <mergeCell ref="V40:V41"/>
    <mergeCell ref="Z40:Z41"/>
    <mergeCell ref="AA40:AA41"/>
    <mergeCell ref="AE40:AE41"/>
    <mergeCell ref="B40:B41"/>
    <mergeCell ref="F40:F41"/>
    <mergeCell ref="G40:G41"/>
    <mergeCell ref="K40:K41"/>
    <mergeCell ref="L40:L41"/>
    <mergeCell ref="P40:P41"/>
    <mergeCell ref="A45:A50"/>
    <mergeCell ref="B45:F45"/>
    <mergeCell ref="G45:K45"/>
    <mergeCell ref="L45:P45"/>
    <mergeCell ref="Q45:U45"/>
    <mergeCell ref="V45:Z45"/>
    <mergeCell ref="AA45:AE45"/>
    <mergeCell ref="AF45:AJ45"/>
    <mergeCell ref="AK45:AO50"/>
    <mergeCell ref="Z46:Z47"/>
    <mergeCell ref="AA46:AA47"/>
    <mergeCell ref="AF49:AF50"/>
    <mergeCell ref="AJ49:AJ50"/>
    <mergeCell ref="Q49:Q50"/>
    <mergeCell ref="U49:U50"/>
    <mergeCell ref="V49:V50"/>
    <mergeCell ref="Z49:Z50"/>
    <mergeCell ref="AA49:AA50"/>
    <mergeCell ref="AE49:AE50"/>
    <mergeCell ref="B49:B50"/>
    <mergeCell ref="F49:F50"/>
    <mergeCell ref="G49:G50"/>
    <mergeCell ref="K49:K50"/>
    <mergeCell ref="L49:L50"/>
    <mergeCell ref="V46:V47"/>
    <mergeCell ref="Q43:Q44"/>
    <mergeCell ref="U43:U44"/>
    <mergeCell ref="V43:V44"/>
    <mergeCell ref="Z43:Z44"/>
    <mergeCell ref="AA43:AA44"/>
    <mergeCell ref="AE43:AE44"/>
    <mergeCell ref="B43:B44"/>
    <mergeCell ref="F43:F44"/>
    <mergeCell ref="G43:G44"/>
    <mergeCell ref="K43:K44"/>
    <mergeCell ref="L43:L44"/>
    <mergeCell ref="P43:P44"/>
    <mergeCell ref="P49:P50"/>
    <mergeCell ref="AP45:AP50"/>
    <mergeCell ref="AQ45:AQ50"/>
    <mergeCell ref="AR45:AR50"/>
    <mergeCell ref="AS45:AS50"/>
    <mergeCell ref="AT45:AT50"/>
    <mergeCell ref="B46:B47"/>
    <mergeCell ref="F46:F47"/>
    <mergeCell ref="G46:G47"/>
    <mergeCell ref="K46:K47"/>
    <mergeCell ref="L46:L47"/>
    <mergeCell ref="AE46:AE47"/>
    <mergeCell ref="AF46:AF47"/>
    <mergeCell ref="AJ46:AJ47"/>
    <mergeCell ref="B48:F48"/>
    <mergeCell ref="G48:K48"/>
    <mergeCell ref="L48:P48"/>
    <mergeCell ref="Q48:U48"/>
    <mergeCell ref="V48:Z48"/>
    <mergeCell ref="AA48:AE48"/>
    <mergeCell ref="AF48:AJ48"/>
    <mergeCell ref="P46:P47"/>
    <mergeCell ref="Q46:Q47"/>
    <mergeCell ref="U46:U47"/>
  </mergeCells>
  <phoneticPr fontId="2"/>
  <conditionalFormatting sqref="B3 AL43:AN44 AO4 AL40:AN41 AO43 AK43 AO40 AK39:AK40 AK3:AK4 G4:AJ5 AL4:AN5 G9 B45:F45 B33:F33 Q15:AE15 G27:V27 V21:AJ21 AF9:AK9 L33:U33 V3:AE3 AF33:AJ33 B21:Q21 G3:P3 AF27:AJ27 B39:AF39 AA33 B15:L15 L9:Z9 L45:AK45 B42:F42 B30:P30 AA24:AJ24 B9:F14 Q18:AJ18 B36:Z36 AF36:AJ36 G6:U6 G18:K18 L12:AJ12 G24:P24 AA30:AJ30 L42:Z42 AF48:AJ48 B48:Z48">
    <cfRule type="cellIs" dxfId="170" priority="169" stopIfTrue="1" operator="equal">
      <formula>"○"</formula>
    </cfRule>
    <cfRule type="cellIs" dxfId="169" priority="170" stopIfTrue="1" operator="equal">
      <formula>"△"</formula>
    </cfRule>
    <cfRule type="cellIs" dxfId="168" priority="171" stopIfTrue="1" operator="equal">
      <formula>"×"</formula>
    </cfRule>
  </conditionalFormatting>
  <conditionalFormatting sqref="AO7 AK7 G7:AJ8 AL7:AN8">
    <cfRule type="cellIs" dxfId="167" priority="166" stopIfTrue="1" operator="equal">
      <formula>"○"</formula>
    </cfRule>
    <cfRule type="cellIs" dxfId="166" priority="167" stopIfTrue="1" operator="equal">
      <formula>"△"</formula>
    </cfRule>
    <cfRule type="cellIs" dxfId="165" priority="168" stopIfTrue="1" operator="equal">
      <formula>"×"</formula>
    </cfRule>
  </conditionalFormatting>
  <conditionalFormatting sqref="AJ46 AF46 B46:AE47 AG46:AI47">
    <cfRule type="cellIs" dxfId="164" priority="163" stopIfTrue="1" operator="equal">
      <formula>"○"</formula>
    </cfRule>
    <cfRule type="cellIs" dxfId="163" priority="164" stopIfTrue="1" operator="equal">
      <formula>"△"</formula>
    </cfRule>
    <cfRule type="cellIs" dxfId="162" priority="165" stopIfTrue="1" operator="equal">
      <formula>"×"</formula>
    </cfRule>
  </conditionalFormatting>
  <conditionalFormatting sqref="AJ49 AF49 B49:AE50 AG49:AI50">
    <cfRule type="cellIs" dxfId="161" priority="160" stopIfTrue="1" operator="equal">
      <formula>"○"</formula>
    </cfRule>
    <cfRule type="cellIs" dxfId="160" priority="161" stopIfTrue="1" operator="equal">
      <formula>"△"</formula>
    </cfRule>
    <cfRule type="cellIs" dxfId="159" priority="162" stopIfTrue="1" operator="equal">
      <formula>"×"</formula>
    </cfRule>
  </conditionalFormatting>
  <conditionalFormatting sqref="AO10 AK10 L10:AJ11 AL10:AN11">
    <cfRule type="cellIs" dxfId="158" priority="157" stopIfTrue="1" operator="equal">
      <formula>"○"</formula>
    </cfRule>
    <cfRule type="cellIs" dxfId="157" priority="158" stopIfTrue="1" operator="equal">
      <formula>"△"</formula>
    </cfRule>
    <cfRule type="cellIs" dxfId="156" priority="159" stopIfTrue="1" operator="equal">
      <formula>"×"</formula>
    </cfRule>
  </conditionalFormatting>
  <conditionalFormatting sqref="AO37 AK37 AF37:AJ38 AL37:AN38">
    <cfRule type="cellIs" dxfId="155" priority="100" stopIfTrue="1" operator="equal">
      <formula>"○"</formula>
    </cfRule>
    <cfRule type="cellIs" dxfId="154" priority="101" stopIfTrue="1" operator="equal">
      <formula>"△"</formula>
    </cfRule>
    <cfRule type="cellIs" dxfId="153" priority="102" stopIfTrue="1" operator="equal">
      <formula>"×"</formula>
    </cfRule>
  </conditionalFormatting>
  <conditionalFormatting sqref="AO13 AK13 L13:AJ14 AL13:AN14">
    <cfRule type="cellIs" dxfId="152" priority="154" stopIfTrue="1" operator="equal">
      <formula>"○"</formula>
    </cfRule>
    <cfRule type="cellIs" dxfId="151" priority="155" stopIfTrue="1" operator="equal">
      <formula>"△"</formula>
    </cfRule>
    <cfRule type="cellIs" dxfId="150" priority="156" stopIfTrue="1" operator="equal">
      <formula>"×"</formula>
    </cfRule>
  </conditionalFormatting>
  <conditionalFormatting sqref="AE40 AA40 B40:Z41 AB40:AD41">
    <cfRule type="cellIs" dxfId="149" priority="151" stopIfTrue="1" operator="equal">
      <formula>"○"</formula>
    </cfRule>
    <cfRule type="cellIs" dxfId="148" priority="152" stopIfTrue="1" operator="equal">
      <formula>"△"</formula>
    </cfRule>
    <cfRule type="cellIs" dxfId="147" priority="153" stopIfTrue="1" operator="equal">
      <formula>"×"</formula>
    </cfRule>
  </conditionalFormatting>
  <conditionalFormatting sqref="B43:Z44">
    <cfRule type="cellIs" dxfId="146" priority="148" stopIfTrue="1" operator="equal">
      <formula>"○"</formula>
    </cfRule>
    <cfRule type="cellIs" dxfId="145" priority="149" stopIfTrue="1" operator="equal">
      <formula>"△"</formula>
    </cfRule>
    <cfRule type="cellIs" dxfId="144" priority="150" stopIfTrue="1" operator="equal">
      <formula>"×"</formula>
    </cfRule>
  </conditionalFormatting>
  <conditionalFormatting sqref="AO16 AK16 Q16:AJ17 AL16:AN17">
    <cfRule type="cellIs" dxfId="143" priority="145" stopIfTrue="1" operator="equal">
      <formula>"○"</formula>
    </cfRule>
    <cfRule type="cellIs" dxfId="142" priority="146" stopIfTrue="1" operator="equal">
      <formula>"△"</formula>
    </cfRule>
    <cfRule type="cellIs" dxfId="141" priority="147" stopIfTrue="1" operator="equal">
      <formula>"×"</formula>
    </cfRule>
  </conditionalFormatting>
  <conditionalFormatting sqref="AO19 AK19 Q19:AJ20 AL19:AN20">
    <cfRule type="cellIs" dxfId="140" priority="142" stopIfTrue="1" operator="equal">
      <formula>"○"</formula>
    </cfRule>
    <cfRule type="cellIs" dxfId="139" priority="143" stopIfTrue="1" operator="equal">
      <formula>"△"</formula>
    </cfRule>
    <cfRule type="cellIs" dxfId="138" priority="144" stopIfTrue="1" operator="equal">
      <formula>"×"</formula>
    </cfRule>
  </conditionalFormatting>
  <conditionalFormatting sqref="Z37 V37 B37:U38 W37:Y38">
    <cfRule type="cellIs" dxfId="137" priority="139" stopIfTrue="1" operator="equal">
      <formula>"○"</formula>
    </cfRule>
    <cfRule type="cellIs" dxfId="136" priority="140" stopIfTrue="1" operator="equal">
      <formula>"△"</formula>
    </cfRule>
    <cfRule type="cellIs" dxfId="135" priority="141" stopIfTrue="1" operator="equal">
      <formula>"×"</formula>
    </cfRule>
  </conditionalFormatting>
  <conditionalFormatting sqref="B34:F35 L34:U35">
    <cfRule type="cellIs" dxfId="134" priority="136" stopIfTrue="1" operator="equal">
      <formula>"○"</formula>
    </cfRule>
    <cfRule type="cellIs" dxfId="133" priority="137" stopIfTrue="1" operator="equal">
      <formula>"△"</formula>
    </cfRule>
    <cfRule type="cellIs" dxfId="132" priority="138" stopIfTrue="1" operator="equal">
      <formula>"×"</formula>
    </cfRule>
  </conditionalFormatting>
  <conditionalFormatting sqref="AO22 AK22 V22:AJ23 AL22:AN23">
    <cfRule type="cellIs" dxfId="131" priority="133" stopIfTrue="1" operator="equal">
      <formula>"○"</formula>
    </cfRule>
    <cfRule type="cellIs" dxfId="130" priority="134" stopIfTrue="1" operator="equal">
      <formula>"△"</formula>
    </cfRule>
    <cfRule type="cellIs" dxfId="129" priority="135" stopIfTrue="1" operator="equal">
      <formula>"×"</formula>
    </cfRule>
  </conditionalFormatting>
  <conditionalFormatting sqref="AO25 AK25 V25:AJ26 AL25:AN26">
    <cfRule type="cellIs" dxfId="128" priority="130" stopIfTrue="1" operator="equal">
      <formula>"○"</formula>
    </cfRule>
    <cfRule type="cellIs" dxfId="127" priority="131" stopIfTrue="1" operator="equal">
      <formula>"△"</formula>
    </cfRule>
    <cfRule type="cellIs" dxfId="126" priority="132" stopIfTrue="1" operator="equal">
      <formula>"×"</formula>
    </cfRule>
  </conditionalFormatting>
  <conditionalFormatting sqref="U28 Q28 G28:P29 R28:T29">
    <cfRule type="cellIs" dxfId="125" priority="127" stopIfTrue="1" operator="equal">
      <formula>"○"</formula>
    </cfRule>
    <cfRule type="cellIs" dxfId="124" priority="128" stopIfTrue="1" operator="equal">
      <formula>"△"</formula>
    </cfRule>
    <cfRule type="cellIs" dxfId="123" priority="129" stopIfTrue="1" operator="equal">
      <formula>"×"</formula>
    </cfRule>
  </conditionalFormatting>
  <conditionalFormatting sqref="U31 Q31 B31:P32 R31:T32">
    <cfRule type="cellIs" dxfId="122" priority="124" stopIfTrue="1" operator="equal">
      <formula>"○"</formula>
    </cfRule>
    <cfRule type="cellIs" dxfId="121" priority="125" stopIfTrue="1" operator="equal">
      <formula>"△"</formula>
    </cfRule>
    <cfRule type="cellIs" dxfId="120" priority="126" stopIfTrue="1" operator="equal">
      <formula>"×"</formula>
    </cfRule>
  </conditionalFormatting>
  <conditionalFormatting sqref="AO28 AK28 AA28:AJ29 AL28:AN29">
    <cfRule type="cellIs" dxfId="119" priority="121" stopIfTrue="1" operator="equal">
      <formula>"○"</formula>
    </cfRule>
    <cfRule type="cellIs" dxfId="118" priority="122" stopIfTrue="1" operator="equal">
      <formula>"△"</formula>
    </cfRule>
    <cfRule type="cellIs" dxfId="117" priority="123" stopIfTrue="1" operator="equal">
      <formula>"×"</formula>
    </cfRule>
  </conditionalFormatting>
  <conditionalFormatting sqref="AO31 AK31 AA31:AJ32 AL31:AN32">
    <cfRule type="cellIs" dxfId="116" priority="118" stopIfTrue="1" operator="equal">
      <formula>"○"</formula>
    </cfRule>
    <cfRule type="cellIs" dxfId="115" priority="119" stopIfTrue="1" operator="equal">
      <formula>"△"</formula>
    </cfRule>
    <cfRule type="cellIs" dxfId="114" priority="120" stopIfTrue="1" operator="equal">
      <formula>"×"</formula>
    </cfRule>
  </conditionalFormatting>
  <conditionalFormatting sqref="P22 L22 B22:K23 M22:O23">
    <cfRule type="cellIs" dxfId="113" priority="115" stopIfTrue="1" operator="equal">
      <formula>"○"</formula>
    </cfRule>
    <cfRule type="cellIs" dxfId="112" priority="116" stopIfTrue="1" operator="equal">
      <formula>"△"</formula>
    </cfRule>
    <cfRule type="cellIs" dxfId="111" priority="117" stopIfTrue="1" operator="equal">
      <formula>"×"</formula>
    </cfRule>
  </conditionalFormatting>
  <conditionalFormatting sqref="P25 L25 B25:K26 M25:O26">
    <cfRule type="cellIs" dxfId="110" priority="112" stopIfTrue="1" operator="equal">
      <formula>"○"</formula>
    </cfRule>
    <cfRule type="cellIs" dxfId="109" priority="113" stopIfTrue="1" operator="equal">
      <formula>"△"</formula>
    </cfRule>
    <cfRule type="cellIs" dxfId="108" priority="114" stopIfTrue="1" operator="equal">
      <formula>"×"</formula>
    </cfRule>
  </conditionalFormatting>
  <conditionalFormatting sqref="K16 G16 B16:F17 H16:J17">
    <cfRule type="cellIs" dxfId="107" priority="109" stopIfTrue="1" operator="equal">
      <formula>"○"</formula>
    </cfRule>
    <cfRule type="cellIs" dxfId="106" priority="110" stopIfTrue="1" operator="equal">
      <formula>"△"</formula>
    </cfRule>
    <cfRule type="cellIs" dxfId="105" priority="111" stopIfTrue="1" operator="equal">
      <formula>"×"</formula>
    </cfRule>
  </conditionalFormatting>
  <conditionalFormatting sqref="K19 G19 B19:F20 H19:J20">
    <cfRule type="cellIs" dxfId="104" priority="106" stopIfTrue="1" operator="equal">
      <formula>"○"</formula>
    </cfRule>
    <cfRule type="cellIs" dxfId="103" priority="107" stopIfTrue="1" operator="equal">
      <formula>"△"</formula>
    </cfRule>
    <cfRule type="cellIs" dxfId="102" priority="108" stopIfTrue="1" operator="equal">
      <formula>"×"</formula>
    </cfRule>
  </conditionalFormatting>
  <conditionalFormatting sqref="AO34 AK34 AF34:AJ35 AL34:AN35">
    <cfRule type="cellIs" dxfId="101" priority="103" stopIfTrue="1" operator="equal">
      <formula>"○"</formula>
    </cfRule>
    <cfRule type="cellIs" dxfId="100" priority="104" stopIfTrue="1" operator="equal">
      <formula>"△"</formula>
    </cfRule>
    <cfRule type="cellIs" dxfId="99" priority="105" stopIfTrue="1" operator="equal">
      <formula>"×"</formula>
    </cfRule>
  </conditionalFormatting>
  <conditionalFormatting sqref="G45">
    <cfRule type="cellIs" dxfId="98" priority="97" stopIfTrue="1" operator="equal">
      <formula>"○"</formula>
    </cfRule>
    <cfRule type="cellIs" dxfId="97" priority="98" stopIfTrue="1" operator="equal">
      <formula>"△"</formula>
    </cfRule>
    <cfRule type="cellIs" dxfId="96" priority="99" stopIfTrue="1" operator="equal">
      <formula>"×"</formula>
    </cfRule>
  </conditionalFormatting>
  <conditionalFormatting sqref="AF3">
    <cfRule type="cellIs" dxfId="95" priority="94" stopIfTrue="1" operator="equal">
      <formula>"○"</formula>
    </cfRule>
    <cfRule type="cellIs" dxfId="94" priority="95" stopIfTrue="1" operator="equal">
      <formula>"△"</formula>
    </cfRule>
    <cfRule type="cellIs" dxfId="93" priority="96" stopIfTrue="1" operator="equal">
      <formula>"×"</formula>
    </cfRule>
  </conditionalFormatting>
  <conditionalFormatting sqref="AK15:AO15">
    <cfRule type="cellIs" dxfId="92" priority="91" stopIfTrue="1" operator="equal">
      <formula>"○"</formula>
    </cfRule>
    <cfRule type="cellIs" dxfId="91" priority="92" stopIfTrue="1" operator="equal">
      <formula>"△"</formula>
    </cfRule>
    <cfRule type="cellIs" dxfId="90" priority="93" stopIfTrue="1" operator="equal">
      <formula>"×"</formula>
    </cfRule>
  </conditionalFormatting>
  <conditionalFormatting sqref="B27:F29">
    <cfRule type="cellIs" dxfId="89" priority="88" stopIfTrue="1" operator="equal">
      <formula>"○"</formula>
    </cfRule>
    <cfRule type="cellIs" dxfId="88" priority="89" stopIfTrue="1" operator="equal">
      <formula>"△"</formula>
    </cfRule>
    <cfRule type="cellIs" dxfId="87" priority="90" stopIfTrue="1" operator="equal">
      <formula>"×"</formula>
    </cfRule>
  </conditionalFormatting>
  <conditionalFormatting sqref="AA9">
    <cfRule type="cellIs" dxfId="86" priority="85" stopIfTrue="1" operator="equal">
      <formula>"○"</formula>
    </cfRule>
    <cfRule type="cellIs" dxfId="85" priority="86" stopIfTrue="1" operator="equal">
      <formula>"△"</formula>
    </cfRule>
    <cfRule type="cellIs" dxfId="84" priority="87" stopIfTrue="1" operator="equal">
      <formula>"×"</formula>
    </cfRule>
  </conditionalFormatting>
  <conditionalFormatting sqref="G34:K35">
    <cfRule type="cellIs" dxfId="83" priority="82" stopIfTrue="1" operator="equal">
      <formula>"○"</formula>
    </cfRule>
    <cfRule type="cellIs" dxfId="82" priority="83" stopIfTrue="1" operator="equal">
      <formula>"△"</formula>
    </cfRule>
    <cfRule type="cellIs" dxfId="81" priority="84" stopIfTrue="1" operator="equal">
      <formula>"×"</formula>
    </cfRule>
  </conditionalFormatting>
  <conditionalFormatting sqref="G33">
    <cfRule type="cellIs" dxfId="80" priority="79" stopIfTrue="1" operator="equal">
      <formula>"○"</formula>
    </cfRule>
    <cfRule type="cellIs" dxfId="79" priority="80" stopIfTrue="1" operator="equal">
      <formula>"△"</formula>
    </cfRule>
    <cfRule type="cellIs" dxfId="78" priority="81" stopIfTrue="1" operator="equal">
      <formula>"×"</formula>
    </cfRule>
  </conditionalFormatting>
  <conditionalFormatting sqref="AF15:AJ15">
    <cfRule type="cellIs" dxfId="77" priority="76" stopIfTrue="1" operator="equal">
      <formula>"○"</formula>
    </cfRule>
    <cfRule type="cellIs" dxfId="76" priority="77" stopIfTrue="1" operator="equal">
      <formula>"△"</formula>
    </cfRule>
    <cfRule type="cellIs" dxfId="75" priority="78" stopIfTrue="1" operator="equal">
      <formula>"×"</formula>
    </cfRule>
  </conditionalFormatting>
  <conditionalFormatting sqref="AK21:AO21">
    <cfRule type="cellIs" dxfId="74" priority="73" stopIfTrue="1" operator="equal">
      <formula>"○"</formula>
    </cfRule>
    <cfRule type="cellIs" dxfId="73" priority="74" stopIfTrue="1" operator="equal">
      <formula>"△"</formula>
    </cfRule>
    <cfRule type="cellIs" dxfId="72" priority="75" stopIfTrue="1" operator="equal">
      <formula>"×"</formula>
    </cfRule>
  </conditionalFormatting>
  <conditionalFormatting sqref="Q3">
    <cfRule type="cellIs" dxfId="71" priority="70" stopIfTrue="1" operator="equal">
      <formula>"○"</formula>
    </cfRule>
    <cfRule type="cellIs" dxfId="70" priority="71" stopIfTrue="1" operator="equal">
      <formula>"△"</formula>
    </cfRule>
    <cfRule type="cellIs" dxfId="69" priority="72" stopIfTrue="1" operator="equal">
      <formula>"×"</formula>
    </cfRule>
  </conditionalFormatting>
  <conditionalFormatting sqref="AK33:AO33">
    <cfRule type="cellIs" dxfId="68" priority="67" stopIfTrue="1" operator="equal">
      <formula>"○"</formula>
    </cfRule>
    <cfRule type="cellIs" dxfId="67" priority="68" stopIfTrue="1" operator="equal">
      <formula>"△"</formula>
    </cfRule>
    <cfRule type="cellIs" dxfId="66" priority="69" stopIfTrue="1" operator="equal">
      <formula>"×"</formula>
    </cfRule>
  </conditionalFormatting>
  <conditionalFormatting sqref="AA27">
    <cfRule type="cellIs" dxfId="65" priority="64" stopIfTrue="1" operator="equal">
      <formula>"○"</formula>
    </cfRule>
    <cfRule type="cellIs" dxfId="64" priority="65" stopIfTrue="1" operator="equal">
      <formula>"△"</formula>
    </cfRule>
    <cfRule type="cellIs" dxfId="63" priority="66" stopIfTrue="1" operator="equal">
      <formula>"×"</formula>
    </cfRule>
  </conditionalFormatting>
  <conditionalFormatting sqref="V34:Z35">
    <cfRule type="cellIs" dxfId="62" priority="61" stopIfTrue="1" operator="equal">
      <formula>"○"</formula>
    </cfRule>
    <cfRule type="cellIs" dxfId="61" priority="62" stopIfTrue="1" operator="equal">
      <formula>"△"</formula>
    </cfRule>
    <cfRule type="cellIs" dxfId="60" priority="63" stopIfTrue="1" operator="equal">
      <formula>"×"</formula>
    </cfRule>
  </conditionalFormatting>
  <conditionalFormatting sqref="V33">
    <cfRule type="cellIs" dxfId="59" priority="58" stopIfTrue="1" operator="equal">
      <formula>"○"</formula>
    </cfRule>
    <cfRule type="cellIs" dxfId="58" priority="59" stopIfTrue="1" operator="equal">
      <formula>"△"</formula>
    </cfRule>
    <cfRule type="cellIs" dxfId="57" priority="60" stopIfTrue="1" operator="equal">
      <formula>"×"</formula>
    </cfRule>
  </conditionalFormatting>
  <conditionalFormatting sqref="AK6">
    <cfRule type="cellIs" dxfId="56" priority="55" stopIfTrue="1" operator="equal">
      <formula>"○"</formula>
    </cfRule>
    <cfRule type="cellIs" dxfId="55" priority="56" stopIfTrue="1" operator="equal">
      <formula>"△"</formula>
    </cfRule>
    <cfRule type="cellIs" dxfId="54" priority="57" stopIfTrue="1" operator="equal">
      <formula>"×"</formula>
    </cfRule>
  </conditionalFormatting>
  <conditionalFormatting sqref="G42">
    <cfRule type="cellIs" dxfId="53" priority="52" stopIfTrue="1" operator="equal">
      <formula>"○"</formula>
    </cfRule>
    <cfRule type="cellIs" dxfId="52" priority="53" stopIfTrue="1" operator="equal">
      <formula>"△"</formula>
    </cfRule>
    <cfRule type="cellIs" dxfId="51" priority="54" stopIfTrue="1" operator="equal">
      <formula>"×"</formula>
    </cfRule>
  </conditionalFormatting>
  <conditionalFormatting sqref="V24">
    <cfRule type="cellIs" dxfId="50" priority="49" stopIfTrue="1" operator="equal">
      <formula>"○"</formula>
    </cfRule>
    <cfRule type="cellIs" dxfId="49" priority="50" stopIfTrue="1" operator="equal">
      <formula>"△"</formula>
    </cfRule>
    <cfRule type="cellIs" dxfId="48" priority="51" stopIfTrue="1" operator="equal">
      <formula>"×"</formula>
    </cfRule>
  </conditionalFormatting>
  <conditionalFormatting sqref="Q30">
    <cfRule type="cellIs" dxfId="47" priority="46" stopIfTrue="1" operator="equal">
      <formula>"○"</formula>
    </cfRule>
    <cfRule type="cellIs" dxfId="46" priority="47" stopIfTrue="1" operator="equal">
      <formula>"△"</formula>
    </cfRule>
    <cfRule type="cellIs" dxfId="45" priority="48" stopIfTrue="1" operator="equal">
      <formula>"×"</formula>
    </cfRule>
  </conditionalFormatting>
  <conditionalFormatting sqref="AK27:AO27">
    <cfRule type="cellIs" dxfId="44" priority="43" stopIfTrue="1" operator="equal">
      <formula>"○"</formula>
    </cfRule>
    <cfRule type="cellIs" dxfId="43" priority="44" stopIfTrue="1" operator="equal">
      <formula>"△"</formula>
    </cfRule>
    <cfRule type="cellIs" dxfId="42" priority="45" stopIfTrue="1" operator="equal">
      <formula>"×"</formula>
    </cfRule>
  </conditionalFormatting>
  <conditionalFormatting sqref="AK18:AO18">
    <cfRule type="cellIs" dxfId="41" priority="40" stopIfTrue="1" operator="equal">
      <formula>"○"</formula>
    </cfRule>
    <cfRule type="cellIs" dxfId="40" priority="41" stopIfTrue="1" operator="equal">
      <formula>"△"</formula>
    </cfRule>
    <cfRule type="cellIs" dxfId="39" priority="42" stopIfTrue="1" operator="equal">
      <formula>"×"</formula>
    </cfRule>
  </conditionalFormatting>
  <conditionalFormatting sqref="AA6">
    <cfRule type="cellIs" dxfId="38" priority="37" stopIfTrue="1" operator="equal">
      <formula>"○"</formula>
    </cfRule>
    <cfRule type="cellIs" dxfId="37" priority="38" stopIfTrue="1" operator="equal">
      <formula>"△"</formula>
    </cfRule>
    <cfRule type="cellIs" dxfId="36" priority="39" stopIfTrue="1" operator="equal">
      <formula>"×"</formula>
    </cfRule>
  </conditionalFormatting>
  <conditionalFormatting sqref="AK24:AO24">
    <cfRule type="cellIs" dxfId="35" priority="34" stopIfTrue="1" operator="equal">
      <formula>"○"</formula>
    </cfRule>
    <cfRule type="cellIs" dxfId="34" priority="35" stopIfTrue="1" operator="equal">
      <formula>"△"</formula>
    </cfRule>
    <cfRule type="cellIs" dxfId="33" priority="36" stopIfTrue="1" operator="equal">
      <formula>"×"</formula>
    </cfRule>
  </conditionalFormatting>
  <conditionalFormatting sqref="V6">
    <cfRule type="cellIs" dxfId="32" priority="31" stopIfTrue="1" operator="equal">
      <formula>"○"</formula>
    </cfRule>
    <cfRule type="cellIs" dxfId="31" priority="32" stopIfTrue="1" operator="equal">
      <formula>"△"</formula>
    </cfRule>
    <cfRule type="cellIs" dxfId="30" priority="33" stopIfTrue="1" operator="equal">
      <formula>"×"</formula>
    </cfRule>
  </conditionalFormatting>
  <conditionalFormatting sqref="AF6">
    <cfRule type="cellIs" dxfId="29" priority="28" stopIfTrue="1" operator="equal">
      <formula>"○"</formula>
    </cfRule>
    <cfRule type="cellIs" dxfId="28" priority="29" stopIfTrue="1" operator="equal">
      <formula>"△"</formula>
    </cfRule>
    <cfRule type="cellIs" dxfId="27" priority="30" stopIfTrue="1" operator="equal">
      <formula>"×"</formula>
    </cfRule>
  </conditionalFormatting>
  <conditionalFormatting sqref="AK12:AO12">
    <cfRule type="cellIs" dxfId="26" priority="25" stopIfTrue="1" operator="equal">
      <formula>"○"</formula>
    </cfRule>
    <cfRule type="cellIs" dxfId="25" priority="26" stopIfTrue="1" operator="equal">
      <formula>"△"</formula>
    </cfRule>
    <cfRule type="cellIs" dxfId="24" priority="27" stopIfTrue="1" operator="equal">
      <formula>"×"</formula>
    </cfRule>
  </conditionalFormatting>
  <conditionalFormatting sqref="AK42">
    <cfRule type="cellIs" dxfId="23" priority="22" stopIfTrue="1" operator="equal">
      <formula>"○"</formula>
    </cfRule>
    <cfRule type="cellIs" dxfId="22" priority="23" stopIfTrue="1" operator="equal">
      <formula>"△"</formula>
    </cfRule>
    <cfRule type="cellIs" dxfId="21" priority="24" stopIfTrue="1" operator="equal">
      <formula>"×"</formula>
    </cfRule>
  </conditionalFormatting>
  <conditionalFormatting sqref="B24">
    <cfRule type="cellIs" dxfId="20" priority="19" stopIfTrue="1" operator="equal">
      <formula>"○"</formula>
    </cfRule>
    <cfRule type="cellIs" dxfId="19" priority="20" stopIfTrue="1" operator="equal">
      <formula>"△"</formula>
    </cfRule>
    <cfRule type="cellIs" dxfId="18" priority="21" stopIfTrue="1" operator="equal">
      <formula>"×"</formula>
    </cfRule>
  </conditionalFormatting>
  <conditionalFormatting sqref="AA42:AE42">
    <cfRule type="cellIs" dxfId="17" priority="16" stopIfTrue="1" operator="equal">
      <formula>"○"</formula>
    </cfRule>
    <cfRule type="cellIs" dxfId="16" priority="17" stopIfTrue="1" operator="equal">
      <formula>"△"</formula>
    </cfRule>
    <cfRule type="cellIs" dxfId="15" priority="18" stopIfTrue="1" operator="equal">
      <formula>"×"</formula>
    </cfRule>
  </conditionalFormatting>
  <conditionalFormatting sqref="AA43:AE44">
    <cfRule type="cellIs" dxfId="14" priority="13" stopIfTrue="1" operator="equal">
      <formula>"○"</formula>
    </cfRule>
    <cfRule type="cellIs" dxfId="13" priority="14" stopIfTrue="1" operator="equal">
      <formula>"△"</formula>
    </cfRule>
    <cfRule type="cellIs" dxfId="12" priority="15" stopIfTrue="1" operator="equal">
      <formula>"×"</formula>
    </cfRule>
  </conditionalFormatting>
  <conditionalFormatting sqref="B18">
    <cfRule type="cellIs" dxfId="11" priority="10" stopIfTrue="1" operator="equal">
      <formula>"○"</formula>
    </cfRule>
    <cfRule type="cellIs" dxfId="10" priority="11" stopIfTrue="1" operator="equal">
      <formula>"△"</formula>
    </cfRule>
    <cfRule type="cellIs" dxfId="9" priority="12" stopIfTrue="1" operator="equal">
      <formula>"×"</formula>
    </cfRule>
  </conditionalFormatting>
  <conditionalFormatting sqref="AK30:AO30">
    <cfRule type="cellIs" dxfId="8" priority="7" stopIfTrue="1" operator="equal">
      <formula>"○"</formula>
    </cfRule>
    <cfRule type="cellIs" dxfId="7" priority="8" stopIfTrue="1" operator="equal">
      <formula>"△"</formula>
    </cfRule>
    <cfRule type="cellIs" dxfId="6" priority="9" stopIfTrue="1" operator="equal">
      <formula>"×"</formula>
    </cfRule>
  </conditionalFormatting>
  <conditionalFormatting sqref="AK36">
    <cfRule type="cellIs" dxfId="5" priority="4" stopIfTrue="1" operator="equal">
      <formula>"○"</formula>
    </cfRule>
    <cfRule type="cellIs" dxfId="4" priority="5" stopIfTrue="1" operator="equal">
      <formula>"△"</formula>
    </cfRule>
    <cfRule type="cellIs" dxfId="3" priority="6" stopIfTrue="1" operator="equal">
      <formula>"×"</formula>
    </cfRule>
  </conditionalFormatting>
  <conditionalFormatting sqref="AA48">
    <cfRule type="cellIs" dxfId="2" priority="1" stopIfTrue="1" operator="equal">
      <formula>"○"</formula>
    </cfRule>
    <cfRule type="cellIs" dxfId="1" priority="2" stopIfTrue="1" operator="equal">
      <formula>"△"</formula>
    </cfRule>
    <cfRule type="cellIs" dxfId="0" priority="3" stopIfTrue="1" operator="equal">
      <formula>"×"</formula>
    </cfRule>
  </conditionalFormatting>
  <printOptions horizontalCentered="1"/>
  <pageMargins left="0.39370078740157483" right="0.39370078740157483" top="0.59055118110236227" bottom="0.39370078740157483" header="0.51181102362204722" footer="0.51181102362204722"/>
  <pageSetup paperSize="9" scale="8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スケジュール</vt:lpstr>
      <vt:lpstr>星取表</vt:lpstr>
      <vt:lpstr>スケジュール!Print_Area</vt:lpstr>
      <vt:lpstr>星取表!Print_Area</vt:lpstr>
    </vt:vector>
  </TitlesOfParts>
  <Company>山形工業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渡辺憲雄</dc:creator>
  <cp:lastModifiedBy>今野誉康</cp:lastModifiedBy>
  <cp:lastPrinted>2019-07-22T00:16:47Z</cp:lastPrinted>
  <dcterms:created xsi:type="dcterms:W3CDTF">2003-12-08T23:39:18Z</dcterms:created>
  <dcterms:modified xsi:type="dcterms:W3CDTF">2019-09-24T01:29:08Z</dcterms:modified>
</cp:coreProperties>
</file>