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280" windowHeight="8055"/>
  </bookViews>
  <sheets>
    <sheet name="トーナメント表【成年男子・女子】" sheetId="2" r:id="rId1"/>
    <sheet name="リーグ戦【少年男子】" sheetId="3" r:id="rId2"/>
    <sheet name="【総合得点表】" sheetId="4" r:id="rId3"/>
  </sheets>
  <calcPr calcId="145621"/>
</workbook>
</file>

<file path=xl/calcChain.xml><?xml version="1.0" encoding="utf-8"?>
<calcChain xmlns="http://schemas.openxmlformats.org/spreadsheetml/2006/main">
  <c r="C5" i="4" l="1"/>
  <c r="K7" i="4"/>
  <c r="I7" i="4"/>
  <c r="G7" i="4"/>
  <c r="E7" i="4"/>
  <c r="C7" i="4"/>
  <c r="K6" i="4"/>
  <c r="I6" i="4"/>
  <c r="G6" i="4"/>
  <c r="E6" i="4"/>
  <c r="C6" i="4"/>
  <c r="K5" i="4"/>
  <c r="I5" i="4"/>
  <c r="G5" i="4"/>
  <c r="E5" i="4"/>
  <c r="N5" i="3"/>
  <c r="K5" i="3"/>
  <c r="H5" i="3"/>
  <c r="E5" i="3"/>
  <c r="B5" i="3"/>
  <c r="V8" i="3"/>
  <c r="V10" i="3"/>
  <c r="V12" i="3"/>
  <c r="V14" i="3"/>
  <c r="V6" i="3"/>
  <c r="U8" i="3"/>
  <c r="U10" i="3"/>
  <c r="U12" i="3"/>
  <c r="U14" i="3"/>
  <c r="U6" i="3"/>
  <c r="R10" i="3"/>
  <c r="R8" i="3"/>
  <c r="R6" i="3"/>
  <c r="Q6" i="3"/>
  <c r="D8" i="4" l="1"/>
  <c r="B8" i="4"/>
  <c r="J8" i="4"/>
  <c r="F8" i="4"/>
  <c r="H8" i="4"/>
  <c r="W6" i="3"/>
  <c r="W14" i="3"/>
  <c r="W12" i="3"/>
  <c r="W10" i="3"/>
  <c r="W8" i="3"/>
  <c r="S12" i="3"/>
  <c r="S10" i="3"/>
  <c r="R14" i="3"/>
  <c r="S6" i="3"/>
  <c r="S8" i="3"/>
  <c r="Q14" i="3"/>
  <c r="Q12" i="3"/>
  <c r="Q10" i="3"/>
  <c r="R12" i="3"/>
  <c r="S14" i="3"/>
  <c r="Q8" i="3"/>
  <c r="J9" i="4" l="1"/>
  <c r="B9" i="4"/>
  <c r="H9" i="4"/>
  <c r="D9" i="4"/>
  <c r="F9" i="4"/>
  <c r="T6" i="3"/>
  <c r="T8" i="3"/>
  <c r="T10" i="3"/>
  <c r="T14" i="3"/>
  <c r="T12" i="3"/>
</calcChain>
</file>

<file path=xl/sharedStrings.xml><?xml version="1.0" encoding="utf-8"?>
<sst xmlns="http://schemas.openxmlformats.org/spreadsheetml/2006/main" count="160" uniqueCount="110">
  <si>
    <t>【成年男子】</t>
    <rPh sb="1" eb="3">
      <t>セイネン</t>
    </rPh>
    <rPh sb="3" eb="5">
      <t>ダンシ</t>
    </rPh>
    <phoneticPr fontId="1"/>
  </si>
  <si>
    <t>本国体出場枠　２チーム</t>
    <rPh sb="0" eb="1">
      <t>ホン</t>
    </rPh>
    <rPh sb="1" eb="3">
      <t>コクタイ</t>
    </rPh>
    <rPh sb="3" eb="5">
      <t>シュツジョウ</t>
    </rPh>
    <rPh sb="5" eb="6">
      <t>ワク</t>
    </rPh>
    <phoneticPr fontId="1"/>
  </si>
  <si>
    <t>①福島県</t>
    <rPh sb="1" eb="4">
      <t>フクシマケン</t>
    </rPh>
    <phoneticPr fontId="1"/>
  </si>
  <si>
    <t>②青森県</t>
    <rPh sb="1" eb="4">
      <t>アオモリケン</t>
    </rPh>
    <phoneticPr fontId="1"/>
  </si>
  <si>
    <t>③山形県</t>
    <rPh sb="1" eb="4">
      <t>ヤマガタケン</t>
    </rPh>
    <phoneticPr fontId="1"/>
  </si>
  <si>
    <t>12：30～</t>
    <phoneticPr fontId="1"/>
  </si>
  <si>
    <t>ア</t>
    <phoneticPr fontId="1"/>
  </si>
  <si>
    <t>イ</t>
    <phoneticPr fontId="1"/>
  </si>
  <si>
    <t>ウ</t>
    <phoneticPr fontId="1"/>
  </si>
  <si>
    <t>④秋田県</t>
    <rPh sb="1" eb="3">
      <t>アキタ</t>
    </rPh>
    <rPh sb="3" eb="4">
      <t>ケン</t>
    </rPh>
    <phoneticPr fontId="1"/>
  </si>
  <si>
    <t>⑤宮城県</t>
    <rPh sb="1" eb="4">
      <t>ミヤギケン</t>
    </rPh>
    <phoneticPr fontId="1"/>
  </si>
  <si>
    <t>【女　　子】</t>
    <rPh sb="1" eb="2">
      <t>オンナ</t>
    </rPh>
    <rPh sb="4" eb="5">
      <t>コ</t>
    </rPh>
    <phoneticPr fontId="1"/>
  </si>
  <si>
    <t>五戸町ひばり野公園サッカー場</t>
    <rPh sb="0" eb="3">
      <t>ゴノヘマチ</t>
    </rPh>
    <rPh sb="6" eb="7">
      <t>ノ</t>
    </rPh>
    <rPh sb="7" eb="9">
      <t>コウエン</t>
    </rPh>
    <rPh sb="13" eb="14">
      <t>ジョウ</t>
    </rPh>
    <phoneticPr fontId="1"/>
  </si>
  <si>
    <t>会場：</t>
    <rPh sb="0" eb="2">
      <t>カイジョウ</t>
    </rPh>
    <phoneticPr fontId="1"/>
  </si>
  <si>
    <t>五戸町ひばり野公園陸上競技場</t>
    <rPh sb="0" eb="3">
      <t>ゴノヘマチ</t>
    </rPh>
    <rPh sb="6" eb="7">
      <t>ノ</t>
    </rPh>
    <rPh sb="7" eb="9">
      <t>コウエン</t>
    </rPh>
    <rPh sb="9" eb="11">
      <t>リクジョウ</t>
    </rPh>
    <rPh sb="11" eb="14">
      <t>キョウギジョウ</t>
    </rPh>
    <phoneticPr fontId="1"/>
  </si>
  <si>
    <t>①宮城県</t>
    <rPh sb="1" eb="4">
      <t>ミヤギケン</t>
    </rPh>
    <phoneticPr fontId="1"/>
  </si>
  <si>
    <t>②福島県</t>
    <rPh sb="1" eb="4">
      <t>フクシマケン</t>
    </rPh>
    <phoneticPr fontId="1"/>
  </si>
  <si>
    <t>③青森県</t>
    <rPh sb="1" eb="4">
      <t>アオモリケン</t>
    </rPh>
    <phoneticPr fontId="1"/>
  </si>
  <si>
    <t>④山形県</t>
    <rPh sb="1" eb="4">
      <t>ヤマガタケン</t>
    </rPh>
    <phoneticPr fontId="1"/>
  </si>
  <si>
    <t>⑤秋田県</t>
    <rPh sb="1" eb="3">
      <t>アキタ</t>
    </rPh>
    <rPh sb="3" eb="4">
      <t>ケン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</si>
  <si>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</si>
  <si>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</si>
  <si>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</si>
  <si>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</si>
  <si>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10：00～</t>
    <phoneticPr fontId="1"/>
  </si>
  <si>
    <t>陸上競技場</t>
    <rPh sb="0" eb="2">
      <t>リクジョウ</t>
    </rPh>
    <rPh sb="2" eb="5">
      <t>キョウギジョウ</t>
    </rPh>
    <phoneticPr fontId="1"/>
  </si>
  <si>
    <t>12：30～</t>
    <phoneticPr fontId="1"/>
  </si>
  <si>
    <t>サッカー場</t>
    <rPh sb="4" eb="5">
      <t>ジョウ</t>
    </rPh>
    <phoneticPr fontId="1"/>
  </si>
  <si>
    <t>10：00～</t>
    <phoneticPr fontId="1"/>
  </si>
  <si>
    <t>勝</t>
  </si>
  <si>
    <t>分</t>
  </si>
  <si>
    <t>敗</t>
  </si>
  <si>
    <t>勝点</t>
  </si>
  <si>
    <t>得点</t>
  </si>
  <si>
    <t>失点</t>
  </si>
  <si>
    <t>得失点差</t>
  </si>
  <si>
    <t>順位</t>
  </si>
  <si>
    <t>福島県</t>
    <rPh sb="0" eb="3">
      <t>フクシマケン</t>
    </rPh>
    <phoneticPr fontId="3"/>
  </si>
  <si>
    <t>宮城県</t>
    <rPh sb="0" eb="3">
      <t>ミヤギケン</t>
    </rPh>
    <phoneticPr fontId="1"/>
  </si>
  <si>
    <t>青森県</t>
    <rPh sb="0" eb="3">
      <t>アオモリケン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</si>
  <si>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</si>
  <si>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</si>
  <si>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十和田市高森山総合運動公園球技場</t>
    <rPh sb="0" eb="4">
      <t>トワダシ</t>
    </rPh>
    <rPh sb="4" eb="6">
      <t>タカモリ</t>
    </rPh>
    <rPh sb="6" eb="7">
      <t>ヤマ</t>
    </rPh>
    <rPh sb="7" eb="13">
      <t>ソウゴウウンドウコウエン</t>
    </rPh>
    <rPh sb="13" eb="16">
      <t>キュウギジョウ</t>
    </rPh>
    <phoneticPr fontId="1"/>
  </si>
  <si>
    <t>十和田市高森山総合運動公園グラウンド</t>
    <rPh sb="0" eb="4">
      <t>トワダシ</t>
    </rPh>
    <rPh sb="4" eb="6">
      <t>タカモリ</t>
    </rPh>
    <rPh sb="6" eb="7">
      <t>ヤマ</t>
    </rPh>
    <rPh sb="7" eb="13">
      <t>ソウゴウウンドウコウエン</t>
    </rPh>
    <phoneticPr fontId="1"/>
  </si>
  <si>
    <t>【少年男子】</t>
    <rPh sb="1" eb="3">
      <t>ショウネン</t>
    </rPh>
    <rPh sb="3" eb="5">
      <t>ダンシ</t>
    </rPh>
    <phoneticPr fontId="1"/>
  </si>
  <si>
    <t>【総合得点表】</t>
    <rPh sb="1" eb="3">
      <t>ソウゴウ</t>
    </rPh>
    <rPh sb="3" eb="5">
      <t>トクテン</t>
    </rPh>
    <rPh sb="5" eb="6">
      <t>ヒョウ</t>
    </rPh>
    <phoneticPr fontId="1"/>
  </si>
  <si>
    <t>成年男子</t>
    <rPh sb="0" eb="2">
      <t>セイネン</t>
    </rPh>
    <rPh sb="2" eb="4">
      <t>ダンシ</t>
    </rPh>
    <phoneticPr fontId="1"/>
  </si>
  <si>
    <t>女子</t>
    <rPh sb="0" eb="2">
      <t>ジョシ</t>
    </rPh>
    <phoneticPr fontId="1"/>
  </si>
  <si>
    <t>少年男子</t>
    <rPh sb="0" eb="2">
      <t>ショウネン</t>
    </rPh>
    <rPh sb="2" eb="4">
      <t>ダンシ</t>
    </rPh>
    <phoneticPr fontId="1"/>
  </si>
  <si>
    <t>計</t>
    <rPh sb="0" eb="1">
      <t>ケイ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</si>
  <si>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</si>
  <si>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</si>
  <si>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青森県</t>
    <rPh sb="0" eb="3">
      <t>アオモリケン</t>
    </rPh>
    <phoneticPr fontId="1"/>
  </si>
  <si>
    <t>秋田県</t>
    <rPh sb="0" eb="2">
      <t>アキタ</t>
    </rPh>
    <rPh sb="2" eb="3">
      <t>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</si>
  <si>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</si>
  <si>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</si>
  <si>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</si>
  <si>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【種別順位得点】</t>
    <rPh sb="1" eb="3">
      <t>シュベツ</t>
    </rPh>
    <rPh sb="3" eb="5">
      <t>ジュンイ</t>
    </rPh>
    <rPh sb="5" eb="7">
      <t>トクテン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</si>
  <si>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</si>
  <si>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</si>
  <si>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</si>
  <si>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</si>
  <si>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</si>
  <si>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女　　　子</t>
    <rPh sb="0" eb="1">
      <t>オンナ</t>
    </rPh>
    <rPh sb="4" eb="5">
      <t>コ</t>
    </rPh>
    <phoneticPr fontId="1"/>
  </si>
  <si>
    <t>（リーグ1位）</t>
    <rPh sb="5" eb="6">
      <t>イ</t>
    </rPh>
    <phoneticPr fontId="1"/>
  </si>
  <si>
    <t>（リーグ2位）</t>
    <rPh sb="5" eb="6">
      <t>イ</t>
    </rPh>
    <phoneticPr fontId="1"/>
  </si>
  <si>
    <t>（リーグ3位）</t>
    <rPh sb="5" eb="6">
      <t>イ</t>
    </rPh>
    <phoneticPr fontId="1"/>
  </si>
  <si>
    <t>（リーグ4位）</t>
    <rPh sb="5" eb="6">
      <t>イ</t>
    </rPh>
    <phoneticPr fontId="1"/>
  </si>
  <si>
    <t>（リーグ5位）</t>
    <rPh sb="5" eb="6">
      <t>イ</t>
    </rPh>
    <phoneticPr fontId="1"/>
  </si>
  <si>
    <t>○</t>
    <phoneticPr fontId="1"/>
  </si>
  <si>
    <t>●</t>
    <phoneticPr fontId="1"/>
  </si>
  <si>
    <t>●</t>
    <phoneticPr fontId="1"/>
  </si>
  <si>
    <t>0</t>
    <phoneticPr fontId="1"/>
  </si>
  <si>
    <t>●</t>
    <phoneticPr fontId="1"/>
  </si>
  <si>
    <t>○</t>
    <phoneticPr fontId="1"/>
  </si>
  <si>
    <t>福島県</t>
    <rPh sb="0" eb="3">
      <t>フクシマケン</t>
    </rPh>
    <phoneticPr fontId="1"/>
  </si>
  <si>
    <t>（Aの敗者）</t>
    <rPh sb="3" eb="5">
      <t>ハイシャ</t>
    </rPh>
    <phoneticPr fontId="1"/>
  </si>
  <si>
    <t>△</t>
    <phoneticPr fontId="1"/>
  </si>
  <si>
    <t>○</t>
    <phoneticPr fontId="1"/>
  </si>
  <si>
    <t>●</t>
    <phoneticPr fontId="1"/>
  </si>
  <si>
    <t>0</t>
    <phoneticPr fontId="1"/>
  </si>
  <si>
    <t>0</t>
    <phoneticPr fontId="1"/>
  </si>
  <si>
    <t>1</t>
    <phoneticPr fontId="1"/>
  </si>
  <si>
    <t>　</t>
    <phoneticPr fontId="1"/>
  </si>
  <si>
    <t>△</t>
    <phoneticPr fontId="1"/>
  </si>
  <si>
    <t>△</t>
    <phoneticPr fontId="1"/>
  </si>
  <si>
    <t>○</t>
    <phoneticPr fontId="1"/>
  </si>
  <si>
    <t>○</t>
    <phoneticPr fontId="1"/>
  </si>
  <si>
    <t>●</t>
    <phoneticPr fontId="1"/>
  </si>
  <si>
    <t>1位</t>
    <rPh sb="1" eb="2">
      <t>イ</t>
    </rPh>
    <phoneticPr fontId="1"/>
  </si>
  <si>
    <t>5位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</si>
  <si>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</si>
  <si>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</si>
  <si>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</si>
  <si>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</si>
  <si>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</si>
  <si>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</si>
  <si>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2位</t>
    <rPh sb="1" eb="2">
      <t>イ</t>
    </rPh>
    <phoneticPr fontId="1"/>
  </si>
  <si>
    <t>4位</t>
    <rPh sb="1" eb="2">
      <t>イ</t>
    </rPh>
    <phoneticPr fontId="1"/>
  </si>
  <si>
    <t>1位</t>
    <rPh sb="1" eb="2">
      <t>イ</t>
    </rPh>
    <phoneticPr fontId="1"/>
  </si>
  <si>
    <t>5位</t>
    <rPh sb="1" eb="2">
      <t>イ</t>
    </rPh>
    <phoneticPr fontId="1"/>
  </si>
  <si>
    <t>3位</t>
    <rPh sb="1" eb="2">
      <t>イ</t>
    </rPh>
    <phoneticPr fontId="1"/>
  </si>
  <si>
    <t>3</t>
    <phoneticPr fontId="1"/>
  </si>
  <si>
    <t>0</t>
    <phoneticPr fontId="1"/>
  </si>
  <si>
    <t>1位</t>
    <rPh sb="1" eb="2">
      <t>イ</t>
    </rPh>
    <phoneticPr fontId="1"/>
  </si>
  <si>
    <t>3位</t>
    <rPh sb="1" eb="2">
      <t>イ</t>
    </rPh>
    <phoneticPr fontId="1"/>
  </si>
  <si>
    <t>1</t>
    <phoneticPr fontId="1"/>
  </si>
  <si>
    <t>3</t>
    <phoneticPr fontId="1"/>
  </si>
  <si>
    <t>1位</t>
    <rPh sb="1" eb="2">
      <t>イ</t>
    </rPh>
    <phoneticPr fontId="1"/>
  </si>
  <si>
    <t>3位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</si>
</sst>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 style="thin">
        <color auto="1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indexed="64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dotted">
        <color auto="1"/>
      </bottom>
      <diagonal/>
    </border>
    <border>
      <left/>
      <right style="thick">
        <color rgb="FFFF0000"/>
      </right>
      <top style="dotted">
        <color auto="1"/>
      </top>
      <bottom style="thick">
        <color rgb="FFFF0000"/>
      </bottom>
      <diagonal/>
    </border>
    <border>
      <left/>
      <right/>
      <top style="dotted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dotted">
        <color auto="1"/>
      </bottom>
      <diagonal/>
    </border>
    <border>
      <left style="thick">
        <color rgb="FFFF0000"/>
      </left>
      <right/>
      <top style="dotted">
        <color auto="1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7" xfId="0" applyBorder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>
      <alignment vertical="center"/>
    </xf>
    <xf numFmtId="0" fontId="0" fillId="0" borderId="70" xfId="0" applyBorder="1">
      <alignment vertical="center"/>
    </xf>
    <xf numFmtId="0" fontId="0" fillId="0" borderId="69" xfId="0" applyBorder="1" applyAlignment="1">
      <alignment horizont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5" xfId="0" applyNumberFormat="1" applyBorder="1" applyAlignment="1">
      <alignment horizontal="center"/>
    </xf>
    <xf numFmtId="0" fontId="7" fillId="0" borderId="70" xfId="0" applyFont="1" applyBorder="1">
      <alignment vertical="center"/>
    </xf>
    <xf numFmtId="0" fontId="7" fillId="0" borderId="69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3" xfId="0" applyBorder="1">
      <alignment vertical="center"/>
    </xf>
    <xf numFmtId="49" fontId="0" fillId="0" borderId="74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75" xfId="0" applyNumberFormat="1" applyBorder="1" applyAlignment="1">
      <alignment horizontal="center"/>
    </xf>
    <xf numFmtId="0" fontId="0" fillId="0" borderId="76" xfId="0" applyBorder="1">
      <alignment vertical="center"/>
    </xf>
    <xf numFmtId="0" fontId="0" fillId="0" borderId="19" xfId="0" applyFill="1" applyBorder="1" applyAlignment="1">
      <alignment horizontal="center" vertical="center"/>
    </xf>
    <xf numFmtId="49" fontId="0" fillId="0" borderId="77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showZeros="0" tabSelected="1" zoomScaleNormal="100" workbookViewId="0"/>
  </sheetViews>
  <sheetFormatPr defaultColWidth="2.21875" defaultRowHeight="15" customHeight="1"/>
  <cols>
    <col min="5" max="6" width="2.5546875" bestFit="1" customWidth="1"/>
    <col min="9" max="9" width="2.5546875" bestFit="1" customWidth="1"/>
    <col min="11" max="11" width="2.5546875" bestFit="1" customWidth="1"/>
    <col min="14" max="14" width="2.5546875" bestFit="1" customWidth="1"/>
    <col min="22" max="22" width="2.5546875" bestFit="1" customWidth="1"/>
    <col min="25" max="26" width="2.5546875" bestFit="1" customWidth="1"/>
    <col min="30" max="32" width="2.77734375" style="13" customWidth="1"/>
  </cols>
  <sheetData>
    <row r="1" spans="1:33" ht="15" customHeight="1">
      <c r="A1" s="9" t="s">
        <v>0</v>
      </c>
      <c r="B1" s="9"/>
      <c r="C1" s="9"/>
      <c r="D1" s="9"/>
      <c r="E1" s="9"/>
      <c r="F1" s="9" t="s">
        <v>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9"/>
      <c r="AE1" s="19"/>
      <c r="AF1" s="19"/>
      <c r="AG1" s="9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13</v>
      </c>
      <c r="T2" s="9"/>
      <c r="U2" s="9"/>
      <c r="V2" s="9" t="s">
        <v>14</v>
      </c>
      <c r="W2" s="9"/>
      <c r="X2" s="9"/>
      <c r="Y2" s="9"/>
      <c r="Z2" s="9"/>
      <c r="AA2" s="9"/>
      <c r="AB2" s="9"/>
      <c r="AC2" s="9"/>
      <c r="AD2" s="19"/>
      <c r="AE2" s="19"/>
      <c r="AF2" s="19"/>
      <c r="AG2" s="9"/>
    </row>
    <row r="4" spans="1:33" ht="15" customHeight="1">
      <c r="H4" s="49"/>
      <c r="X4" s="49"/>
    </row>
    <row r="5" spans="1:33" ht="15" customHeight="1" thickBot="1">
      <c r="D5" s="4"/>
      <c r="E5" s="4"/>
      <c r="F5" s="4"/>
      <c r="G5" s="51" t="s">
        <v>106</v>
      </c>
      <c r="H5" s="74" t="s">
        <v>107</v>
      </c>
      <c r="I5" s="72"/>
      <c r="J5" s="72"/>
      <c r="K5" s="72"/>
      <c r="X5" s="49"/>
    </row>
    <row r="6" spans="1:33" ht="15" customHeight="1" thickTop="1">
      <c r="D6" s="3"/>
      <c r="E6" s="5"/>
      <c r="J6" s="5"/>
      <c r="K6" s="43"/>
      <c r="L6" s="5"/>
      <c r="X6" s="49"/>
    </row>
    <row r="7" spans="1:33" ht="15" customHeight="1">
      <c r="D7" s="3"/>
      <c r="E7" s="5"/>
      <c r="G7" s="75" t="s">
        <v>8</v>
      </c>
      <c r="H7" s="75"/>
      <c r="J7" s="5"/>
      <c r="K7" s="43"/>
      <c r="L7" s="5"/>
      <c r="X7" s="49"/>
      <c r="AD7" s="76">
        <v>42596</v>
      </c>
      <c r="AE7" s="77"/>
      <c r="AF7" s="77"/>
    </row>
    <row r="8" spans="1:33" ht="15" customHeight="1">
      <c r="D8" s="3"/>
      <c r="E8" s="5"/>
      <c r="F8" s="75" t="s">
        <v>5</v>
      </c>
      <c r="G8" s="75"/>
      <c r="H8" s="75"/>
      <c r="I8" s="75"/>
      <c r="J8" s="5"/>
      <c r="K8" s="43"/>
      <c r="L8" s="5"/>
      <c r="X8" s="49"/>
    </row>
    <row r="9" spans="1:33" ht="15" customHeight="1">
      <c r="A9" s="6"/>
      <c r="B9" s="6"/>
      <c r="C9" s="6"/>
      <c r="D9" s="7"/>
      <c r="E9" s="6"/>
      <c r="F9" s="6"/>
      <c r="G9" s="6"/>
      <c r="H9" s="6"/>
      <c r="I9" s="6"/>
      <c r="J9" s="6"/>
      <c r="K9" s="4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55"/>
      <c r="Y9" s="6"/>
      <c r="Z9" s="6"/>
      <c r="AA9" s="6"/>
      <c r="AB9" s="6"/>
      <c r="AC9" s="6"/>
      <c r="AD9" s="14"/>
      <c r="AE9" s="14"/>
      <c r="AF9" s="14"/>
    </row>
    <row r="10" spans="1:33" ht="15" customHeight="1" thickBot="1">
      <c r="D10" s="3"/>
      <c r="J10" s="5"/>
      <c r="K10" s="43"/>
      <c r="L10" s="5"/>
      <c r="U10" s="8"/>
      <c r="V10" s="8"/>
      <c r="W10" s="51" t="s">
        <v>81</v>
      </c>
      <c r="X10" s="56" t="s">
        <v>82</v>
      </c>
      <c r="Y10" s="57"/>
      <c r="Z10" s="57"/>
    </row>
    <row r="11" spans="1:33" ht="15" customHeight="1" thickTop="1">
      <c r="D11" s="3"/>
      <c r="J11" s="5"/>
      <c r="K11" s="43"/>
      <c r="L11" s="5"/>
      <c r="U11" s="3"/>
      <c r="AA11" s="49"/>
    </row>
    <row r="12" spans="1:33" ht="15" customHeight="1">
      <c r="D12" s="3"/>
      <c r="J12" s="5"/>
      <c r="K12" s="43"/>
      <c r="L12" s="5"/>
      <c r="U12" s="3"/>
      <c r="W12" s="75" t="s">
        <v>7</v>
      </c>
      <c r="X12" s="75"/>
      <c r="AA12" s="49"/>
      <c r="AD12" s="76">
        <v>42595</v>
      </c>
      <c r="AE12" s="77"/>
      <c r="AF12" s="77"/>
    </row>
    <row r="13" spans="1:33" ht="15" customHeight="1">
      <c r="D13" s="3"/>
      <c r="J13" s="5"/>
      <c r="K13" s="43"/>
      <c r="L13" s="5"/>
      <c r="U13" s="3"/>
      <c r="V13" s="75" t="s">
        <v>5</v>
      </c>
      <c r="W13" s="75"/>
      <c r="X13" s="75"/>
      <c r="Y13" s="75"/>
      <c r="AA13" s="49"/>
    </row>
    <row r="14" spans="1:33" ht="15" customHeight="1">
      <c r="A14" s="6"/>
      <c r="B14" s="6"/>
      <c r="C14" s="6"/>
      <c r="D14" s="7"/>
      <c r="E14" s="6"/>
      <c r="F14" s="6"/>
      <c r="G14" s="6"/>
      <c r="H14" s="6"/>
      <c r="I14" s="6"/>
      <c r="J14" s="6"/>
      <c r="K14" s="45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55"/>
      <c r="AB14" s="6"/>
      <c r="AC14" s="6"/>
      <c r="AD14" s="14"/>
      <c r="AE14" s="14"/>
      <c r="AF14" s="14"/>
    </row>
    <row r="15" spans="1:33" ht="15" customHeight="1" thickBot="1">
      <c r="D15" s="3"/>
      <c r="I15" s="52"/>
      <c r="J15" s="52"/>
      <c r="K15" s="53">
        <v>5</v>
      </c>
      <c r="L15" s="51" t="s">
        <v>72</v>
      </c>
      <c r="M15" s="4"/>
      <c r="N15" s="50"/>
      <c r="U15" s="3"/>
      <c r="AA15" s="49"/>
    </row>
    <row r="16" spans="1:33" ht="15" customHeight="1" thickTop="1">
      <c r="D16" s="3"/>
      <c r="G16" s="5"/>
      <c r="H16" s="43"/>
      <c r="I16" s="5"/>
      <c r="O16" s="3"/>
      <c r="U16" s="3"/>
      <c r="AA16" s="49"/>
    </row>
    <row r="17" spans="1:38" ht="15" customHeight="1">
      <c r="D17" s="3"/>
      <c r="G17" s="5"/>
      <c r="H17" s="43"/>
      <c r="I17" s="5"/>
      <c r="K17" s="75" t="s">
        <v>6</v>
      </c>
      <c r="L17" s="75"/>
      <c r="O17" s="3"/>
      <c r="U17" s="3"/>
      <c r="X17" s="1"/>
      <c r="AA17" s="49"/>
      <c r="AD17" s="76">
        <v>42594</v>
      </c>
      <c r="AE17" s="77"/>
      <c r="AF17" s="77"/>
    </row>
    <row r="18" spans="1:38" ht="15" customHeight="1">
      <c r="D18" s="3"/>
      <c r="G18" s="5"/>
      <c r="H18" s="43"/>
      <c r="I18" s="5"/>
      <c r="J18" s="75" t="s">
        <v>5</v>
      </c>
      <c r="K18" s="75"/>
      <c r="L18" s="75"/>
      <c r="M18" s="75"/>
      <c r="O18" s="3"/>
      <c r="U18" s="3"/>
      <c r="V18" s="2"/>
      <c r="W18" s="2"/>
      <c r="X18" s="2"/>
      <c r="Y18" s="2"/>
      <c r="AA18" s="49"/>
      <c r="AL18" t="s">
        <v>83</v>
      </c>
    </row>
    <row r="19" spans="1:38" ht="15" customHeight="1">
      <c r="D19" s="3"/>
      <c r="G19" s="5"/>
      <c r="H19" s="43"/>
      <c r="I19" s="5"/>
      <c r="O19" s="3"/>
      <c r="U19" s="3"/>
      <c r="AA19" s="49"/>
    </row>
    <row r="20" spans="1:38" ht="15" customHeight="1">
      <c r="B20" s="75" t="s">
        <v>2</v>
      </c>
      <c r="C20" s="75"/>
      <c r="D20" s="75"/>
      <c r="E20" s="75"/>
      <c r="G20" s="75" t="s">
        <v>3</v>
      </c>
      <c r="H20" s="75"/>
      <c r="I20" s="75"/>
      <c r="J20" s="75"/>
      <c r="K20" s="1"/>
      <c r="M20" s="75" t="s">
        <v>4</v>
      </c>
      <c r="N20" s="75"/>
      <c r="O20" s="75"/>
      <c r="P20" s="75"/>
      <c r="S20" s="75" t="s">
        <v>9</v>
      </c>
      <c r="T20" s="75"/>
      <c r="U20" s="75"/>
      <c r="V20" s="75"/>
      <c r="W20" s="1"/>
      <c r="Y20" s="75" t="s">
        <v>10</v>
      </c>
      <c r="Z20" s="75"/>
      <c r="AA20" s="75"/>
      <c r="AB20" s="75"/>
    </row>
    <row r="26" spans="1:38" ht="15" customHeight="1">
      <c r="A26" s="9" t="s">
        <v>11</v>
      </c>
      <c r="B26" s="9"/>
      <c r="C26" s="9"/>
      <c r="D26" s="9"/>
      <c r="E26" s="9"/>
      <c r="F26" s="9" t="s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9"/>
      <c r="AE26" s="19"/>
      <c r="AF26" s="19"/>
      <c r="AG26" s="9"/>
    </row>
    <row r="27" spans="1:38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 t="s">
        <v>13</v>
      </c>
      <c r="T27" s="9"/>
      <c r="U27" s="9"/>
      <c r="V27" s="9" t="s">
        <v>12</v>
      </c>
      <c r="W27" s="9"/>
      <c r="X27" s="9"/>
      <c r="Y27" s="9"/>
      <c r="Z27" s="9"/>
      <c r="AA27" s="9"/>
      <c r="AB27" s="9"/>
      <c r="AC27" s="9"/>
      <c r="AD27" s="19"/>
      <c r="AE27" s="19"/>
      <c r="AF27" s="19"/>
      <c r="AG27" s="9"/>
    </row>
    <row r="28" spans="1:38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 t="s">
        <v>14</v>
      </c>
      <c r="W28" s="9"/>
      <c r="X28" s="9"/>
      <c r="Y28" s="9"/>
      <c r="Z28" s="9"/>
      <c r="AA28" s="9"/>
      <c r="AB28" s="9"/>
      <c r="AC28" s="9"/>
      <c r="AD28" s="19"/>
      <c r="AE28" s="19"/>
      <c r="AF28" s="19"/>
      <c r="AG28" s="9"/>
    </row>
    <row r="30" spans="1:38" ht="15" customHeight="1">
      <c r="E30" s="43"/>
      <c r="F30" s="5"/>
      <c r="R30" s="43"/>
      <c r="S30" s="5"/>
    </row>
    <row r="31" spans="1:38" ht="15" customHeight="1" thickBot="1">
      <c r="C31" s="5"/>
      <c r="D31" s="5"/>
      <c r="E31" s="43"/>
      <c r="F31" s="5"/>
      <c r="G31" s="5"/>
      <c r="H31" s="5"/>
      <c r="I31" s="5"/>
      <c r="J31" s="5"/>
      <c r="K31" s="5"/>
      <c r="O31" s="72"/>
      <c r="P31" s="72"/>
      <c r="Q31" s="72"/>
      <c r="R31" s="71" t="s">
        <v>102</v>
      </c>
      <c r="S31" s="51" t="s">
        <v>103</v>
      </c>
      <c r="T31" s="4"/>
      <c r="U31" s="4"/>
      <c r="V31" s="4"/>
      <c r="X31" s="5"/>
      <c r="Y31" s="5"/>
    </row>
    <row r="32" spans="1:38" ht="15" customHeight="1" thickTop="1">
      <c r="C32" s="5"/>
      <c r="D32" s="5"/>
      <c r="E32" s="43"/>
      <c r="F32" s="10"/>
      <c r="G32" s="10"/>
      <c r="H32" s="5"/>
      <c r="I32" s="5"/>
      <c r="J32" s="5"/>
      <c r="K32" s="5"/>
      <c r="N32" s="43"/>
      <c r="O32" s="5"/>
      <c r="Q32" s="5"/>
      <c r="R32" s="78" t="s">
        <v>23</v>
      </c>
      <c r="S32" s="78"/>
      <c r="T32" s="5"/>
      <c r="V32" s="43"/>
      <c r="W32" s="5"/>
      <c r="X32" s="5"/>
      <c r="Y32" s="5"/>
      <c r="AD32" s="76">
        <v>42596</v>
      </c>
      <c r="AE32" s="77"/>
      <c r="AF32" s="77"/>
    </row>
    <row r="33" spans="1:32" ht="15" customHeight="1">
      <c r="C33" s="5"/>
      <c r="D33" s="5"/>
      <c r="E33" s="44"/>
      <c r="F33" s="10"/>
      <c r="G33" s="10"/>
      <c r="H33" s="10"/>
      <c r="I33" s="5"/>
      <c r="J33" s="5"/>
      <c r="K33" s="5"/>
      <c r="N33" s="43"/>
      <c r="O33" s="5"/>
      <c r="Q33" s="78" t="s">
        <v>24</v>
      </c>
      <c r="R33" s="78"/>
      <c r="S33" s="78"/>
      <c r="T33" s="78"/>
      <c r="V33" s="43"/>
      <c r="W33" s="5"/>
      <c r="X33" s="5"/>
      <c r="Y33" s="5"/>
    </row>
    <row r="34" spans="1:32" ht="15" customHeight="1">
      <c r="A34" s="5"/>
      <c r="B34" s="5"/>
      <c r="C34" s="5"/>
      <c r="D34" s="5"/>
      <c r="E34" s="43"/>
      <c r="F34" s="5"/>
      <c r="G34" s="5"/>
      <c r="H34" s="5"/>
      <c r="I34" s="5"/>
      <c r="J34" s="5"/>
      <c r="K34" s="5"/>
      <c r="L34" s="5"/>
      <c r="M34" s="5"/>
      <c r="N34" s="43"/>
      <c r="O34" s="5"/>
      <c r="Q34" s="80" t="s">
        <v>25</v>
      </c>
      <c r="R34" s="80"/>
      <c r="S34" s="80"/>
      <c r="T34" s="80"/>
      <c r="U34" s="5"/>
      <c r="V34" s="43"/>
      <c r="W34" s="5"/>
      <c r="X34" s="5"/>
      <c r="Y34" s="5"/>
      <c r="Z34" s="5"/>
      <c r="AA34" s="5"/>
      <c r="AB34" s="5"/>
      <c r="AC34" s="5"/>
      <c r="AD34" s="15"/>
      <c r="AE34" s="15"/>
      <c r="AF34" s="15"/>
    </row>
    <row r="35" spans="1:32" ht="15" customHeight="1">
      <c r="A35" s="6"/>
      <c r="B35" s="6"/>
      <c r="C35" s="6"/>
      <c r="D35" s="6"/>
      <c r="E35" s="45"/>
      <c r="F35" s="6"/>
      <c r="G35" s="6"/>
      <c r="H35" s="6"/>
      <c r="I35" s="6"/>
      <c r="J35" s="6"/>
      <c r="K35" s="6"/>
      <c r="L35" s="6"/>
      <c r="M35" s="6"/>
      <c r="N35" s="45"/>
      <c r="O35" s="6"/>
      <c r="P35" s="6"/>
      <c r="Q35" s="6"/>
      <c r="R35" s="6"/>
      <c r="S35" s="6"/>
      <c r="T35" s="6"/>
      <c r="U35" s="6"/>
      <c r="V35" s="54"/>
      <c r="W35" s="12"/>
      <c r="X35" s="12"/>
      <c r="Y35" s="12"/>
      <c r="Z35" s="12"/>
      <c r="AA35" s="12"/>
      <c r="AB35" s="6"/>
      <c r="AC35" s="6"/>
      <c r="AD35" s="14"/>
      <c r="AE35" s="14"/>
      <c r="AF35" s="14"/>
    </row>
    <row r="36" spans="1:32" ht="15" customHeight="1" thickBot="1">
      <c r="C36" s="5"/>
      <c r="D36" s="5"/>
      <c r="E36" s="43"/>
      <c r="F36" s="5"/>
      <c r="G36" s="5"/>
      <c r="H36" s="5"/>
      <c r="I36" s="5"/>
      <c r="J36" s="5"/>
      <c r="K36" s="5"/>
      <c r="L36" s="5"/>
      <c r="M36" s="5"/>
      <c r="N36" s="43"/>
      <c r="O36" s="5"/>
      <c r="Q36" s="5"/>
      <c r="R36" s="5"/>
      <c r="S36" s="5"/>
      <c r="T36" s="46"/>
      <c r="U36" s="46"/>
      <c r="V36" s="47">
        <v>3</v>
      </c>
      <c r="W36" s="51" t="s">
        <v>80</v>
      </c>
      <c r="X36" s="4"/>
      <c r="Y36" s="4"/>
      <c r="Z36" s="5"/>
      <c r="AA36" s="5"/>
      <c r="AB36" s="5"/>
      <c r="AC36" s="5"/>
      <c r="AD36" s="15"/>
      <c r="AE36" s="15"/>
      <c r="AF36" s="15"/>
    </row>
    <row r="37" spans="1:32" ht="15" customHeight="1" thickTop="1">
      <c r="C37" s="5"/>
      <c r="D37" s="5"/>
      <c r="E37" s="43"/>
      <c r="F37" s="5"/>
      <c r="G37" s="5"/>
      <c r="H37" s="5"/>
      <c r="I37" s="5"/>
      <c r="J37" s="5"/>
      <c r="K37" s="5"/>
      <c r="N37" s="43"/>
      <c r="O37" s="5"/>
      <c r="S37" s="43"/>
      <c r="T37" s="5"/>
      <c r="U37" s="5"/>
      <c r="V37" s="78" t="s">
        <v>22</v>
      </c>
      <c r="W37" s="81"/>
      <c r="X37" s="5"/>
      <c r="Y37" s="43"/>
      <c r="Z37" s="5"/>
      <c r="AB37" s="5"/>
      <c r="AD37" s="76">
        <v>42595</v>
      </c>
      <c r="AE37" s="77"/>
      <c r="AF37" s="77"/>
    </row>
    <row r="38" spans="1:32" ht="15" customHeight="1">
      <c r="C38" s="5"/>
      <c r="D38" s="5"/>
      <c r="E38" s="43"/>
      <c r="F38" s="5"/>
      <c r="G38" s="5"/>
      <c r="H38" s="5"/>
      <c r="I38" s="5"/>
      <c r="J38" s="5"/>
      <c r="K38" s="5"/>
      <c r="N38" s="43"/>
      <c r="O38" s="5"/>
      <c r="S38" s="43"/>
      <c r="T38" s="5"/>
      <c r="U38" s="78" t="s">
        <v>24</v>
      </c>
      <c r="V38" s="78"/>
      <c r="W38" s="78"/>
      <c r="X38" s="78"/>
      <c r="Y38" s="43"/>
      <c r="Z38" s="5"/>
      <c r="AB38" s="5"/>
      <c r="AD38" s="16"/>
      <c r="AE38" s="17"/>
      <c r="AF38" s="17"/>
    </row>
    <row r="39" spans="1:32" ht="15" customHeight="1">
      <c r="C39" s="5"/>
      <c r="D39" s="5"/>
      <c r="E39" s="43"/>
      <c r="F39" s="5"/>
      <c r="G39" s="5"/>
      <c r="H39" s="5"/>
      <c r="I39" s="5"/>
      <c r="J39" s="5"/>
      <c r="K39" s="5"/>
      <c r="N39" s="43"/>
      <c r="O39" s="5"/>
      <c r="S39" s="43"/>
      <c r="T39" s="5"/>
      <c r="U39" s="80" t="s">
        <v>25</v>
      </c>
      <c r="V39" s="80"/>
      <c r="W39" s="80"/>
      <c r="X39" s="80"/>
      <c r="Y39" s="43"/>
      <c r="Z39" s="5"/>
      <c r="AB39" s="5"/>
    </row>
    <row r="40" spans="1:32" ht="15" customHeight="1">
      <c r="A40" s="6"/>
      <c r="B40" s="6"/>
      <c r="C40" s="6"/>
      <c r="D40" s="6"/>
      <c r="E40" s="45"/>
      <c r="F40" s="6"/>
      <c r="G40" s="6"/>
      <c r="H40" s="6"/>
      <c r="I40" s="6"/>
      <c r="J40" s="6"/>
      <c r="K40" s="6"/>
      <c r="L40" s="6"/>
      <c r="M40" s="6"/>
      <c r="N40" s="45"/>
      <c r="O40" s="6"/>
      <c r="P40" s="6"/>
      <c r="Q40" s="6"/>
      <c r="R40" s="6"/>
      <c r="S40" s="45"/>
      <c r="T40" s="6"/>
      <c r="U40" s="14"/>
      <c r="V40" s="14"/>
      <c r="W40" s="14"/>
      <c r="X40" s="14"/>
      <c r="Y40" s="45"/>
      <c r="Z40" s="6"/>
      <c r="AA40" s="6"/>
      <c r="AB40" s="6"/>
      <c r="AC40" s="6"/>
      <c r="AD40" s="14"/>
      <c r="AE40" s="14"/>
      <c r="AF40" s="14"/>
    </row>
    <row r="41" spans="1:32" ht="15" customHeight="1" thickBot="1">
      <c r="C41" s="46"/>
      <c r="D41" s="46"/>
      <c r="E41" s="47">
        <v>3</v>
      </c>
      <c r="F41" s="8">
        <v>1</v>
      </c>
      <c r="G41" s="4"/>
      <c r="H41" s="4"/>
      <c r="N41" s="43"/>
      <c r="O41" s="5"/>
      <c r="S41" s="43"/>
      <c r="T41" s="5"/>
      <c r="U41" s="5"/>
      <c r="V41" s="5"/>
      <c r="X41" s="46"/>
      <c r="Y41" s="47">
        <v>4</v>
      </c>
      <c r="Z41" s="8">
        <v>1</v>
      </c>
      <c r="AA41" s="4"/>
      <c r="AB41" s="5"/>
    </row>
    <row r="42" spans="1:32" ht="15" customHeight="1" thickTop="1">
      <c r="C42" s="48"/>
      <c r="E42" s="78" t="s">
        <v>20</v>
      </c>
      <c r="F42" s="81"/>
      <c r="I42" s="3"/>
      <c r="N42" s="43"/>
      <c r="O42" s="5"/>
      <c r="S42" s="43"/>
      <c r="T42" s="5"/>
      <c r="U42" s="5"/>
      <c r="V42" s="5"/>
      <c r="W42" s="43"/>
      <c r="X42" s="5"/>
      <c r="Y42" s="78" t="s">
        <v>21</v>
      </c>
      <c r="Z42" s="81"/>
      <c r="AA42" s="11"/>
      <c r="AB42" s="3"/>
    </row>
    <row r="43" spans="1:32" ht="15" customHeight="1">
      <c r="C43" s="49"/>
      <c r="D43" s="75" t="s">
        <v>28</v>
      </c>
      <c r="E43" s="75"/>
      <c r="F43" s="75"/>
      <c r="G43" s="75"/>
      <c r="I43" s="3"/>
      <c r="N43" s="43"/>
      <c r="O43" s="5"/>
      <c r="S43" s="43"/>
      <c r="T43" s="5"/>
      <c r="U43" s="5"/>
      <c r="V43" s="5"/>
      <c r="W43" s="43"/>
      <c r="X43" s="78" t="s">
        <v>26</v>
      </c>
      <c r="Y43" s="78"/>
      <c r="Z43" s="78"/>
      <c r="AA43" s="79"/>
      <c r="AB43" s="3"/>
      <c r="AD43" s="76">
        <v>42594</v>
      </c>
      <c r="AE43" s="77"/>
      <c r="AF43" s="77"/>
    </row>
    <row r="44" spans="1:32" ht="15" customHeight="1">
      <c r="C44" s="49"/>
      <c r="D44" s="75" t="s">
        <v>27</v>
      </c>
      <c r="E44" s="75"/>
      <c r="F44" s="75"/>
      <c r="G44" s="75"/>
      <c r="I44" s="3"/>
      <c r="N44" s="43"/>
      <c r="O44" s="5"/>
      <c r="S44" s="43"/>
      <c r="T44" s="5"/>
      <c r="U44" s="5"/>
      <c r="V44" s="5"/>
      <c r="W44" s="44"/>
      <c r="X44" s="78" t="s">
        <v>27</v>
      </c>
      <c r="Y44" s="78"/>
      <c r="Z44" s="78"/>
      <c r="AA44" s="79"/>
      <c r="AB44" s="3"/>
    </row>
    <row r="45" spans="1:32" ht="15" customHeight="1">
      <c r="C45" s="49"/>
      <c r="D45" s="2"/>
      <c r="E45" s="2"/>
      <c r="F45" s="2"/>
      <c r="G45" s="2"/>
      <c r="I45" s="3"/>
      <c r="N45" s="43"/>
      <c r="O45" s="5"/>
      <c r="S45" s="43"/>
      <c r="T45" s="5"/>
      <c r="U45" s="5"/>
      <c r="V45" s="5"/>
      <c r="W45" s="43"/>
      <c r="X45" s="10"/>
      <c r="Y45" s="10"/>
      <c r="Z45" s="10"/>
      <c r="AA45" s="18"/>
      <c r="AB45" s="3"/>
    </row>
    <row r="46" spans="1:32" ht="15" customHeight="1">
      <c r="A46" s="75" t="s">
        <v>15</v>
      </c>
      <c r="B46" s="75"/>
      <c r="C46" s="75"/>
      <c r="D46" s="75"/>
      <c r="G46" s="75" t="s">
        <v>16</v>
      </c>
      <c r="H46" s="75"/>
      <c r="I46" s="75"/>
      <c r="J46" s="75"/>
      <c r="M46" s="75" t="s">
        <v>75</v>
      </c>
      <c r="N46" s="75"/>
      <c r="O46" s="75"/>
      <c r="P46" s="75"/>
      <c r="R46" s="75" t="s">
        <v>17</v>
      </c>
      <c r="S46" s="75"/>
      <c r="T46" s="75"/>
      <c r="U46" s="75"/>
      <c r="V46" s="75" t="s">
        <v>18</v>
      </c>
      <c r="W46" s="75"/>
      <c r="X46" s="75"/>
      <c r="Y46" s="75"/>
      <c r="Z46" s="75" t="s">
        <v>19</v>
      </c>
      <c r="AA46" s="75"/>
      <c r="AB46" s="75"/>
      <c r="AC46" s="75"/>
    </row>
    <row r="47" spans="1:32" ht="15" customHeight="1">
      <c r="M47" s="75" t="s">
        <v>76</v>
      </c>
      <c r="N47" s="75"/>
      <c r="O47" s="75"/>
      <c r="P47" s="75"/>
    </row>
  </sheetData>
  <mergeCells count="36">
    <mergeCell ref="M47:P47"/>
    <mergeCell ref="R46:U46"/>
    <mergeCell ref="Q33:T33"/>
    <mergeCell ref="Q34:T34"/>
    <mergeCell ref="D43:G43"/>
    <mergeCell ref="E42:F42"/>
    <mergeCell ref="M46:P46"/>
    <mergeCell ref="A46:D46"/>
    <mergeCell ref="G46:J46"/>
    <mergeCell ref="V46:Y46"/>
    <mergeCell ref="Z46:AC46"/>
    <mergeCell ref="AD37:AF37"/>
    <mergeCell ref="X44:AA44"/>
    <mergeCell ref="AD43:AF43"/>
    <mergeCell ref="U39:X39"/>
    <mergeCell ref="X43:AA43"/>
    <mergeCell ref="U38:X38"/>
    <mergeCell ref="V37:W37"/>
    <mergeCell ref="Y42:Z42"/>
    <mergeCell ref="AD32:AF32"/>
    <mergeCell ref="J18:M18"/>
    <mergeCell ref="S20:V20"/>
    <mergeCell ref="Y20:AB20"/>
    <mergeCell ref="V13:Y13"/>
    <mergeCell ref="K17:L17"/>
    <mergeCell ref="R32:S32"/>
    <mergeCell ref="AD12:AF12"/>
    <mergeCell ref="AD17:AF17"/>
    <mergeCell ref="AD7:AF7"/>
    <mergeCell ref="F8:I8"/>
    <mergeCell ref="W12:X12"/>
    <mergeCell ref="B20:E20"/>
    <mergeCell ref="G20:J20"/>
    <mergeCell ref="M20:P20"/>
    <mergeCell ref="G7:H7"/>
    <mergeCell ref="D44:G4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r:id="rId1"/>
  <ignoredErrors>
    <ignoredError sqref="A5:AC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X16" sqref="X16"/>
    </sheetView>
  </sheetViews>
  <sheetFormatPr defaultColWidth="8.88671875" defaultRowHeight="15"/>
  <cols>
    <col min="1" max="1" width="9.109375" style="21" customWidth="1"/>
    <col min="2" max="16" width="2.5546875" style="21" customWidth="1"/>
    <col min="17" max="23" width="3.33203125" style="21" customWidth="1"/>
    <col min="24" max="24" width="4.88671875" style="21" bestFit="1" customWidth="1"/>
    <col min="25" max="16384" width="8.88671875" style="21"/>
  </cols>
  <sheetData>
    <row r="1" spans="1:33" ht="15" customHeight="1">
      <c r="A1" s="9" t="s">
        <v>44</v>
      </c>
      <c r="B1" s="9"/>
      <c r="C1" s="9" t="s">
        <v>1</v>
      </c>
      <c r="D1" s="9"/>
      <c r="E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9"/>
      <c r="AE1" s="19"/>
      <c r="AF1" s="19"/>
      <c r="AG1" s="9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 t="s">
        <v>13</v>
      </c>
      <c r="N2" s="9"/>
      <c r="O2" s="9"/>
      <c r="P2" s="9" t="s">
        <v>42</v>
      </c>
      <c r="W2" s="9"/>
      <c r="X2" s="9"/>
      <c r="Y2" s="9"/>
      <c r="Z2" s="9"/>
      <c r="AA2" s="9"/>
      <c r="AB2" s="9"/>
      <c r="AC2" s="9"/>
      <c r="AD2" s="19"/>
      <c r="AE2" s="19"/>
      <c r="AF2" s="19"/>
      <c r="AG2" s="9"/>
    </row>
    <row r="3" spans="1:33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43</v>
      </c>
      <c r="W3" s="9"/>
      <c r="X3" s="9"/>
      <c r="Y3" s="9"/>
      <c r="Z3" s="9"/>
      <c r="AA3" s="9"/>
      <c r="AB3" s="9"/>
      <c r="AC3" s="9"/>
      <c r="AD3" s="19"/>
      <c r="AE3" s="19"/>
      <c r="AF3" s="19"/>
      <c r="AG3" s="9"/>
    </row>
    <row r="4" spans="1:33" ht="15.75" customHeight="1" thickBot="1"/>
    <row r="5" spans="1:33" ht="62.25" thickBot="1">
      <c r="A5" s="26"/>
      <c r="B5" s="82" t="str">
        <f>A6</f>
        <v>福島県</v>
      </c>
      <c r="C5" s="83"/>
      <c r="D5" s="83"/>
      <c r="E5" s="84" t="str">
        <f>A8</f>
        <v>宮城県</v>
      </c>
      <c r="F5" s="85"/>
      <c r="G5" s="86"/>
      <c r="H5" s="84" t="str">
        <f>A10</f>
        <v>青森県</v>
      </c>
      <c r="I5" s="85"/>
      <c r="J5" s="86"/>
      <c r="K5" s="84" t="str">
        <f>A12</f>
        <v>秋田県</v>
      </c>
      <c r="L5" s="85"/>
      <c r="M5" s="86"/>
      <c r="N5" s="84" t="str">
        <f>A14</f>
        <v>山形県</v>
      </c>
      <c r="O5" s="85"/>
      <c r="P5" s="87"/>
      <c r="Q5" s="22" t="s">
        <v>29</v>
      </c>
      <c r="R5" s="23" t="s">
        <v>30</v>
      </c>
      <c r="S5" s="24" t="s">
        <v>31</v>
      </c>
      <c r="T5" s="22" t="s">
        <v>32</v>
      </c>
      <c r="U5" s="23" t="s">
        <v>33</v>
      </c>
      <c r="V5" s="23" t="s">
        <v>34</v>
      </c>
      <c r="W5" s="24" t="s">
        <v>35</v>
      </c>
      <c r="X5" s="25" t="s">
        <v>36</v>
      </c>
    </row>
    <row r="6" spans="1:33" ht="22.5" customHeight="1">
      <c r="A6" s="27" t="s">
        <v>37</v>
      </c>
      <c r="B6" s="88"/>
      <c r="C6" s="89"/>
      <c r="D6" s="90"/>
      <c r="E6" s="107">
        <v>1</v>
      </c>
      <c r="F6" s="108" t="s">
        <v>93</v>
      </c>
      <c r="G6" s="109">
        <v>2</v>
      </c>
      <c r="H6" s="107">
        <v>2</v>
      </c>
      <c r="I6" s="108" t="s">
        <v>69</v>
      </c>
      <c r="J6" s="109">
        <v>1</v>
      </c>
      <c r="K6" s="107">
        <v>1</v>
      </c>
      <c r="L6" s="108" t="s">
        <v>84</v>
      </c>
      <c r="M6" s="109">
        <v>1</v>
      </c>
      <c r="N6" s="107">
        <v>1</v>
      </c>
      <c r="O6" s="108" t="s">
        <v>73</v>
      </c>
      <c r="P6" s="116">
        <v>3</v>
      </c>
      <c r="Q6" s="117">
        <f>COUNTIF(B6:P6,"○")</f>
        <v>1</v>
      </c>
      <c r="R6" s="110">
        <f>COUNTIF(B6:P6,"△")</f>
        <v>1</v>
      </c>
      <c r="S6" s="112">
        <f>COUNTIF(B6:P6,"●")</f>
        <v>2</v>
      </c>
      <c r="T6" s="117">
        <f>Q6*3+R6*1</f>
        <v>4</v>
      </c>
      <c r="U6" s="110">
        <f>SUM(B6,E6,H6,K6,N6)</f>
        <v>5</v>
      </c>
      <c r="V6" s="110">
        <f>SUM(D6,G6,J6,M6,P6)</f>
        <v>7</v>
      </c>
      <c r="W6" s="112">
        <f>U6-V6</f>
        <v>-2</v>
      </c>
      <c r="X6" s="114">
        <v>3</v>
      </c>
    </row>
    <row r="7" spans="1:33" ht="22.5" customHeight="1">
      <c r="A7" s="28" t="s">
        <v>64</v>
      </c>
      <c r="B7" s="91"/>
      <c r="C7" s="92"/>
      <c r="D7" s="93"/>
      <c r="E7" s="100"/>
      <c r="F7" s="101"/>
      <c r="G7" s="103"/>
      <c r="H7" s="100"/>
      <c r="I7" s="101"/>
      <c r="J7" s="103"/>
      <c r="K7" s="100"/>
      <c r="L7" s="101"/>
      <c r="M7" s="103"/>
      <c r="N7" s="100"/>
      <c r="O7" s="101"/>
      <c r="P7" s="106"/>
      <c r="Q7" s="118"/>
      <c r="R7" s="111"/>
      <c r="S7" s="113"/>
      <c r="T7" s="118"/>
      <c r="U7" s="111"/>
      <c r="V7" s="111"/>
      <c r="W7" s="113"/>
      <c r="X7" s="115"/>
    </row>
    <row r="8" spans="1:33" ht="22.5" customHeight="1">
      <c r="A8" s="29" t="s">
        <v>38</v>
      </c>
      <c r="B8" s="94">
        <v>2</v>
      </c>
      <c r="C8" s="96" t="s">
        <v>94</v>
      </c>
      <c r="D8" s="102">
        <v>1</v>
      </c>
      <c r="E8" s="121"/>
      <c r="F8" s="122"/>
      <c r="G8" s="123"/>
      <c r="H8" s="98">
        <v>1</v>
      </c>
      <c r="I8" s="96" t="s">
        <v>77</v>
      </c>
      <c r="J8" s="102">
        <v>1</v>
      </c>
      <c r="K8" s="98">
        <v>2</v>
      </c>
      <c r="L8" s="96" t="s">
        <v>74</v>
      </c>
      <c r="M8" s="102">
        <v>0</v>
      </c>
      <c r="N8" s="98">
        <v>3</v>
      </c>
      <c r="O8" s="96" t="s">
        <v>69</v>
      </c>
      <c r="P8" s="105">
        <v>0</v>
      </c>
      <c r="Q8" s="120">
        <f>COUNTIF(B8:P8,"○")</f>
        <v>3</v>
      </c>
      <c r="R8" s="126">
        <f>COUNTIF(B8:P8,"△")</f>
        <v>1</v>
      </c>
      <c r="S8" s="119">
        <f>COUNTIF(B8:P8,"●")</f>
        <v>0</v>
      </c>
      <c r="T8" s="120">
        <f>Q8*3+R8*1</f>
        <v>10</v>
      </c>
      <c r="U8" s="126">
        <f>SUM(B8,E8,H8,K8,N8)</f>
        <v>8</v>
      </c>
      <c r="V8" s="126">
        <f>SUM(D8,G8,J8,M8,P8)</f>
        <v>2</v>
      </c>
      <c r="W8" s="119">
        <f t="shared" ref="W8" si="0">U8-V8</f>
        <v>6</v>
      </c>
      <c r="X8" s="125">
        <v>1</v>
      </c>
    </row>
    <row r="9" spans="1:33" ht="22.5" customHeight="1">
      <c r="A9" s="30" t="s">
        <v>65</v>
      </c>
      <c r="B9" s="104"/>
      <c r="C9" s="101"/>
      <c r="D9" s="103"/>
      <c r="E9" s="124"/>
      <c r="F9" s="92"/>
      <c r="G9" s="93"/>
      <c r="H9" s="100"/>
      <c r="I9" s="101"/>
      <c r="J9" s="103"/>
      <c r="K9" s="100"/>
      <c r="L9" s="101"/>
      <c r="M9" s="103"/>
      <c r="N9" s="100"/>
      <c r="O9" s="101"/>
      <c r="P9" s="106"/>
      <c r="Q9" s="118"/>
      <c r="R9" s="111"/>
      <c r="S9" s="113"/>
      <c r="T9" s="118"/>
      <c r="U9" s="111"/>
      <c r="V9" s="111"/>
      <c r="W9" s="113"/>
      <c r="X9" s="115"/>
    </row>
    <row r="10" spans="1:33" ht="22.5" customHeight="1">
      <c r="A10" s="27" t="s">
        <v>39</v>
      </c>
      <c r="B10" s="127">
        <v>1</v>
      </c>
      <c r="C10" s="108" t="s">
        <v>70</v>
      </c>
      <c r="D10" s="109">
        <v>2</v>
      </c>
      <c r="E10" s="107">
        <v>1</v>
      </c>
      <c r="F10" s="108" t="s">
        <v>77</v>
      </c>
      <c r="G10" s="109">
        <v>1</v>
      </c>
      <c r="H10" s="121"/>
      <c r="I10" s="122"/>
      <c r="J10" s="123"/>
      <c r="K10" s="107">
        <v>2</v>
      </c>
      <c r="L10" s="108" t="s">
        <v>95</v>
      </c>
      <c r="M10" s="109">
        <v>0</v>
      </c>
      <c r="N10" s="107">
        <v>2</v>
      </c>
      <c r="O10" s="108" t="s">
        <v>87</v>
      </c>
      <c r="P10" s="116">
        <v>0</v>
      </c>
      <c r="Q10" s="117">
        <f>COUNTIF(B10:P10,"○")</f>
        <v>2</v>
      </c>
      <c r="R10" s="110">
        <f>COUNTIF(B10:P10,"△")</f>
        <v>1</v>
      </c>
      <c r="S10" s="112">
        <f>COUNTIF(B10:P10,"●")</f>
        <v>1</v>
      </c>
      <c r="T10" s="117">
        <f>Q10*3+R10*1</f>
        <v>7</v>
      </c>
      <c r="U10" s="110">
        <f>SUM(B10,E10,H10,K10,N10)</f>
        <v>6</v>
      </c>
      <c r="V10" s="110">
        <f>SUM(D10,G10,J10,M10,P10)</f>
        <v>3</v>
      </c>
      <c r="W10" s="112">
        <f t="shared" ref="W10" si="1">U10-V10</f>
        <v>3</v>
      </c>
      <c r="X10" s="114">
        <v>2</v>
      </c>
    </row>
    <row r="11" spans="1:33" ht="22.5" customHeight="1">
      <c r="A11" s="28" t="s">
        <v>66</v>
      </c>
      <c r="B11" s="104"/>
      <c r="C11" s="101"/>
      <c r="D11" s="103"/>
      <c r="E11" s="100"/>
      <c r="F11" s="101"/>
      <c r="G11" s="103"/>
      <c r="H11" s="124"/>
      <c r="I11" s="92"/>
      <c r="J11" s="93"/>
      <c r="K11" s="100"/>
      <c r="L11" s="101"/>
      <c r="M11" s="103"/>
      <c r="N11" s="100"/>
      <c r="O11" s="101"/>
      <c r="P11" s="106"/>
      <c r="Q11" s="118"/>
      <c r="R11" s="111"/>
      <c r="S11" s="113"/>
      <c r="T11" s="118"/>
      <c r="U11" s="111"/>
      <c r="V11" s="111"/>
      <c r="W11" s="113"/>
      <c r="X11" s="115"/>
    </row>
    <row r="12" spans="1:33" ht="22.5" customHeight="1">
      <c r="A12" s="29" t="s">
        <v>40</v>
      </c>
      <c r="B12" s="94">
        <v>1</v>
      </c>
      <c r="C12" s="96" t="s">
        <v>85</v>
      </c>
      <c r="D12" s="102">
        <v>1</v>
      </c>
      <c r="E12" s="98">
        <v>0</v>
      </c>
      <c r="F12" s="96" t="s">
        <v>70</v>
      </c>
      <c r="G12" s="102">
        <v>2</v>
      </c>
      <c r="H12" s="98">
        <v>0</v>
      </c>
      <c r="I12" s="96" t="s">
        <v>96</v>
      </c>
      <c r="J12" s="102">
        <v>2</v>
      </c>
      <c r="K12" s="121"/>
      <c r="L12" s="122"/>
      <c r="M12" s="123"/>
      <c r="N12" s="98">
        <v>1</v>
      </c>
      <c r="O12" s="96" t="s">
        <v>78</v>
      </c>
      <c r="P12" s="105">
        <v>0</v>
      </c>
      <c r="Q12" s="120">
        <f>COUNTIF(B12:P12,"○")</f>
        <v>1</v>
      </c>
      <c r="R12" s="126">
        <f>COUNTIF(B12:P12,"△")</f>
        <v>1</v>
      </c>
      <c r="S12" s="119">
        <f>COUNTIF(B12:P12,"●")</f>
        <v>2</v>
      </c>
      <c r="T12" s="120">
        <f>Q12*3+R12*1</f>
        <v>4</v>
      </c>
      <c r="U12" s="126">
        <f>SUM(B12,E12,H12,K12,N12)</f>
        <v>2</v>
      </c>
      <c r="V12" s="126">
        <f>SUM(D12,G12,J12,M12,P12)</f>
        <v>5</v>
      </c>
      <c r="W12" s="119">
        <f t="shared" ref="W12" si="2">U12-V12</f>
        <v>-3</v>
      </c>
      <c r="X12" s="125">
        <v>4</v>
      </c>
    </row>
    <row r="13" spans="1:33" ht="22.5" customHeight="1">
      <c r="A13" s="28" t="s">
        <v>67</v>
      </c>
      <c r="B13" s="104"/>
      <c r="C13" s="101"/>
      <c r="D13" s="103"/>
      <c r="E13" s="100"/>
      <c r="F13" s="101"/>
      <c r="G13" s="103"/>
      <c r="H13" s="100"/>
      <c r="I13" s="101"/>
      <c r="J13" s="103"/>
      <c r="K13" s="124"/>
      <c r="L13" s="92"/>
      <c r="M13" s="93"/>
      <c r="N13" s="100"/>
      <c r="O13" s="101"/>
      <c r="P13" s="106"/>
      <c r="Q13" s="118"/>
      <c r="R13" s="111"/>
      <c r="S13" s="113"/>
      <c r="T13" s="118"/>
      <c r="U13" s="111"/>
      <c r="V13" s="111"/>
      <c r="W13" s="113"/>
      <c r="X13" s="115"/>
    </row>
    <row r="14" spans="1:33" ht="22.5" customHeight="1">
      <c r="A14" s="29" t="s">
        <v>41</v>
      </c>
      <c r="B14" s="94">
        <v>3</v>
      </c>
      <c r="C14" s="96" t="s">
        <v>86</v>
      </c>
      <c r="D14" s="96">
        <v>1</v>
      </c>
      <c r="E14" s="98">
        <v>0</v>
      </c>
      <c r="F14" s="96" t="s">
        <v>71</v>
      </c>
      <c r="G14" s="96">
        <v>3</v>
      </c>
      <c r="H14" s="98">
        <v>0</v>
      </c>
      <c r="I14" s="96" t="s">
        <v>88</v>
      </c>
      <c r="J14" s="96">
        <v>2</v>
      </c>
      <c r="K14" s="98">
        <v>0</v>
      </c>
      <c r="L14" s="96" t="s">
        <v>79</v>
      </c>
      <c r="M14" s="96">
        <v>1</v>
      </c>
      <c r="N14" s="121"/>
      <c r="O14" s="122"/>
      <c r="P14" s="134"/>
      <c r="Q14" s="138">
        <f>COUNTIF(B14:P14,"○")</f>
        <v>1</v>
      </c>
      <c r="R14" s="128">
        <f>COUNTIF(B14:P14,"△")</f>
        <v>0</v>
      </c>
      <c r="S14" s="130">
        <f>COUNTIF(B14:P14,"●")</f>
        <v>3</v>
      </c>
      <c r="T14" s="138">
        <f>Q14*3+R14*1</f>
        <v>3</v>
      </c>
      <c r="U14" s="128">
        <f>SUM(B14,E14,H14,K14,N14)</f>
        <v>3</v>
      </c>
      <c r="V14" s="128">
        <f>SUM(D14,G14,J14,M14,P14)</f>
        <v>7</v>
      </c>
      <c r="W14" s="130">
        <f t="shared" ref="W14" si="3">U14-V14</f>
        <v>-4</v>
      </c>
      <c r="X14" s="132">
        <v>5</v>
      </c>
    </row>
    <row r="15" spans="1:33" ht="22.5" customHeight="1" thickBot="1">
      <c r="A15" s="31" t="s">
        <v>68</v>
      </c>
      <c r="B15" s="95"/>
      <c r="C15" s="97"/>
      <c r="D15" s="97"/>
      <c r="E15" s="99"/>
      <c r="F15" s="97"/>
      <c r="G15" s="97"/>
      <c r="H15" s="99"/>
      <c r="I15" s="97"/>
      <c r="J15" s="97"/>
      <c r="K15" s="99"/>
      <c r="L15" s="97"/>
      <c r="M15" s="97"/>
      <c r="N15" s="135"/>
      <c r="O15" s="136"/>
      <c r="P15" s="137"/>
      <c r="Q15" s="139"/>
      <c r="R15" s="129"/>
      <c r="S15" s="131"/>
      <c r="T15" s="139"/>
      <c r="U15" s="129"/>
      <c r="V15" s="129"/>
      <c r="W15" s="131"/>
      <c r="X15" s="133"/>
    </row>
  </sheetData>
  <mergeCells count="110">
    <mergeCell ref="B10:B11"/>
    <mergeCell ref="C10:C11"/>
    <mergeCell ref="E10:E11"/>
    <mergeCell ref="U14:U15"/>
    <mergeCell ref="V14:V15"/>
    <mergeCell ref="W14:W15"/>
    <mergeCell ref="X14:X15"/>
    <mergeCell ref="K12:M13"/>
    <mergeCell ref="N14:P15"/>
    <mergeCell ref="L14:L15"/>
    <mergeCell ref="M14:M15"/>
    <mergeCell ref="Q14:Q15"/>
    <mergeCell ref="R14:R15"/>
    <mergeCell ref="S14:S15"/>
    <mergeCell ref="T14:T15"/>
    <mergeCell ref="V12:V13"/>
    <mergeCell ref="W12:W13"/>
    <mergeCell ref="X12:X13"/>
    <mergeCell ref="S12:S13"/>
    <mergeCell ref="T12:T13"/>
    <mergeCell ref="U12:U13"/>
    <mergeCell ref="F14:F15"/>
    <mergeCell ref="G14:G15"/>
    <mergeCell ref="H14:H15"/>
    <mergeCell ref="I14:I15"/>
    <mergeCell ref="J14:J15"/>
    <mergeCell ref="K14:K15"/>
    <mergeCell ref="V8:V9"/>
    <mergeCell ref="W8:W9"/>
    <mergeCell ref="W10:W11"/>
    <mergeCell ref="I8:I9"/>
    <mergeCell ref="J8:J9"/>
    <mergeCell ref="H10:J11"/>
    <mergeCell ref="J12:J13"/>
    <mergeCell ref="N12:N13"/>
    <mergeCell ref="O12:O13"/>
    <mergeCell ref="P12:P13"/>
    <mergeCell ref="Q12:Q13"/>
    <mergeCell ref="R12:R13"/>
    <mergeCell ref="U8:U9"/>
    <mergeCell ref="P10:P11"/>
    <mergeCell ref="X8:X9"/>
    <mergeCell ref="X10:X11"/>
    <mergeCell ref="B12:B13"/>
    <mergeCell ref="C12:C13"/>
    <mergeCell ref="D12:D13"/>
    <mergeCell ref="E12:E13"/>
    <mergeCell ref="F12:F13"/>
    <mergeCell ref="G12:G13"/>
    <mergeCell ref="H12:H13"/>
    <mergeCell ref="I12:I13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D8:D9"/>
    <mergeCell ref="Q8:Q9"/>
    <mergeCell ref="R8:R9"/>
    <mergeCell ref="K6:K7"/>
    <mergeCell ref="L6:L7"/>
    <mergeCell ref="D10:D11"/>
    <mergeCell ref="F10:F11"/>
    <mergeCell ref="G10:G11"/>
    <mergeCell ref="S8:S9"/>
    <mergeCell ref="T8:T9"/>
    <mergeCell ref="E8:G9"/>
    <mergeCell ref="H8:H9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5:D5"/>
    <mergeCell ref="E5:G5"/>
    <mergeCell ref="H5:J5"/>
    <mergeCell ref="K5:M5"/>
    <mergeCell ref="N5:P5"/>
    <mergeCell ref="B6:D7"/>
    <mergeCell ref="B14:B15"/>
    <mergeCell ref="C14:C15"/>
    <mergeCell ref="D14:D15"/>
    <mergeCell ref="E14:E15"/>
    <mergeCell ref="K8:K9"/>
    <mergeCell ref="L8:L9"/>
    <mergeCell ref="M8:M9"/>
    <mergeCell ref="N8:N9"/>
    <mergeCell ref="B8:B9"/>
    <mergeCell ref="C8:C9"/>
    <mergeCell ref="O8:O9"/>
    <mergeCell ref="P8:P9"/>
    <mergeCell ref="E6:E7"/>
    <mergeCell ref="F6:F7"/>
    <mergeCell ref="G6:G7"/>
    <mergeCell ref="H6:H7"/>
    <mergeCell ref="I6:I7"/>
    <mergeCell ref="J6:J7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Zeros="0" workbookViewId="0"/>
  </sheetViews>
  <sheetFormatPr defaultColWidth="0" defaultRowHeight="18.75" customHeight="1" zeroHeight="1"/>
  <cols>
    <col min="1" max="1" width="10" customWidth="1"/>
    <col min="2" max="9" width="6.109375" customWidth="1"/>
    <col min="10" max="12" width="6.109375" style="40" customWidth="1"/>
    <col min="13" max="20" width="0" style="40" hidden="1" customWidth="1"/>
    <col min="21" max="16384" width="8.88671875" style="40" hidden="1"/>
  </cols>
  <sheetData>
    <row r="1" spans="1:19" ht="18.75" customHeight="1"/>
    <row r="2" spans="1:19" ht="18.75" customHeight="1" thickBot="1">
      <c r="A2" s="9" t="s">
        <v>45</v>
      </c>
    </row>
    <row r="3" spans="1:19" ht="22.5" customHeight="1">
      <c r="A3" s="162"/>
      <c r="B3" s="164" t="s">
        <v>52</v>
      </c>
      <c r="C3" s="165"/>
      <c r="D3" s="165" t="s">
        <v>53</v>
      </c>
      <c r="E3" s="165"/>
      <c r="F3" s="165" t="s">
        <v>54</v>
      </c>
      <c r="G3" s="165"/>
      <c r="H3" s="165" t="s">
        <v>55</v>
      </c>
      <c r="I3" s="165"/>
      <c r="J3" s="140" t="s">
        <v>56</v>
      </c>
      <c r="K3" s="141"/>
      <c r="L3" s="42"/>
    </row>
    <row r="4" spans="1:19" ht="22.5" customHeight="1" thickBot="1">
      <c r="A4" s="163"/>
      <c r="B4" s="32" t="s">
        <v>50</v>
      </c>
      <c r="C4" s="33" t="s">
        <v>51</v>
      </c>
      <c r="D4" s="33" t="s">
        <v>50</v>
      </c>
      <c r="E4" s="33" t="s">
        <v>51</v>
      </c>
      <c r="F4" s="33" t="s">
        <v>50</v>
      </c>
      <c r="G4" s="33" t="s">
        <v>51</v>
      </c>
      <c r="H4" s="33" t="s">
        <v>50</v>
      </c>
      <c r="I4" s="33" t="s">
        <v>51</v>
      </c>
      <c r="J4" s="20" t="s">
        <v>50</v>
      </c>
      <c r="K4" s="41" t="s">
        <v>51</v>
      </c>
      <c r="L4" s="42"/>
    </row>
    <row r="5" spans="1:19" ht="22.5" customHeight="1">
      <c r="A5" s="34" t="s">
        <v>46</v>
      </c>
      <c r="B5" s="59" t="s">
        <v>108</v>
      </c>
      <c r="C5" s="60">
        <f>VLOOKUP(B5,$N$16:$O$21,2,FALSE)</f>
        <v>6</v>
      </c>
      <c r="D5" s="73" t="s">
        <v>91</v>
      </c>
      <c r="E5" s="60">
        <f>VLOOKUP(D5,$N$16:$O$21,2,FALSE)</f>
        <v>3.5</v>
      </c>
      <c r="F5" s="60" t="s">
        <v>89</v>
      </c>
      <c r="G5" s="60">
        <f>VLOOKUP(F5,$N$16:$O$21,2,FALSE)</f>
        <v>6</v>
      </c>
      <c r="H5" s="60" t="s">
        <v>90</v>
      </c>
      <c r="I5" s="60">
        <f>VLOOKUP(H5,$N$16:$O$21,2,FALSE)</f>
        <v>2</v>
      </c>
      <c r="J5" s="69" t="s">
        <v>109</v>
      </c>
      <c r="K5" s="70">
        <f>VLOOKUP(J5,$N$16:$O$21,2,FALSE)</f>
        <v>3.5</v>
      </c>
      <c r="L5" s="42"/>
    </row>
    <row r="6" spans="1:19" ht="22.5" customHeight="1">
      <c r="A6" s="35" t="s">
        <v>63</v>
      </c>
      <c r="B6" s="64" t="s">
        <v>105</v>
      </c>
      <c r="C6" s="65">
        <f>VLOOKUP(B6,$P$16:$Q$21,2,FALSE)</f>
        <v>4</v>
      </c>
      <c r="D6" s="65" t="s">
        <v>90</v>
      </c>
      <c r="E6" s="65">
        <f>VLOOKUP(D6,$P$16:$Q$21,2,FALSE)</f>
        <v>2</v>
      </c>
      <c r="F6" s="65" t="s">
        <v>89</v>
      </c>
      <c r="G6" s="65">
        <f>VLOOKUP(F6,$P$16:$Q$21,2,FALSE)</f>
        <v>6</v>
      </c>
      <c r="H6" s="65" t="s">
        <v>92</v>
      </c>
      <c r="I6" s="65">
        <f>VLOOKUP(H6,$P$16:$Q$21,2,FALSE)</f>
        <v>3</v>
      </c>
      <c r="J6" s="67" t="s">
        <v>104</v>
      </c>
      <c r="K6" s="68">
        <f>VLOOKUP(J6,$P$16:$Q$21,2,FALSE)</f>
        <v>6</v>
      </c>
      <c r="L6" s="42"/>
    </row>
    <row r="7" spans="1:19" ht="22.5" customHeight="1" thickBot="1">
      <c r="A7" s="36" t="s">
        <v>48</v>
      </c>
      <c r="B7" s="66" t="s">
        <v>97</v>
      </c>
      <c r="C7" s="61">
        <f>VLOOKUP(B7,$R$16:$S$21,2,FALSE)</f>
        <v>5</v>
      </c>
      <c r="D7" s="61" t="s">
        <v>98</v>
      </c>
      <c r="E7" s="61">
        <f>VLOOKUP(D7,$R$16:$S$21,2,FALSE)</f>
        <v>3</v>
      </c>
      <c r="F7" s="61" t="s">
        <v>99</v>
      </c>
      <c r="G7" s="61">
        <f>VLOOKUP(F7,$R$16:$S$21,2,FALSE)</f>
        <v>7</v>
      </c>
      <c r="H7" s="61" t="s">
        <v>100</v>
      </c>
      <c r="I7" s="61">
        <f>VLOOKUP(H7,$R$16:$S$21,2,FALSE)</f>
        <v>2</v>
      </c>
      <c r="J7" s="62" t="s">
        <v>101</v>
      </c>
      <c r="K7" s="63">
        <f>VLOOKUP(J7,$R$16:$S$21,2,FALSE)</f>
        <v>4</v>
      </c>
      <c r="L7" s="42"/>
    </row>
    <row r="8" spans="1:19" ht="22.5" customHeight="1" thickBot="1">
      <c r="A8" s="37" t="s">
        <v>49</v>
      </c>
      <c r="B8" s="142">
        <f>SUM(C5:C7)</f>
        <v>15</v>
      </c>
      <c r="C8" s="143"/>
      <c r="D8" s="143">
        <f>SUM(E5:E7)</f>
        <v>8.5</v>
      </c>
      <c r="E8" s="143"/>
      <c r="F8" s="143">
        <f>SUM(G5:G7)</f>
        <v>19</v>
      </c>
      <c r="G8" s="143"/>
      <c r="H8" s="143">
        <f>SUM(I5:I7)</f>
        <v>7</v>
      </c>
      <c r="I8" s="143"/>
      <c r="J8" s="144">
        <f>SUM(K5:K7)</f>
        <v>13.5</v>
      </c>
      <c r="K8" s="145"/>
      <c r="L8" s="42"/>
    </row>
    <row r="9" spans="1:19" ht="22.5" customHeight="1" thickBot="1">
      <c r="A9" s="58" t="s">
        <v>50</v>
      </c>
      <c r="B9" s="146">
        <f>RANK(B8,$B$8:$K$8,0)</f>
        <v>2</v>
      </c>
      <c r="C9" s="147"/>
      <c r="D9" s="143">
        <f t="shared" ref="D9" si="0">RANK(D8,$B$8:$K$8,0)</f>
        <v>4</v>
      </c>
      <c r="E9" s="148"/>
      <c r="F9" s="143">
        <f t="shared" ref="F9" si="1">RANK(F8,$B$8:$K$8,0)</f>
        <v>1</v>
      </c>
      <c r="G9" s="148"/>
      <c r="H9" s="143">
        <f t="shared" ref="H9" si="2">RANK(H8,$B$8:$K$8,0)</f>
        <v>5</v>
      </c>
      <c r="I9" s="148"/>
      <c r="J9" s="143">
        <f t="shared" ref="J9" si="3">RANK(J8,$B$8:$K$8,0)</f>
        <v>3</v>
      </c>
      <c r="K9" s="149"/>
      <c r="L9" s="42"/>
    </row>
    <row r="10" spans="1:19" ht="18.75" customHeight="1"/>
    <row r="11" spans="1:19" ht="18.75" customHeight="1"/>
    <row r="12" spans="1:19" ht="18.75" customHeight="1"/>
    <row r="13" spans="1:19" ht="18.75" customHeight="1" thickBot="1">
      <c r="A13" s="9" t="s">
        <v>57</v>
      </c>
    </row>
    <row r="14" spans="1:19" ht="22.5" customHeight="1" thickBot="1">
      <c r="A14" s="38"/>
      <c r="B14" s="142" t="s">
        <v>58</v>
      </c>
      <c r="C14" s="143"/>
      <c r="D14" s="143" t="s">
        <v>59</v>
      </c>
      <c r="E14" s="143"/>
      <c r="F14" s="143" t="s">
        <v>60</v>
      </c>
      <c r="G14" s="143"/>
      <c r="H14" s="143" t="s">
        <v>61</v>
      </c>
      <c r="I14" s="143"/>
      <c r="J14" s="144" t="s">
        <v>62</v>
      </c>
      <c r="K14" s="145"/>
      <c r="L14" s="42"/>
      <c r="N14" s="40" t="s">
        <v>46</v>
      </c>
      <c r="P14" s="40" t="s">
        <v>47</v>
      </c>
      <c r="R14" s="40" t="s">
        <v>48</v>
      </c>
    </row>
    <row r="15" spans="1:19" ht="22.5" customHeight="1">
      <c r="A15" s="39" t="s">
        <v>46</v>
      </c>
      <c r="B15" s="153">
        <v>6</v>
      </c>
      <c r="C15" s="154"/>
      <c r="D15" s="154"/>
      <c r="E15" s="154"/>
      <c r="F15" s="154">
        <v>3.5</v>
      </c>
      <c r="G15" s="154"/>
      <c r="H15" s="154"/>
      <c r="I15" s="154"/>
      <c r="J15" s="158">
        <v>2</v>
      </c>
      <c r="K15" s="159"/>
      <c r="L15" s="42"/>
      <c r="N15" s="40" t="s">
        <v>50</v>
      </c>
      <c r="O15" s="40" t="s">
        <v>51</v>
      </c>
      <c r="P15" s="40" t="s">
        <v>50</v>
      </c>
      <c r="Q15" s="40" t="s">
        <v>51</v>
      </c>
      <c r="R15" s="40" t="s">
        <v>50</v>
      </c>
      <c r="S15" s="40" t="s">
        <v>51</v>
      </c>
    </row>
    <row r="16" spans="1:19" ht="22.5" customHeight="1">
      <c r="A16" s="35" t="s">
        <v>63</v>
      </c>
      <c r="B16" s="155">
        <v>6</v>
      </c>
      <c r="C16" s="156"/>
      <c r="D16" s="156"/>
      <c r="E16" s="156"/>
      <c r="F16" s="156">
        <v>4</v>
      </c>
      <c r="G16" s="156"/>
      <c r="H16" s="156">
        <v>3</v>
      </c>
      <c r="I16" s="156"/>
      <c r="J16" s="160">
        <v>2</v>
      </c>
      <c r="K16" s="161"/>
      <c r="L16" s="42"/>
      <c r="N16" s="40" t="s">
        <v>58</v>
      </c>
      <c r="O16" s="40">
        <v>6</v>
      </c>
      <c r="P16" s="40" t="s">
        <v>58</v>
      </c>
      <c r="Q16" s="40">
        <v>6</v>
      </c>
      <c r="R16" s="40" t="s">
        <v>58</v>
      </c>
      <c r="S16" s="40">
        <v>7</v>
      </c>
    </row>
    <row r="17" spans="1:19" ht="22.5" customHeight="1" thickBot="1">
      <c r="A17" s="36" t="s">
        <v>48</v>
      </c>
      <c r="B17" s="157">
        <v>7</v>
      </c>
      <c r="C17" s="150"/>
      <c r="D17" s="150">
        <v>5</v>
      </c>
      <c r="E17" s="150"/>
      <c r="F17" s="150">
        <v>4</v>
      </c>
      <c r="G17" s="150"/>
      <c r="H17" s="150">
        <v>3</v>
      </c>
      <c r="I17" s="150"/>
      <c r="J17" s="151">
        <v>2</v>
      </c>
      <c r="K17" s="152"/>
      <c r="L17" s="42"/>
      <c r="N17" s="40" t="s">
        <v>59</v>
      </c>
      <c r="P17" s="40" t="s">
        <v>59</v>
      </c>
      <c r="R17" s="40" t="s">
        <v>59</v>
      </c>
      <c r="S17" s="40">
        <v>5</v>
      </c>
    </row>
    <row r="18" spans="1:19" ht="18.75" customHeight="1">
      <c r="N18" s="40" t="s">
        <v>60</v>
      </c>
      <c r="O18" s="40">
        <v>3.5</v>
      </c>
      <c r="P18" s="40" t="s">
        <v>60</v>
      </c>
      <c r="Q18" s="40">
        <v>4</v>
      </c>
      <c r="R18" s="40" t="s">
        <v>60</v>
      </c>
      <c r="S18" s="40">
        <v>4</v>
      </c>
    </row>
    <row r="19" spans="1:19" ht="18.75" customHeight="1">
      <c r="N19" s="40" t="s">
        <v>61</v>
      </c>
      <c r="P19" s="40" t="s">
        <v>61</v>
      </c>
      <c r="Q19" s="40">
        <v>3</v>
      </c>
      <c r="R19" s="40" t="s">
        <v>61</v>
      </c>
      <c r="S19" s="40">
        <v>3</v>
      </c>
    </row>
    <row r="20" spans="1:19" ht="18.75" customHeight="1">
      <c r="N20" s="40" t="s">
        <v>62</v>
      </c>
      <c r="O20" s="40">
        <v>2</v>
      </c>
      <c r="P20" s="40" t="s">
        <v>62</v>
      </c>
      <c r="Q20" s="40">
        <v>2</v>
      </c>
      <c r="R20" s="40" t="s">
        <v>62</v>
      </c>
      <c r="S20" s="40">
        <v>2</v>
      </c>
    </row>
    <row r="21" spans="1:19" ht="18.75" customHeight="1">
      <c r="N21" s="40">
        <v>0</v>
      </c>
      <c r="P21" s="40">
        <v>0</v>
      </c>
      <c r="R21" s="40">
        <v>0</v>
      </c>
    </row>
    <row r="22" spans="1:19" ht="18.75" customHeight="1"/>
    <row r="23" spans="1:19" ht="18.75" customHeight="1"/>
    <row r="24" spans="1:19" ht="18.75" customHeight="1"/>
    <row r="25" spans="1:19" ht="18.75" customHeight="1"/>
    <row r="26" spans="1:19" ht="18.75" customHeight="1"/>
    <row r="27" spans="1:19" ht="18.75" customHeight="1"/>
    <row r="28" spans="1:19" ht="18.75" customHeight="1"/>
    <row r="29" spans="1:19" ht="18.75" customHeight="1"/>
    <row r="30" spans="1:19" ht="18.75" customHeight="1"/>
    <row r="31" spans="1:19" ht="18.75" customHeight="1"/>
    <row r="32" spans="1:19" ht="18.75" customHeight="1"/>
    <row r="33" spans="1:9" ht="18.75" customHeight="1"/>
    <row r="34" spans="1:9" ht="18.75" customHeight="1"/>
    <row r="35" spans="1:9" ht="18.75" customHeight="1"/>
    <row r="36" spans="1:9" ht="18.75" customHeight="1"/>
    <row r="37" spans="1:9" ht="18.75" customHeight="1"/>
    <row r="38" spans="1:9" ht="18.75" customHeight="1"/>
    <row r="39" spans="1:9" ht="18.75" customHeight="1">
      <c r="A39" s="40"/>
      <c r="B39" s="40"/>
      <c r="C39" s="40"/>
      <c r="D39" s="40"/>
      <c r="E39" s="40"/>
      <c r="F39" s="40"/>
      <c r="G39" s="40"/>
      <c r="H39" s="40"/>
      <c r="I39" s="40"/>
    </row>
  </sheetData>
  <mergeCells count="36">
    <mergeCell ref="A3:A4"/>
    <mergeCell ref="B8:C8"/>
    <mergeCell ref="D8:E8"/>
    <mergeCell ref="F8:G8"/>
    <mergeCell ref="H8:I8"/>
    <mergeCell ref="B3:C3"/>
    <mergeCell ref="D3:E3"/>
    <mergeCell ref="F3:G3"/>
    <mergeCell ref="H3:I3"/>
    <mergeCell ref="D17:E17"/>
    <mergeCell ref="F17:G17"/>
    <mergeCell ref="H17:I17"/>
    <mergeCell ref="J17:K17"/>
    <mergeCell ref="B15:C15"/>
    <mergeCell ref="B16:C16"/>
    <mergeCell ref="B17:C17"/>
    <mergeCell ref="D15:E15"/>
    <mergeCell ref="F15:G15"/>
    <mergeCell ref="H15:I15"/>
    <mergeCell ref="J15:K15"/>
    <mergeCell ref="D16:E16"/>
    <mergeCell ref="F16:G16"/>
    <mergeCell ref="H16:I16"/>
    <mergeCell ref="J16:K16"/>
    <mergeCell ref="J3:K3"/>
    <mergeCell ref="B14:C14"/>
    <mergeCell ref="D14:E14"/>
    <mergeCell ref="F14:G14"/>
    <mergeCell ref="H14:I14"/>
    <mergeCell ref="J14:K14"/>
    <mergeCell ref="J8:K8"/>
    <mergeCell ref="B9:C9"/>
    <mergeCell ref="D9:E9"/>
    <mergeCell ref="F9:G9"/>
    <mergeCell ref="H9:I9"/>
    <mergeCell ref="J9:K9"/>
  </mergeCells>
  <phoneticPr fontId="1"/>
  <pageMargins left="0.7" right="0.7" top="0.75" bottom="0.75" header="0.3" footer="0.3"/>
  <pageSetup paperSize="9" orientation="portrait" r:id="rId1"/>
  <ignoredErrors>
    <ignoredError sqref="J5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トーナメント表【成年男子・女子】</vt:lpstr>
      <vt:lpstr>リーグ戦【少年男子】</vt:lpstr>
      <vt:lpstr>【総合得点表】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</dc:creator>
  <cp:lastModifiedBy>TOMOKAZU</cp:lastModifiedBy>
  <cp:lastPrinted>2016-08-14T01:55:16Z</cp:lastPrinted>
  <dcterms:created xsi:type="dcterms:W3CDTF">2016-06-02T09:26:15Z</dcterms:created>
  <dcterms:modified xsi:type="dcterms:W3CDTF">2016-08-14T05:43:35Z</dcterms:modified>
</cp:coreProperties>
</file>