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709" activeTab="0"/>
  </bookViews>
  <sheets>
    <sheet name="第20回東北シニア県予選 " sheetId="1" r:id="rId1"/>
    <sheet name="Sheet1" sheetId="2" r:id="rId2"/>
  </sheets>
  <definedNames>
    <definedName name="_xlnm.Print_Area" localSheetId="0">'第20回東北シニア県予選 '!$A$1:$BI$74</definedName>
  </definedNames>
  <calcPr fullCalcOnLoad="1"/>
</workbook>
</file>

<file path=xl/sharedStrings.xml><?xml version="1.0" encoding="utf-8"?>
<sst xmlns="http://schemas.openxmlformats.org/spreadsheetml/2006/main" count="266" uniqueCount="43">
  <si>
    <t>勝</t>
  </si>
  <si>
    <t>勝点</t>
  </si>
  <si>
    <t>得点</t>
  </si>
  <si>
    <t>失点</t>
  </si>
  <si>
    <t>差</t>
  </si>
  <si>
    <t>順位</t>
  </si>
  <si>
    <t>日時</t>
  </si>
  <si>
    <t>場所</t>
  </si>
  <si>
    <t>40歳以上の部</t>
  </si>
  <si>
    <t>チーム名</t>
  </si>
  <si>
    <t>50歳以上の部</t>
  </si>
  <si>
    <t>分</t>
  </si>
  <si>
    <t>敗</t>
  </si>
  <si>
    <t>優勝</t>
  </si>
  <si>
    <t>準優勝</t>
  </si>
  <si>
    <t>◎</t>
  </si>
  <si>
    <t>(</t>
  </si>
  <si>
    <t>-</t>
  </si>
  <si>
    <t>)</t>
  </si>
  <si>
    <t>60歳以上の部</t>
  </si>
  <si>
    <t>長井40</t>
  </si>
  <si>
    <t>山形モセスSC</t>
  </si>
  <si>
    <t>山形
ダックス</t>
  </si>
  <si>
    <t>米沢
蹴鞠団</t>
  </si>
  <si>
    <t>鶴岡FC
ドリーム50</t>
  </si>
  <si>
    <t>米沢親近
交流促進団</t>
  </si>
  <si>
    <t>置賜60</t>
  </si>
  <si>
    <t>①勝点（勝 ：3,　分 ：1, 負 ：0 ）　②得失点差　③得点　④当該チームの勝者　⑤PK方式</t>
  </si>
  <si>
    <t>※順位決定方式</t>
  </si>
  <si>
    <t>鶴岡FC
ドリーム40</t>
  </si>
  <si>
    <t>第20回東北シニアサッカー選手権大会山形県予選会結果</t>
  </si>
  <si>
    <t>平成25年5月25日(土)～26日(日）</t>
  </si>
  <si>
    <t>米沢市営人工芝サッカーフィールド</t>
  </si>
  <si>
    <t>長井50</t>
  </si>
  <si>
    <t>新庄クラブ</t>
  </si>
  <si>
    <t>酒田シニアFC50</t>
  </si>
  <si>
    <t>酒田シニアFC40</t>
  </si>
  <si>
    <t>米沢
蹴鞠団</t>
  </si>
  <si>
    <t>山形
ダックス</t>
  </si>
  <si>
    <t>山形モセスSC</t>
  </si>
  <si>
    <t>鶴岡FC
ドリーム50</t>
  </si>
  <si>
    <t>鶴岡FC60</t>
  </si>
  <si>
    <t>山形６０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</si>
</sst>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&quot;"/>
    <numFmt numFmtId="177" formatCode="[$-411]\(ggge&quot;年度&quot;\)"/>
    <numFmt numFmtId="178" formatCode="[$-411]ggge&quot;年&quot;m&quot;月&quot;d&quot;日&quot;\ &quot;現&quot;&quot;在&quot;"/>
    <numFmt numFmtId="179" formatCode="[$-411]ggge&quot;年&quot;m&quot;月&quot;d&quot;日&quot;;@"/>
    <numFmt numFmtId="180" formatCode="#,##0;&quot;▲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10" xfId="60" applyFont="1" applyFill="1" applyBorder="1" applyAlignment="1">
      <alignment horizontal="center" shrinkToFit="1"/>
      <protection/>
    </xf>
    <xf numFmtId="0" fontId="2" fillId="0" borderId="11" xfId="60" applyFont="1" applyFill="1" applyBorder="1" applyAlignment="1">
      <alignment horizontal="center" shrinkToFit="1"/>
      <protection/>
    </xf>
    <xf numFmtId="0" fontId="2" fillId="0" borderId="12" xfId="60" applyFont="1" applyFill="1" applyBorder="1" applyAlignment="1">
      <alignment horizontal="center" shrinkToFit="1"/>
      <protection/>
    </xf>
    <xf numFmtId="0" fontId="2" fillId="0" borderId="13" xfId="60" applyFont="1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14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shrinkToFit="1"/>
      <protection/>
    </xf>
    <xf numFmtId="0" fontId="2" fillId="0" borderId="0" xfId="60" applyFont="1" applyFill="1" applyAlignment="1">
      <alignment horizontal="left" shrinkToFit="1"/>
      <protection/>
    </xf>
    <xf numFmtId="0" fontId="2" fillId="0" borderId="0" xfId="60" applyFont="1" applyFill="1" applyAlignment="1">
      <alignment shrinkToFit="1"/>
      <protection/>
    </xf>
    <xf numFmtId="0" fontId="2" fillId="0" borderId="0" xfId="0" applyFont="1" applyFill="1" applyAlignment="1">
      <alignment vertical="center" shrinkToFit="1"/>
    </xf>
    <xf numFmtId="0" fontId="2" fillId="0" borderId="14" xfId="60" applyFont="1" applyFill="1" applyBorder="1" applyAlignment="1">
      <alignment horizontal="center" shrinkToFit="1"/>
      <protection/>
    </xf>
    <xf numFmtId="0" fontId="2" fillId="0" borderId="0" xfId="60" applyFont="1" applyFill="1" applyAlignment="1">
      <alignment vertical="top" shrinkToFit="1"/>
      <protection/>
    </xf>
    <xf numFmtId="0" fontId="2" fillId="0" borderId="0" xfId="60" applyFont="1" applyFill="1" applyAlignment="1">
      <alignment horizontal="left" vertical="top" shrinkToFit="1"/>
      <protection/>
    </xf>
    <xf numFmtId="0" fontId="3" fillId="0" borderId="0" xfId="60" applyFont="1" applyFill="1" applyAlignment="1">
      <alignment shrinkToFit="1"/>
      <protection/>
    </xf>
    <xf numFmtId="0" fontId="4" fillId="0" borderId="0" xfId="60" applyFont="1" applyFill="1" applyAlignment="1">
      <alignment horizontal="center" shrinkToFit="1"/>
      <protection/>
    </xf>
    <xf numFmtId="58" fontId="2" fillId="0" borderId="0" xfId="60" applyNumberFormat="1" applyFont="1" applyFill="1" applyAlignment="1">
      <alignment horizontal="left" shrinkToFit="1"/>
      <protection/>
    </xf>
    <xf numFmtId="0" fontId="2" fillId="0" borderId="0" xfId="60" applyFont="1" applyFill="1" applyAlignment="1">
      <alignment horizontal="center" shrinkToFit="1"/>
      <protection/>
    </xf>
    <xf numFmtId="58" fontId="2" fillId="0" borderId="0" xfId="60" applyNumberFormat="1" applyFont="1" applyFill="1" applyAlignment="1">
      <alignment shrinkToFit="1"/>
      <protection/>
    </xf>
    <xf numFmtId="0" fontId="2" fillId="0" borderId="14" xfId="60" applyFont="1" applyFill="1" applyBorder="1" applyAlignment="1">
      <alignment shrinkToFit="1"/>
      <protection/>
    </xf>
    <xf numFmtId="0" fontId="2" fillId="0" borderId="15" xfId="60" applyFont="1" applyFill="1" applyBorder="1" applyAlignment="1">
      <alignment horizontal="center" shrinkToFit="1"/>
      <protection/>
    </xf>
    <xf numFmtId="0" fontId="2" fillId="33" borderId="10" xfId="60" applyFont="1" applyFill="1" applyBorder="1" applyAlignment="1">
      <alignment horizontal="center" shrinkToFit="1"/>
      <protection/>
    </xf>
    <xf numFmtId="0" fontId="2" fillId="33" borderId="11" xfId="60" applyFont="1" applyFill="1" applyBorder="1" applyAlignment="1">
      <alignment horizontal="center" shrinkToFit="1"/>
      <protection/>
    </xf>
    <xf numFmtId="0" fontId="2" fillId="33" borderId="12" xfId="60" applyFont="1" applyFill="1" applyBorder="1" applyAlignment="1">
      <alignment horizontal="center" shrinkToFit="1"/>
      <protection/>
    </xf>
    <xf numFmtId="0" fontId="2" fillId="33" borderId="0" xfId="60" applyFont="1" applyFill="1" applyBorder="1" applyAlignment="1">
      <alignment horizontal="center" vertical="center" shrinkToFit="1"/>
      <protection/>
    </xf>
    <xf numFmtId="0" fontId="2" fillId="33" borderId="14" xfId="60" applyFont="1" applyFill="1" applyBorder="1" applyAlignment="1">
      <alignment horizontal="center" vertical="center" shrinkToFit="1"/>
      <protection/>
    </xf>
    <xf numFmtId="0" fontId="2" fillId="33" borderId="13" xfId="60" applyFont="1" applyFill="1" applyBorder="1" applyAlignment="1">
      <alignment horizontal="center" shrinkToFit="1"/>
      <protection/>
    </xf>
    <xf numFmtId="0" fontId="2" fillId="0" borderId="0" xfId="60" applyFont="1" applyFill="1" applyAlignment="1">
      <alignment horizontal="left" shrinkToFit="1"/>
      <protection/>
    </xf>
    <xf numFmtId="0" fontId="2" fillId="0" borderId="0" xfId="0" applyFont="1" applyFill="1" applyAlignment="1">
      <alignment horizontal="left" vertical="center" shrinkToFit="1"/>
    </xf>
    <xf numFmtId="0" fontId="2" fillId="0" borderId="16" xfId="60" applyFont="1" applyFill="1" applyBorder="1" applyAlignment="1">
      <alignment horizontal="center" vertical="center" shrinkToFit="1"/>
      <protection/>
    </xf>
    <xf numFmtId="0" fontId="2" fillId="0" borderId="17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right" vertical="center" shrinkToFit="1"/>
      <protection/>
    </xf>
    <xf numFmtId="0" fontId="2" fillId="0" borderId="14" xfId="60" applyFont="1" applyFill="1" applyBorder="1" applyAlignment="1">
      <alignment horizontal="right" vertical="center" shrinkToFit="1"/>
      <protection/>
    </xf>
    <xf numFmtId="0" fontId="2" fillId="0" borderId="0" xfId="60" applyFont="1" applyFill="1" applyBorder="1" applyAlignment="1">
      <alignment horizontal="left" vertical="center" shrinkToFit="1"/>
      <protection/>
    </xf>
    <xf numFmtId="0" fontId="2" fillId="0" borderId="14" xfId="60" applyFont="1" applyFill="1" applyBorder="1" applyAlignment="1">
      <alignment horizontal="left" vertical="center" shrinkToFit="1"/>
      <protection/>
    </xf>
    <xf numFmtId="0" fontId="2" fillId="0" borderId="18" xfId="60" applyFont="1" applyFill="1" applyBorder="1" applyAlignment="1">
      <alignment horizontal="center" vertical="center" shrinkToFit="1"/>
      <protection/>
    </xf>
    <xf numFmtId="0" fontId="2" fillId="0" borderId="19" xfId="60" applyFont="1" applyFill="1" applyBorder="1" applyAlignment="1">
      <alignment horizontal="center" vertical="center" shrinkToFit="1"/>
      <protection/>
    </xf>
    <xf numFmtId="0" fontId="2" fillId="0" borderId="20" xfId="60" applyFont="1" applyFill="1" applyBorder="1" applyAlignment="1">
      <alignment horizontal="center" vertical="center" shrinkToFi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21" xfId="60" applyFont="1" applyFill="1" applyBorder="1" applyAlignment="1">
      <alignment horizontal="center" vertical="center" shrinkToFit="1"/>
      <protection/>
    </xf>
    <xf numFmtId="0" fontId="2" fillId="0" borderId="22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25" xfId="60" applyFont="1" applyFill="1" applyBorder="1" applyAlignment="1">
      <alignment horizontal="center" vertical="center" shrinkToFit="1"/>
      <protection/>
    </xf>
    <xf numFmtId="0" fontId="2" fillId="0" borderId="26" xfId="60" applyFont="1" applyFill="1" applyBorder="1" applyAlignment="1">
      <alignment horizontal="center" vertical="center" shrinkToFit="1"/>
      <protection/>
    </xf>
    <xf numFmtId="0" fontId="2" fillId="0" borderId="27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shrinkToFit="1"/>
      <protection/>
    </xf>
    <xf numFmtId="0" fontId="2" fillId="0" borderId="28" xfId="60" applyFont="1" applyFill="1" applyBorder="1" applyAlignment="1">
      <alignment horizontal="center" shrinkToFit="1"/>
      <protection/>
    </xf>
    <xf numFmtId="0" fontId="2" fillId="0" borderId="29" xfId="60" applyFont="1" applyFill="1" applyBorder="1" applyAlignment="1">
      <alignment horizontal="center" shrinkToFit="1"/>
      <protection/>
    </xf>
    <xf numFmtId="0" fontId="2" fillId="0" borderId="30" xfId="60" applyFont="1" applyFill="1" applyBorder="1" applyAlignment="1">
      <alignment horizontal="center" shrinkToFit="1"/>
      <protection/>
    </xf>
    <xf numFmtId="0" fontId="2" fillId="0" borderId="31" xfId="60" applyFont="1" applyFill="1" applyBorder="1" applyAlignment="1">
      <alignment horizontal="center" shrinkToFit="1"/>
      <protection/>
    </xf>
    <xf numFmtId="0" fontId="2" fillId="0" borderId="32" xfId="60" applyFont="1" applyFill="1" applyBorder="1" applyAlignment="1">
      <alignment horizontal="center" shrinkToFit="1"/>
      <protection/>
    </xf>
    <xf numFmtId="0" fontId="2" fillId="0" borderId="33" xfId="60" applyFont="1" applyFill="1" applyBorder="1" applyAlignment="1">
      <alignment horizontal="center" shrinkToFit="1"/>
      <protection/>
    </xf>
    <xf numFmtId="0" fontId="2" fillId="0" borderId="34" xfId="60" applyFont="1" applyFill="1" applyBorder="1" applyAlignment="1">
      <alignment horizontal="center" shrinkToFit="1"/>
      <protection/>
    </xf>
    <xf numFmtId="0" fontId="2" fillId="0" borderId="35" xfId="60" applyFont="1" applyFill="1" applyBorder="1" applyAlignment="1">
      <alignment horizontal="center" shrinkToFit="1"/>
      <protection/>
    </xf>
    <xf numFmtId="0" fontId="2" fillId="0" borderId="36" xfId="60" applyFont="1" applyFill="1" applyBorder="1" applyAlignment="1">
      <alignment horizontal="center" shrinkToFit="1"/>
      <protection/>
    </xf>
    <xf numFmtId="0" fontId="2" fillId="0" borderId="37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0" fontId="2" fillId="0" borderId="39" xfId="60" applyFont="1" applyFill="1" applyBorder="1" applyAlignment="1">
      <alignment horizontal="center" vertical="center" shrinkToFit="1"/>
      <protection/>
    </xf>
    <xf numFmtId="0" fontId="2" fillId="0" borderId="40" xfId="60" applyFont="1" applyFill="1" applyBorder="1" applyAlignment="1">
      <alignment horizontal="center" vertical="center" shrinkToFit="1"/>
      <protection/>
    </xf>
    <xf numFmtId="0" fontId="2" fillId="0" borderId="41" xfId="60" applyFont="1" applyFill="1" applyBorder="1" applyAlignment="1">
      <alignment horizontal="center" vertical="center" shrinkToFit="1"/>
      <protection/>
    </xf>
    <xf numFmtId="0" fontId="2" fillId="0" borderId="42" xfId="60" applyFont="1" applyFill="1" applyBorder="1" applyAlignment="1">
      <alignment horizontal="center" vertical="center" shrinkToFit="1"/>
      <protection/>
    </xf>
    <xf numFmtId="0" fontId="2" fillId="0" borderId="15" xfId="60" applyFont="1" applyFill="1" applyBorder="1" applyAlignment="1">
      <alignment horizontal="center" shrinkToFit="1"/>
      <protection/>
    </xf>
    <xf numFmtId="0" fontId="2" fillId="0" borderId="43" xfId="60" applyFont="1" applyFill="1" applyBorder="1" applyAlignment="1">
      <alignment horizontal="center" shrinkToFit="1"/>
      <protection/>
    </xf>
    <xf numFmtId="0" fontId="2" fillId="0" borderId="44" xfId="60" applyFont="1" applyFill="1" applyBorder="1" applyAlignment="1">
      <alignment horizontal="center" shrinkToFit="1"/>
      <protection/>
    </xf>
    <xf numFmtId="0" fontId="2" fillId="0" borderId="45" xfId="60" applyFont="1" applyFill="1" applyBorder="1" applyAlignment="1">
      <alignment horizontal="center" shrinkToFit="1"/>
      <protection/>
    </xf>
    <xf numFmtId="0" fontId="2" fillId="0" borderId="46" xfId="60" applyFont="1" applyFill="1" applyBorder="1" applyAlignment="1">
      <alignment horizontal="center" shrinkToFit="1"/>
      <protection/>
    </xf>
    <xf numFmtId="0" fontId="2" fillId="0" borderId="47" xfId="60" applyFont="1" applyFill="1" applyBorder="1" applyAlignment="1">
      <alignment horizontal="center" shrinkToFit="1"/>
      <protection/>
    </xf>
    <xf numFmtId="0" fontId="2" fillId="0" borderId="48" xfId="60" applyFont="1" applyFill="1" applyBorder="1" applyAlignment="1">
      <alignment horizontal="center" shrinkToFit="1"/>
      <protection/>
    </xf>
    <xf numFmtId="0" fontId="2" fillId="0" borderId="49" xfId="60" applyFont="1" applyFill="1" applyBorder="1" applyAlignment="1">
      <alignment horizontal="center" shrinkToFit="1"/>
      <protection/>
    </xf>
    <xf numFmtId="0" fontId="2" fillId="0" borderId="50" xfId="60" applyFont="1" applyFill="1" applyBorder="1" applyAlignment="1">
      <alignment horizontal="center" shrinkToFit="1"/>
      <protection/>
    </xf>
    <xf numFmtId="0" fontId="2" fillId="0" borderId="0" xfId="60" applyFont="1" applyFill="1" applyAlignment="1">
      <alignment horizontal="left" vertical="top" shrinkToFit="1"/>
      <protection/>
    </xf>
    <xf numFmtId="0" fontId="2" fillId="0" borderId="14" xfId="60" applyFont="1" applyFill="1" applyBorder="1" applyAlignment="1">
      <alignment horizontal="left" shrinkToFit="1"/>
      <protection/>
    </xf>
    <xf numFmtId="0" fontId="2" fillId="0" borderId="0" xfId="60" applyFont="1" applyFill="1" applyBorder="1" applyAlignment="1">
      <alignment horizontal="left" shrinkToFit="1"/>
      <protection/>
    </xf>
    <xf numFmtId="0" fontId="2" fillId="33" borderId="16" xfId="60" applyFont="1" applyFill="1" applyBorder="1" applyAlignment="1">
      <alignment horizontal="center" vertical="center" shrinkToFit="1"/>
      <protection/>
    </xf>
    <xf numFmtId="0" fontId="2" fillId="33" borderId="17" xfId="60" applyFont="1" applyFill="1" applyBorder="1" applyAlignment="1">
      <alignment horizontal="center" vertical="center" shrinkToFit="1"/>
      <protection/>
    </xf>
    <xf numFmtId="0" fontId="2" fillId="33" borderId="0" xfId="60" applyFont="1" applyFill="1" applyBorder="1" applyAlignment="1">
      <alignment horizontal="right" vertical="center" shrinkToFit="1"/>
      <protection/>
    </xf>
    <xf numFmtId="0" fontId="2" fillId="33" borderId="14" xfId="60" applyFont="1" applyFill="1" applyBorder="1" applyAlignment="1">
      <alignment horizontal="right" vertical="center" shrinkToFit="1"/>
      <protection/>
    </xf>
    <xf numFmtId="0" fontId="4" fillId="33" borderId="11" xfId="60" applyFont="1" applyFill="1" applyBorder="1" applyAlignment="1">
      <alignment horizontal="center" shrinkToFit="1"/>
      <protection/>
    </xf>
    <xf numFmtId="0" fontId="2" fillId="0" borderId="51" xfId="60" applyFont="1" applyFill="1" applyBorder="1" applyAlignment="1">
      <alignment horizontal="center" shrinkToFit="1"/>
      <protection/>
    </xf>
    <xf numFmtId="0" fontId="2" fillId="0" borderId="52" xfId="60" applyFont="1" applyFill="1" applyBorder="1" applyAlignment="1">
      <alignment horizontal="center" shrinkToFit="1"/>
      <protection/>
    </xf>
    <xf numFmtId="0" fontId="2" fillId="0" borderId="53" xfId="60" applyFont="1" applyFill="1" applyBorder="1" applyAlignment="1">
      <alignment horizontal="center" shrinkToFit="1"/>
      <protection/>
    </xf>
    <xf numFmtId="0" fontId="2" fillId="0" borderId="54" xfId="60" applyFont="1" applyFill="1" applyBorder="1" applyAlignment="1">
      <alignment horizontal="center" shrinkToFit="1"/>
      <protection/>
    </xf>
    <xf numFmtId="0" fontId="2" fillId="0" borderId="55" xfId="60" applyFont="1" applyFill="1" applyBorder="1" applyAlignment="1">
      <alignment horizontal="center" shrinkToFit="1"/>
      <protection/>
    </xf>
    <xf numFmtId="0" fontId="2" fillId="0" borderId="56" xfId="60" applyFont="1" applyFill="1" applyBorder="1" applyAlignment="1">
      <alignment horizontal="center" shrinkToFit="1"/>
      <protection/>
    </xf>
    <xf numFmtId="0" fontId="2" fillId="33" borderId="0" xfId="60" applyFont="1" applyFill="1" applyBorder="1" applyAlignment="1">
      <alignment horizontal="left" vertical="center" shrinkToFit="1"/>
      <protection/>
    </xf>
    <xf numFmtId="0" fontId="2" fillId="33" borderId="14" xfId="60" applyFont="1" applyFill="1" applyBorder="1" applyAlignment="1">
      <alignment horizontal="left" vertical="center" shrinkToFit="1"/>
      <protection/>
    </xf>
    <xf numFmtId="0" fontId="2" fillId="33" borderId="18" xfId="60" applyFont="1" applyFill="1" applyBorder="1" applyAlignment="1">
      <alignment horizontal="center" vertical="center" shrinkToFit="1"/>
      <protection/>
    </xf>
    <xf numFmtId="0" fontId="2" fillId="33" borderId="19" xfId="60" applyFont="1" applyFill="1" applyBorder="1" applyAlignment="1">
      <alignment horizontal="center" vertical="center" shrinkToFit="1"/>
      <protection/>
    </xf>
    <xf numFmtId="0" fontId="2" fillId="33" borderId="22" xfId="60" applyFont="1" applyFill="1" applyBorder="1" applyAlignment="1">
      <alignment horizontal="center" vertical="center" shrinkToFit="1"/>
      <protection/>
    </xf>
    <xf numFmtId="0" fontId="2" fillId="33" borderId="24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center" shrinkToFit="1"/>
      <protection/>
    </xf>
    <xf numFmtId="58" fontId="2" fillId="0" borderId="0" xfId="60" applyNumberFormat="1" applyFont="1" applyFill="1" applyAlignment="1">
      <alignment horizontal="left" shrinkToFit="1"/>
      <protection/>
    </xf>
    <xf numFmtId="0" fontId="2" fillId="34" borderId="10" xfId="60" applyFont="1" applyFill="1" applyBorder="1" applyAlignment="1">
      <alignment horizontal="center" vertical="center" shrinkToFit="1"/>
      <protection/>
    </xf>
    <xf numFmtId="0" fontId="2" fillId="34" borderId="12" xfId="60" applyFont="1" applyFill="1" applyBorder="1" applyAlignment="1">
      <alignment horizontal="center" vertical="center" shrinkToFit="1"/>
      <protection/>
    </xf>
    <xf numFmtId="0" fontId="2" fillId="34" borderId="16" xfId="60" applyFont="1" applyFill="1" applyBorder="1" applyAlignment="1">
      <alignment horizontal="center" vertical="center" shrinkToFit="1"/>
      <protection/>
    </xf>
    <xf numFmtId="0" fontId="2" fillId="34" borderId="18" xfId="60" applyFont="1" applyFill="1" applyBorder="1" applyAlignment="1">
      <alignment horizontal="center" vertical="center" shrinkToFit="1"/>
      <protection/>
    </xf>
    <xf numFmtId="0" fontId="2" fillId="34" borderId="17" xfId="60" applyFont="1" applyFill="1" applyBorder="1" applyAlignment="1">
      <alignment horizontal="center" vertical="center" shrinkToFit="1"/>
      <protection/>
    </xf>
    <xf numFmtId="0" fontId="2" fillId="34" borderId="19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4"/>
  <sheetViews>
    <sheetView tabSelected="1" zoomScale="75" zoomScaleNormal="75" zoomScaleSheetLayoutView="75" zoomScalePageLayoutView="0" workbookViewId="0" topLeftCell="A1">
      <selection activeCell="BM47" sqref="BM47"/>
    </sheetView>
  </sheetViews>
  <sheetFormatPr defaultColWidth="9.00390625" defaultRowHeight="13.5"/>
  <cols>
    <col min="1" max="1" width="2.625" style="10" customWidth="1"/>
    <col min="2" max="3" width="6.625" style="10" customWidth="1"/>
    <col min="4" max="25" width="2.625" style="10" customWidth="1"/>
    <col min="26" max="26" width="2.50390625" style="10" customWidth="1"/>
    <col min="27" max="61" width="2.625" style="10" customWidth="1"/>
    <col min="62" max="62" width="8.625" style="10" customWidth="1"/>
    <col min="63" max="16384" width="9.00390625" style="10" customWidth="1"/>
  </cols>
  <sheetData>
    <row r="1" spans="1:62" ht="24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14"/>
    </row>
    <row r="2" spans="1:54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ht="17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61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M4" s="18"/>
      <c r="AN4" s="27" t="s">
        <v>6</v>
      </c>
      <c r="AO4" s="27"/>
      <c r="AP4" s="27"/>
      <c r="AQ4" s="9"/>
      <c r="AR4" s="100" t="s">
        <v>31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</row>
    <row r="5" spans="1:61" ht="17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M5" s="9"/>
      <c r="AN5" s="27" t="s">
        <v>7</v>
      </c>
      <c r="AO5" s="27"/>
      <c r="AP5" s="27"/>
      <c r="AQ5" s="9"/>
      <c r="AR5" s="27" t="s">
        <v>32</v>
      </c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54" ht="17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5" ht="17.25" customHeight="1">
      <c r="A7" s="17"/>
      <c r="B7" s="11" t="s">
        <v>15</v>
      </c>
      <c r="C7" s="80" t="s">
        <v>8</v>
      </c>
      <c r="D7" s="80"/>
      <c r="E7" s="80"/>
      <c r="F7" s="80"/>
      <c r="G7" s="80"/>
      <c r="H7" s="80"/>
      <c r="I7" s="80"/>
      <c r="J7" s="8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AG7" s="16"/>
      <c r="AH7" s="27"/>
      <c r="AI7" s="27"/>
      <c r="AJ7" s="27"/>
      <c r="AK7" s="9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8"/>
    </row>
    <row r="8" spans="1:55" ht="17.25" customHeight="1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Z8" s="9"/>
      <c r="AA8" s="9"/>
      <c r="AB8" s="9"/>
      <c r="AC8" s="9"/>
      <c r="AD8" s="9"/>
      <c r="AE8" s="9"/>
      <c r="AF8" s="9"/>
      <c r="AG8" s="9"/>
      <c r="AH8" s="27"/>
      <c r="AI8" s="27"/>
      <c r="AJ8" s="27"/>
      <c r="AK8" s="9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9"/>
    </row>
    <row r="9" spans="1:44" ht="17.25" customHeight="1">
      <c r="A9" s="17"/>
      <c r="B9" s="17"/>
      <c r="C9" s="19"/>
      <c r="D9" s="19"/>
      <c r="E9" s="19"/>
      <c r="F9" s="19"/>
      <c r="G9" s="19"/>
      <c r="H9" s="19"/>
      <c r="I9" s="1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62" ht="17.25" customHeight="1">
      <c r="A10" s="20"/>
      <c r="B10" s="71" t="s">
        <v>9</v>
      </c>
      <c r="C10" s="74"/>
      <c r="D10" s="71" t="str">
        <f>B11</f>
        <v>鶴岡FC
ドリーム40</v>
      </c>
      <c r="E10" s="77"/>
      <c r="F10" s="77"/>
      <c r="G10" s="77"/>
      <c r="H10" s="77"/>
      <c r="I10" s="77"/>
      <c r="J10" s="74"/>
      <c r="K10" s="71" t="str">
        <f>B14</f>
        <v>長井40</v>
      </c>
      <c r="L10" s="77"/>
      <c r="M10" s="77"/>
      <c r="N10" s="77"/>
      <c r="O10" s="77"/>
      <c r="P10" s="77"/>
      <c r="Q10" s="74"/>
      <c r="R10" s="71" t="str">
        <f>B17</f>
        <v>酒田シニアFC40</v>
      </c>
      <c r="S10" s="77"/>
      <c r="T10" s="77"/>
      <c r="U10" s="77"/>
      <c r="V10" s="77"/>
      <c r="W10" s="77"/>
      <c r="X10" s="74"/>
      <c r="Y10" s="71" t="str">
        <f>B20</f>
        <v>山形
ダックス</v>
      </c>
      <c r="Z10" s="77"/>
      <c r="AA10" s="77"/>
      <c r="AB10" s="77"/>
      <c r="AC10" s="77"/>
      <c r="AD10" s="77"/>
      <c r="AE10" s="74"/>
      <c r="AF10" s="70" t="str">
        <f>B23</f>
        <v>米沢
蹴鞠団</v>
      </c>
      <c r="AG10" s="70"/>
      <c r="AH10" s="70"/>
      <c r="AI10" s="70"/>
      <c r="AJ10" s="70"/>
      <c r="AK10" s="70"/>
      <c r="AL10" s="70"/>
      <c r="AM10" s="78" t="s">
        <v>0</v>
      </c>
      <c r="AN10" s="72"/>
      <c r="AO10" s="70" t="s">
        <v>11</v>
      </c>
      <c r="AP10" s="70"/>
      <c r="AQ10" s="70" t="s">
        <v>12</v>
      </c>
      <c r="AR10" s="71"/>
      <c r="AS10" s="72" t="s">
        <v>1</v>
      </c>
      <c r="AT10" s="73"/>
      <c r="AU10" s="74" t="s">
        <v>2</v>
      </c>
      <c r="AV10" s="70"/>
      <c r="AW10" s="70" t="s">
        <v>3</v>
      </c>
      <c r="AX10" s="70"/>
      <c r="AY10" s="70" t="s">
        <v>4</v>
      </c>
      <c r="AZ10" s="73"/>
      <c r="BA10" s="75" t="s">
        <v>5</v>
      </c>
      <c r="BB10" s="76"/>
      <c r="BC10" s="7"/>
      <c r="BD10" s="7"/>
      <c r="BE10" s="7"/>
      <c r="BF10" s="7"/>
      <c r="BG10" s="7"/>
      <c r="BH10" s="7"/>
      <c r="BI10" s="7"/>
      <c r="BJ10" s="7"/>
    </row>
    <row r="11" spans="1:62" ht="17.25" customHeight="1">
      <c r="A11" s="45">
        <v>1</v>
      </c>
      <c r="B11" s="48" t="s">
        <v>29</v>
      </c>
      <c r="C11" s="49"/>
      <c r="D11" s="55"/>
      <c r="E11" s="56"/>
      <c r="F11" s="56"/>
      <c r="G11" s="56"/>
      <c r="H11" s="56"/>
      <c r="I11" s="56"/>
      <c r="J11" s="57"/>
      <c r="K11" s="1"/>
      <c r="L11" s="2"/>
      <c r="M11" s="54" t="str">
        <f>IF(K12="","",IF(K12&gt;Q12,"○",IF(K12&lt;Q12,"●","△")))</f>
        <v>○</v>
      </c>
      <c r="N11" s="54"/>
      <c r="O11" s="54"/>
      <c r="P11" s="2"/>
      <c r="Q11" s="3"/>
      <c r="R11" s="1"/>
      <c r="S11" s="2"/>
      <c r="T11" s="54" t="str">
        <f>IF(R12="","",IF(R12&gt;X12,"○",IF(R12&lt;X12,"●","△")))</f>
        <v>○</v>
      </c>
      <c r="U11" s="54"/>
      <c r="V11" s="54"/>
      <c r="W11" s="2"/>
      <c r="X11" s="3"/>
      <c r="Y11" s="1"/>
      <c r="Z11" s="2"/>
      <c r="AA11" s="54" t="str">
        <f>IF(Y12="","",IF(Y12&gt;AE12,"○",IF(Y12&lt;AE12,"●","△")))</f>
        <v>●</v>
      </c>
      <c r="AB11" s="54"/>
      <c r="AC11" s="54"/>
      <c r="AD11" s="2"/>
      <c r="AE11" s="3"/>
      <c r="AF11" s="1"/>
      <c r="AG11" s="2"/>
      <c r="AH11" s="54" t="str">
        <f>IF(AF12="","",IF(AF12&gt;AL12,"○",IF(AF12&lt;AL12,"●","△")))</f>
        <v>●</v>
      </c>
      <c r="AI11" s="54"/>
      <c r="AJ11" s="54"/>
      <c r="AK11" s="2"/>
      <c r="AL11" s="3"/>
      <c r="AM11" s="64">
        <f>COUNTIF(D11:AL11,"○")</f>
        <v>2</v>
      </c>
      <c r="AN11" s="65"/>
      <c r="AO11" s="43">
        <f>COUNTIF(D11:AL11,"△")</f>
        <v>0</v>
      </c>
      <c r="AP11" s="44"/>
      <c r="AQ11" s="43">
        <f>COUNTIF(D11:AL11,"●")</f>
        <v>2</v>
      </c>
      <c r="AR11" s="38"/>
      <c r="AS11" s="37">
        <f>AM11*3+AO11*1</f>
        <v>6</v>
      </c>
      <c r="AT11" s="38"/>
      <c r="AU11" s="37">
        <f>SUM(D12,K12,R12,Y12,AF12)</f>
        <v>5</v>
      </c>
      <c r="AV11" s="44"/>
      <c r="AW11" s="43">
        <f>SUM(J12,Q12,X12,AE12,AL12)</f>
        <v>4</v>
      </c>
      <c r="AX11" s="44"/>
      <c r="AY11" s="43">
        <f>AU11-AW11</f>
        <v>1</v>
      </c>
      <c r="AZ11" s="38"/>
      <c r="BA11" s="37">
        <v>3</v>
      </c>
      <c r="BB11" s="38"/>
      <c r="BC11" s="5"/>
      <c r="BD11" s="5"/>
      <c r="BE11" s="5"/>
      <c r="BF11" s="5"/>
      <c r="BG11" s="5"/>
      <c r="BH11" s="5"/>
      <c r="BI11" s="5"/>
      <c r="BJ11" s="5"/>
    </row>
    <row r="12" spans="1:62" ht="17.25" customHeight="1">
      <c r="A12" s="46"/>
      <c r="B12" s="50"/>
      <c r="C12" s="51"/>
      <c r="D12" s="58"/>
      <c r="E12" s="59"/>
      <c r="F12" s="59"/>
      <c r="G12" s="59"/>
      <c r="H12" s="59"/>
      <c r="I12" s="59"/>
      <c r="J12" s="60"/>
      <c r="K12" s="29">
        <f>SUM(M12:M13)</f>
        <v>3</v>
      </c>
      <c r="L12" s="31" t="s">
        <v>16</v>
      </c>
      <c r="M12" s="5">
        <v>2</v>
      </c>
      <c r="N12" s="5" t="s">
        <v>17</v>
      </c>
      <c r="O12" s="5">
        <v>0</v>
      </c>
      <c r="P12" s="33" t="s">
        <v>18</v>
      </c>
      <c r="Q12" s="35">
        <f>SUM(O12:O13)</f>
        <v>0</v>
      </c>
      <c r="R12" s="29">
        <f>SUM(T12:T13)</f>
        <v>2</v>
      </c>
      <c r="S12" s="31" t="s">
        <v>16</v>
      </c>
      <c r="T12" s="5">
        <v>0</v>
      </c>
      <c r="U12" s="5" t="s">
        <v>17</v>
      </c>
      <c r="V12" s="5">
        <v>0</v>
      </c>
      <c r="W12" s="33" t="s">
        <v>18</v>
      </c>
      <c r="X12" s="35">
        <f>SUM(V12:V13)</f>
        <v>0</v>
      </c>
      <c r="Y12" s="29">
        <f>SUM(AA12:AA13)</f>
        <v>0</v>
      </c>
      <c r="Z12" s="31" t="s">
        <v>16</v>
      </c>
      <c r="AA12" s="5">
        <v>0</v>
      </c>
      <c r="AB12" s="5" t="s">
        <v>17</v>
      </c>
      <c r="AC12" s="5">
        <v>1</v>
      </c>
      <c r="AD12" s="33" t="s">
        <v>18</v>
      </c>
      <c r="AE12" s="35">
        <f>SUM(AC12:AC13)</f>
        <v>1</v>
      </c>
      <c r="AF12" s="29">
        <f>SUM(AH12:AH13)</f>
        <v>0</v>
      </c>
      <c r="AG12" s="31" t="s">
        <v>16</v>
      </c>
      <c r="AH12" s="5">
        <v>0</v>
      </c>
      <c r="AI12" s="5" t="s">
        <v>17</v>
      </c>
      <c r="AJ12" s="5">
        <v>1</v>
      </c>
      <c r="AK12" s="33" t="s">
        <v>18</v>
      </c>
      <c r="AL12" s="35">
        <f>SUM(AJ12:AJ13)</f>
        <v>3</v>
      </c>
      <c r="AM12" s="66"/>
      <c r="AN12" s="67"/>
      <c r="AO12" s="29"/>
      <c r="AP12" s="35"/>
      <c r="AQ12" s="29"/>
      <c r="AR12" s="40"/>
      <c r="AS12" s="39"/>
      <c r="AT12" s="40"/>
      <c r="AU12" s="39"/>
      <c r="AV12" s="35"/>
      <c r="AW12" s="29"/>
      <c r="AX12" s="35"/>
      <c r="AY12" s="29"/>
      <c r="AZ12" s="40"/>
      <c r="BA12" s="39"/>
      <c r="BB12" s="40"/>
      <c r="BC12" s="5"/>
      <c r="BD12" s="5"/>
      <c r="BE12" s="5"/>
      <c r="BF12" s="5"/>
      <c r="BG12" s="5"/>
      <c r="BH12" s="5"/>
      <c r="BI12" s="5"/>
      <c r="BJ12" s="5"/>
    </row>
    <row r="13" spans="1:62" ht="17.25" customHeight="1">
      <c r="A13" s="47"/>
      <c r="B13" s="52"/>
      <c r="C13" s="53"/>
      <c r="D13" s="61"/>
      <c r="E13" s="62"/>
      <c r="F13" s="62"/>
      <c r="G13" s="62"/>
      <c r="H13" s="62"/>
      <c r="I13" s="62"/>
      <c r="J13" s="63"/>
      <c r="K13" s="30"/>
      <c r="L13" s="32"/>
      <c r="M13" s="6">
        <v>1</v>
      </c>
      <c r="N13" s="6" t="s">
        <v>17</v>
      </c>
      <c r="O13" s="6">
        <v>0</v>
      </c>
      <c r="P13" s="34"/>
      <c r="Q13" s="36"/>
      <c r="R13" s="30"/>
      <c r="S13" s="32"/>
      <c r="T13" s="6">
        <v>2</v>
      </c>
      <c r="U13" s="6" t="s">
        <v>17</v>
      </c>
      <c r="V13" s="6">
        <v>0</v>
      </c>
      <c r="W13" s="34"/>
      <c r="X13" s="36"/>
      <c r="Y13" s="30"/>
      <c r="Z13" s="32"/>
      <c r="AA13" s="6">
        <v>0</v>
      </c>
      <c r="AB13" s="6" t="s">
        <v>17</v>
      </c>
      <c r="AC13" s="6">
        <v>0</v>
      </c>
      <c r="AD13" s="34"/>
      <c r="AE13" s="36"/>
      <c r="AF13" s="30"/>
      <c r="AG13" s="32"/>
      <c r="AH13" s="6">
        <v>0</v>
      </c>
      <c r="AI13" s="6" t="s">
        <v>17</v>
      </c>
      <c r="AJ13" s="6">
        <v>2</v>
      </c>
      <c r="AK13" s="34"/>
      <c r="AL13" s="36"/>
      <c r="AM13" s="68"/>
      <c r="AN13" s="69"/>
      <c r="AO13" s="30"/>
      <c r="AP13" s="36"/>
      <c r="AQ13" s="30"/>
      <c r="AR13" s="42"/>
      <c r="AS13" s="41"/>
      <c r="AT13" s="42"/>
      <c r="AU13" s="41"/>
      <c r="AV13" s="36"/>
      <c r="AW13" s="30"/>
      <c r="AX13" s="36"/>
      <c r="AY13" s="30"/>
      <c r="AZ13" s="42"/>
      <c r="BA13" s="41"/>
      <c r="BB13" s="42"/>
      <c r="BC13" s="5"/>
      <c r="BD13" s="5"/>
      <c r="BE13" s="5"/>
      <c r="BF13" s="5"/>
      <c r="BG13" s="5"/>
      <c r="BH13" s="5"/>
      <c r="BI13" s="5"/>
      <c r="BJ13" s="5"/>
    </row>
    <row r="14" spans="1:62" ht="17.25" customHeight="1">
      <c r="A14" s="45">
        <v>2</v>
      </c>
      <c r="B14" s="48" t="s">
        <v>20</v>
      </c>
      <c r="C14" s="49"/>
      <c r="D14" s="1"/>
      <c r="E14" s="2"/>
      <c r="F14" s="54" t="str">
        <f>IF(D15="","",IF(D15&gt;J15,"○",IF(D15&lt;J15,"●","△")))</f>
        <v>●</v>
      </c>
      <c r="G14" s="54"/>
      <c r="H14" s="54"/>
      <c r="I14" s="2"/>
      <c r="J14" s="3"/>
      <c r="K14" s="55"/>
      <c r="L14" s="56"/>
      <c r="M14" s="56"/>
      <c r="N14" s="56"/>
      <c r="O14" s="56"/>
      <c r="P14" s="56"/>
      <c r="Q14" s="57"/>
      <c r="R14" s="1"/>
      <c r="S14" s="2"/>
      <c r="T14" s="54" t="str">
        <f>IF(R15="","",IF(R15&gt;X15,"○",IF(R15&lt;X15,"●","△")))</f>
        <v>●</v>
      </c>
      <c r="U14" s="54"/>
      <c r="V14" s="54"/>
      <c r="W14" s="2"/>
      <c r="X14" s="3"/>
      <c r="Y14" s="1"/>
      <c r="Z14" s="2"/>
      <c r="AA14" s="54" t="str">
        <f>IF(Y15="","",IF(Y15&gt;AE15,"○",IF(Y15&lt;AE15,"●","△")))</f>
        <v>●</v>
      </c>
      <c r="AB14" s="54"/>
      <c r="AC14" s="54"/>
      <c r="AD14" s="2"/>
      <c r="AE14" s="3"/>
      <c r="AF14" s="1"/>
      <c r="AG14" s="2"/>
      <c r="AH14" s="54" t="str">
        <f>IF(AF15="","",IF(AF15&gt;AL15,"○",IF(AF15&lt;AL15,"●","△")))</f>
        <v>●</v>
      </c>
      <c r="AI14" s="54"/>
      <c r="AJ14" s="54"/>
      <c r="AK14" s="2"/>
      <c r="AL14" s="3"/>
      <c r="AM14" s="64">
        <f>COUNTIF(D14:AL14,"○")</f>
        <v>0</v>
      </c>
      <c r="AN14" s="65"/>
      <c r="AO14" s="43">
        <f>COUNTIF(D14:AL14,"△")</f>
        <v>0</v>
      </c>
      <c r="AP14" s="44"/>
      <c r="AQ14" s="43">
        <f>COUNTIF(D14:AL14,"●")</f>
        <v>4</v>
      </c>
      <c r="AR14" s="38"/>
      <c r="AS14" s="37">
        <f>AM14*3+AO14*1</f>
        <v>0</v>
      </c>
      <c r="AT14" s="38"/>
      <c r="AU14" s="37">
        <f>SUM(D15,K15,R15,Y15,AF15)</f>
        <v>1</v>
      </c>
      <c r="AV14" s="44"/>
      <c r="AW14" s="43">
        <f>SUM(J15,Q15,X15,AE15,AL15)</f>
        <v>8</v>
      </c>
      <c r="AX14" s="44"/>
      <c r="AY14" s="43">
        <f>AU14-AW14</f>
        <v>-7</v>
      </c>
      <c r="AZ14" s="38"/>
      <c r="BA14" s="37">
        <v>5</v>
      </c>
      <c r="BB14" s="38"/>
      <c r="BC14" s="5"/>
      <c r="BD14" s="5"/>
      <c r="BE14" s="5"/>
      <c r="BF14" s="5"/>
      <c r="BG14" s="5"/>
      <c r="BH14" s="5"/>
      <c r="BI14" s="5"/>
      <c r="BJ14" s="5"/>
    </row>
    <row r="15" spans="1:62" ht="17.25" customHeight="1">
      <c r="A15" s="46"/>
      <c r="B15" s="50"/>
      <c r="C15" s="51"/>
      <c r="D15" s="29">
        <f>IF(Q12="","",Q12)</f>
        <v>0</v>
      </c>
      <c r="E15" s="31" t="s">
        <v>16</v>
      </c>
      <c r="F15" s="5">
        <f>IF(O12="","",O12)</f>
        <v>0</v>
      </c>
      <c r="G15" s="5" t="s">
        <v>17</v>
      </c>
      <c r="H15" s="5">
        <f>IF(M12="","",M12)</f>
        <v>2</v>
      </c>
      <c r="I15" s="33" t="s">
        <v>18</v>
      </c>
      <c r="J15" s="35">
        <f>IF(K12="","",K12)</f>
        <v>3</v>
      </c>
      <c r="K15" s="58"/>
      <c r="L15" s="59"/>
      <c r="M15" s="59"/>
      <c r="N15" s="59"/>
      <c r="O15" s="59"/>
      <c r="P15" s="59"/>
      <c r="Q15" s="60"/>
      <c r="R15" s="29">
        <f>SUM(T15:T16)</f>
        <v>0</v>
      </c>
      <c r="S15" s="31" t="s">
        <v>16</v>
      </c>
      <c r="T15" s="5">
        <v>0</v>
      </c>
      <c r="U15" s="5" t="s">
        <v>17</v>
      </c>
      <c r="V15" s="5">
        <v>0</v>
      </c>
      <c r="W15" s="33" t="s">
        <v>18</v>
      </c>
      <c r="X15" s="35">
        <f>SUM(V15:V16)</f>
        <v>1</v>
      </c>
      <c r="Y15" s="29">
        <f>SUM(AA15:AA16)</f>
        <v>0</v>
      </c>
      <c r="Z15" s="31" t="s">
        <v>16</v>
      </c>
      <c r="AA15" s="5">
        <v>0</v>
      </c>
      <c r="AB15" s="5" t="s">
        <v>17</v>
      </c>
      <c r="AC15" s="5">
        <v>1</v>
      </c>
      <c r="AD15" s="33" t="s">
        <v>18</v>
      </c>
      <c r="AE15" s="35">
        <f>SUM(AC15:AC16)</f>
        <v>1</v>
      </c>
      <c r="AF15" s="29">
        <f>SUM(AH15:AH16)</f>
        <v>1</v>
      </c>
      <c r="AG15" s="31" t="s">
        <v>16</v>
      </c>
      <c r="AH15" s="5">
        <v>0</v>
      </c>
      <c r="AI15" s="5" t="s">
        <v>17</v>
      </c>
      <c r="AJ15" s="5">
        <v>1</v>
      </c>
      <c r="AK15" s="33" t="s">
        <v>18</v>
      </c>
      <c r="AL15" s="35">
        <f>SUM(AJ15:AJ16)</f>
        <v>3</v>
      </c>
      <c r="AM15" s="66"/>
      <c r="AN15" s="67"/>
      <c r="AO15" s="29"/>
      <c r="AP15" s="35"/>
      <c r="AQ15" s="29"/>
      <c r="AR15" s="40"/>
      <c r="AS15" s="39"/>
      <c r="AT15" s="40"/>
      <c r="AU15" s="39"/>
      <c r="AV15" s="35"/>
      <c r="AW15" s="29"/>
      <c r="AX15" s="35"/>
      <c r="AY15" s="29"/>
      <c r="AZ15" s="40"/>
      <c r="BA15" s="39"/>
      <c r="BB15" s="40"/>
      <c r="BC15" s="5"/>
      <c r="BD15" s="5"/>
      <c r="BE15" s="5"/>
      <c r="BF15" s="5"/>
      <c r="BG15" s="5"/>
      <c r="BH15" s="5"/>
      <c r="BI15" s="5"/>
      <c r="BJ15" s="5"/>
    </row>
    <row r="16" spans="1:62" ht="17.25" customHeight="1">
      <c r="A16" s="47"/>
      <c r="B16" s="52"/>
      <c r="C16" s="53"/>
      <c r="D16" s="30"/>
      <c r="E16" s="32"/>
      <c r="F16" s="6">
        <f>IF(O13="","",O13)</f>
        <v>0</v>
      </c>
      <c r="G16" s="6" t="s">
        <v>17</v>
      </c>
      <c r="H16" s="6">
        <f>IF(M13="","",M13)</f>
        <v>1</v>
      </c>
      <c r="I16" s="34"/>
      <c r="J16" s="36"/>
      <c r="K16" s="61"/>
      <c r="L16" s="62"/>
      <c r="M16" s="62"/>
      <c r="N16" s="62"/>
      <c r="O16" s="62"/>
      <c r="P16" s="62"/>
      <c r="Q16" s="63"/>
      <c r="R16" s="30"/>
      <c r="S16" s="32"/>
      <c r="T16" s="6">
        <v>0</v>
      </c>
      <c r="U16" s="6" t="s">
        <v>17</v>
      </c>
      <c r="V16" s="6">
        <v>1</v>
      </c>
      <c r="W16" s="34"/>
      <c r="X16" s="36"/>
      <c r="Y16" s="30"/>
      <c r="Z16" s="32"/>
      <c r="AA16" s="6">
        <v>0</v>
      </c>
      <c r="AB16" s="6" t="s">
        <v>17</v>
      </c>
      <c r="AC16" s="6">
        <v>0</v>
      </c>
      <c r="AD16" s="34"/>
      <c r="AE16" s="36"/>
      <c r="AF16" s="30"/>
      <c r="AG16" s="32"/>
      <c r="AH16" s="6">
        <v>1</v>
      </c>
      <c r="AI16" s="6" t="s">
        <v>17</v>
      </c>
      <c r="AJ16" s="6">
        <v>2</v>
      </c>
      <c r="AK16" s="34"/>
      <c r="AL16" s="36"/>
      <c r="AM16" s="68"/>
      <c r="AN16" s="69"/>
      <c r="AO16" s="30"/>
      <c r="AP16" s="36"/>
      <c r="AQ16" s="30"/>
      <c r="AR16" s="42"/>
      <c r="AS16" s="41"/>
      <c r="AT16" s="42"/>
      <c r="AU16" s="41"/>
      <c r="AV16" s="36"/>
      <c r="AW16" s="30"/>
      <c r="AX16" s="36"/>
      <c r="AY16" s="30"/>
      <c r="AZ16" s="42"/>
      <c r="BA16" s="41"/>
      <c r="BB16" s="42"/>
      <c r="BC16" s="5"/>
      <c r="BD16" s="5"/>
      <c r="BE16" s="5"/>
      <c r="BF16" s="5"/>
      <c r="BG16" s="5"/>
      <c r="BH16" s="5"/>
      <c r="BI16" s="5"/>
      <c r="BJ16" s="5"/>
    </row>
    <row r="17" spans="1:62" ht="17.25" customHeight="1">
      <c r="A17" s="45">
        <v>3</v>
      </c>
      <c r="B17" s="48" t="s">
        <v>36</v>
      </c>
      <c r="C17" s="49"/>
      <c r="D17" s="1"/>
      <c r="E17" s="2"/>
      <c r="F17" s="54" t="str">
        <f>IF(D18="","",IF(D18&gt;J18,"○",IF(D18&lt;J18,"●","△")))</f>
        <v>●</v>
      </c>
      <c r="G17" s="54"/>
      <c r="H17" s="54"/>
      <c r="I17" s="2"/>
      <c r="J17" s="3"/>
      <c r="K17" s="1"/>
      <c r="L17" s="2"/>
      <c r="M17" s="54" t="str">
        <f>IF(K18="","",IF(K18&gt;Q18,"○",IF(K18&lt;Q18,"●","△")))</f>
        <v>○</v>
      </c>
      <c r="N17" s="54"/>
      <c r="O17" s="54"/>
      <c r="P17" s="2"/>
      <c r="Q17" s="3"/>
      <c r="R17" s="55"/>
      <c r="S17" s="56"/>
      <c r="T17" s="56"/>
      <c r="U17" s="56"/>
      <c r="V17" s="56"/>
      <c r="W17" s="56"/>
      <c r="X17" s="57"/>
      <c r="Y17" s="1"/>
      <c r="Z17" s="2"/>
      <c r="AA17" s="54" t="str">
        <f>IF(Y18="","",IF(Y18&gt;AE18,"○",IF(Y18&lt;AE18,"●","△")))</f>
        <v>●</v>
      </c>
      <c r="AB17" s="54"/>
      <c r="AC17" s="54"/>
      <c r="AD17" s="2"/>
      <c r="AE17" s="3"/>
      <c r="AF17" s="1"/>
      <c r="AG17" s="2"/>
      <c r="AH17" s="54" t="str">
        <f>IF(AF18="","",IF(AF18&gt;AL18,"○",IF(AF18&lt;AL18,"●","△")))</f>
        <v>●</v>
      </c>
      <c r="AI17" s="54"/>
      <c r="AJ17" s="54"/>
      <c r="AK17" s="2"/>
      <c r="AL17" s="3"/>
      <c r="AM17" s="64">
        <f>COUNTIF(D17:AL17,"○")</f>
        <v>1</v>
      </c>
      <c r="AN17" s="65"/>
      <c r="AO17" s="43">
        <f>COUNTIF(D17:AL17,"△")</f>
        <v>0</v>
      </c>
      <c r="AP17" s="44"/>
      <c r="AQ17" s="43">
        <f>COUNTIF(D17:AL17,"●")</f>
        <v>3</v>
      </c>
      <c r="AR17" s="38"/>
      <c r="AS17" s="37">
        <f>AM17*3+AO17*1</f>
        <v>3</v>
      </c>
      <c r="AT17" s="38"/>
      <c r="AU17" s="37">
        <f>SUM(D18,K18,R18,Y18,AF18)</f>
        <v>1</v>
      </c>
      <c r="AV17" s="44"/>
      <c r="AW17" s="43">
        <f>SUM(J18,Q18,X18,AE18,AL18)</f>
        <v>5</v>
      </c>
      <c r="AX17" s="44"/>
      <c r="AY17" s="43">
        <f>AU17-AW17</f>
        <v>-4</v>
      </c>
      <c r="AZ17" s="38"/>
      <c r="BA17" s="37">
        <v>4</v>
      </c>
      <c r="BB17" s="38"/>
      <c r="BC17" s="5"/>
      <c r="BD17" s="5"/>
      <c r="BE17" s="5"/>
      <c r="BF17" s="5"/>
      <c r="BG17" s="5"/>
      <c r="BH17" s="5"/>
      <c r="BI17" s="5"/>
      <c r="BJ17" s="5"/>
    </row>
    <row r="18" spans="1:62" ht="17.25" customHeight="1">
      <c r="A18" s="46"/>
      <c r="B18" s="50"/>
      <c r="C18" s="51"/>
      <c r="D18" s="29">
        <f>IF(X12="","",X12)</f>
        <v>0</v>
      </c>
      <c r="E18" s="31" t="s">
        <v>16</v>
      </c>
      <c r="F18" s="5">
        <f>IF(O15="","",O15)</f>
      </c>
      <c r="G18" s="5" t="s">
        <v>17</v>
      </c>
      <c r="H18" s="5">
        <f>IF(M15="","",M15)</f>
      </c>
      <c r="I18" s="33" t="s">
        <v>18</v>
      </c>
      <c r="J18" s="35">
        <f>IF(R12="","",R12)</f>
        <v>2</v>
      </c>
      <c r="K18" s="29">
        <f>IF(X15="","",X15)</f>
        <v>1</v>
      </c>
      <c r="L18" s="31" t="s">
        <v>16</v>
      </c>
      <c r="M18" s="5">
        <f>IF(V15="","",V15)</f>
        <v>0</v>
      </c>
      <c r="N18" s="5" t="s">
        <v>17</v>
      </c>
      <c r="O18" s="5">
        <f>IF(T15="","",T15)</f>
        <v>0</v>
      </c>
      <c r="P18" s="33" t="s">
        <v>18</v>
      </c>
      <c r="Q18" s="35">
        <f>IF(R15="","",R15)</f>
        <v>0</v>
      </c>
      <c r="R18" s="58"/>
      <c r="S18" s="59"/>
      <c r="T18" s="59"/>
      <c r="U18" s="59"/>
      <c r="V18" s="59"/>
      <c r="W18" s="59"/>
      <c r="X18" s="60"/>
      <c r="Y18" s="29">
        <f>SUM(AA18:AA19)</f>
        <v>0</v>
      </c>
      <c r="Z18" s="31" t="s">
        <v>16</v>
      </c>
      <c r="AA18" s="5">
        <v>0</v>
      </c>
      <c r="AB18" s="5" t="s">
        <v>17</v>
      </c>
      <c r="AC18" s="5">
        <v>1</v>
      </c>
      <c r="AD18" s="33" t="s">
        <v>18</v>
      </c>
      <c r="AE18" s="35">
        <f>SUM(AC18:AC19)</f>
        <v>2</v>
      </c>
      <c r="AF18" s="29">
        <f>SUM(AH18:AH19)</f>
        <v>0</v>
      </c>
      <c r="AG18" s="31" t="s">
        <v>16</v>
      </c>
      <c r="AH18" s="5">
        <v>0</v>
      </c>
      <c r="AI18" s="5" t="s">
        <v>17</v>
      </c>
      <c r="AJ18" s="5">
        <v>0</v>
      </c>
      <c r="AK18" s="33" t="s">
        <v>18</v>
      </c>
      <c r="AL18" s="35">
        <f>SUM(AJ18:AJ19)</f>
        <v>1</v>
      </c>
      <c r="AM18" s="66"/>
      <c r="AN18" s="67"/>
      <c r="AO18" s="29"/>
      <c r="AP18" s="35"/>
      <c r="AQ18" s="29"/>
      <c r="AR18" s="40"/>
      <c r="AS18" s="39"/>
      <c r="AT18" s="40"/>
      <c r="AU18" s="39"/>
      <c r="AV18" s="35"/>
      <c r="AW18" s="29"/>
      <c r="AX18" s="35"/>
      <c r="AY18" s="29"/>
      <c r="AZ18" s="40"/>
      <c r="BA18" s="39"/>
      <c r="BB18" s="40"/>
      <c r="BC18" s="5"/>
      <c r="BD18" s="5"/>
      <c r="BE18" s="5"/>
      <c r="BF18" s="5"/>
      <c r="BG18" s="5"/>
      <c r="BH18" s="5"/>
      <c r="BI18" s="5"/>
      <c r="BJ18" s="5"/>
    </row>
    <row r="19" spans="1:62" ht="17.25" customHeight="1">
      <c r="A19" s="47"/>
      <c r="B19" s="52"/>
      <c r="C19" s="53"/>
      <c r="D19" s="30"/>
      <c r="E19" s="32"/>
      <c r="F19" s="6">
        <f>IF(O16="","",O16)</f>
      </c>
      <c r="G19" s="6" t="s">
        <v>17</v>
      </c>
      <c r="H19" s="6">
        <f>IF(M16="","",M16)</f>
      </c>
      <c r="I19" s="34"/>
      <c r="J19" s="36"/>
      <c r="K19" s="30"/>
      <c r="L19" s="32"/>
      <c r="M19" s="6">
        <f>IF(V16="","",V16)</f>
        <v>1</v>
      </c>
      <c r="N19" s="6" t="s">
        <v>17</v>
      </c>
      <c r="O19" s="6">
        <f>IF(T16="","",T16)</f>
        <v>0</v>
      </c>
      <c r="P19" s="34"/>
      <c r="Q19" s="36"/>
      <c r="R19" s="61"/>
      <c r="S19" s="62"/>
      <c r="T19" s="62"/>
      <c r="U19" s="62"/>
      <c r="V19" s="62"/>
      <c r="W19" s="62"/>
      <c r="X19" s="63"/>
      <c r="Y19" s="30"/>
      <c r="Z19" s="32"/>
      <c r="AA19" s="6">
        <v>0</v>
      </c>
      <c r="AB19" s="6" t="s">
        <v>17</v>
      </c>
      <c r="AC19" s="6">
        <v>1</v>
      </c>
      <c r="AD19" s="34"/>
      <c r="AE19" s="36"/>
      <c r="AF19" s="30"/>
      <c r="AG19" s="32"/>
      <c r="AH19" s="6">
        <v>0</v>
      </c>
      <c r="AI19" s="6" t="s">
        <v>17</v>
      </c>
      <c r="AJ19" s="6">
        <v>1</v>
      </c>
      <c r="AK19" s="34"/>
      <c r="AL19" s="36"/>
      <c r="AM19" s="68"/>
      <c r="AN19" s="69"/>
      <c r="AO19" s="30"/>
      <c r="AP19" s="36"/>
      <c r="AQ19" s="30"/>
      <c r="AR19" s="42"/>
      <c r="AS19" s="41"/>
      <c r="AT19" s="42"/>
      <c r="AU19" s="41"/>
      <c r="AV19" s="36"/>
      <c r="AW19" s="30"/>
      <c r="AX19" s="36"/>
      <c r="AY19" s="30"/>
      <c r="AZ19" s="42"/>
      <c r="BA19" s="41"/>
      <c r="BB19" s="42"/>
      <c r="BC19" s="5"/>
      <c r="BD19" s="5"/>
      <c r="BE19" s="5"/>
      <c r="BF19" s="5"/>
      <c r="BG19" s="5"/>
      <c r="BH19" s="5"/>
      <c r="BI19" s="5"/>
      <c r="BJ19" s="5"/>
    </row>
    <row r="20" spans="1:62" ht="17.25" customHeight="1">
      <c r="A20" s="45">
        <v>4</v>
      </c>
      <c r="B20" s="48" t="s">
        <v>22</v>
      </c>
      <c r="C20" s="49"/>
      <c r="D20" s="1"/>
      <c r="E20" s="2"/>
      <c r="F20" s="54" t="str">
        <f>IF(D21="","",IF(D21&gt;J21,"○",IF(D21&lt;J21,"●","△")))</f>
        <v>○</v>
      </c>
      <c r="G20" s="54"/>
      <c r="H20" s="54"/>
      <c r="I20" s="2"/>
      <c r="J20" s="3"/>
      <c r="K20" s="1"/>
      <c r="L20" s="2"/>
      <c r="M20" s="54" t="str">
        <f>IF(K21="","",IF(K21&gt;Q21,"○",IF(K21&lt;Q21,"●","△")))</f>
        <v>○</v>
      </c>
      <c r="N20" s="54"/>
      <c r="O20" s="54"/>
      <c r="P20" s="2"/>
      <c r="Q20" s="3"/>
      <c r="R20" s="1"/>
      <c r="S20" s="2"/>
      <c r="T20" s="54" t="str">
        <f>IF(R21="","",IF(R21&gt;X21,"○",IF(R21&lt;X21,"●","△")))</f>
        <v>○</v>
      </c>
      <c r="U20" s="54"/>
      <c r="V20" s="54"/>
      <c r="W20" s="2"/>
      <c r="X20" s="3"/>
      <c r="Y20" s="55"/>
      <c r="Z20" s="56"/>
      <c r="AA20" s="56"/>
      <c r="AB20" s="56"/>
      <c r="AC20" s="56"/>
      <c r="AD20" s="56"/>
      <c r="AE20" s="57"/>
      <c r="AF20" s="1"/>
      <c r="AG20" s="2"/>
      <c r="AH20" s="54" t="str">
        <f>IF(AF21="","",IF(AF21&gt;AL21,"○",IF(AF21&lt;AL21,"●","△")))</f>
        <v>△</v>
      </c>
      <c r="AI20" s="54"/>
      <c r="AJ20" s="54"/>
      <c r="AK20" s="2"/>
      <c r="AL20" s="3"/>
      <c r="AM20" s="64">
        <f>COUNTIF(D20:AL20,"○")</f>
        <v>3</v>
      </c>
      <c r="AN20" s="65"/>
      <c r="AO20" s="43">
        <f>COUNTIF(D20:AL20,"△")</f>
        <v>1</v>
      </c>
      <c r="AP20" s="44"/>
      <c r="AQ20" s="43">
        <f>COUNTIF(D20:AL20,"●")</f>
        <v>0</v>
      </c>
      <c r="AR20" s="38"/>
      <c r="AS20" s="37">
        <f>AM20*3+AO20*1</f>
        <v>10</v>
      </c>
      <c r="AT20" s="38"/>
      <c r="AU20" s="37">
        <f>SUM(D21,K21,R21,Y21,AF21)</f>
        <v>4</v>
      </c>
      <c r="AV20" s="44"/>
      <c r="AW20" s="43">
        <f>SUM(J21,Q21,X21,AE21,AL21)</f>
        <v>0</v>
      </c>
      <c r="AX20" s="44"/>
      <c r="AY20" s="43">
        <f>AU20-AW20</f>
        <v>4</v>
      </c>
      <c r="AZ20" s="38"/>
      <c r="BA20" s="37">
        <v>2</v>
      </c>
      <c r="BB20" s="38"/>
      <c r="BC20" s="5"/>
      <c r="BD20" s="5"/>
      <c r="BE20" s="5"/>
      <c r="BF20" s="5"/>
      <c r="BG20" s="5"/>
      <c r="BH20" s="5"/>
      <c r="BI20" s="5"/>
      <c r="BJ20" s="5"/>
    </row>
    <row r="21" spans="1:62" ht="17.25" customHeight="1">
      <c r="A21" s="46"/>
      <c r="B21" s="50"/>
      <c r="C21" s="51"/>
      <c r="D21" s="29">
        <f>IF(AE12="","",AE12)</f>
        <v>1</v>
      </c>
      <c r="E21" s="31" t="s">
        <v>16</v>
      </c>
      <c r="F21" s="5">
        <f>IF(AC12="","",AC12)</f>
        <v>1</v>
      </c>
      <c r="G21" s="5" t="s">
        <v>17</v>
      </c>
      <c r="H21" s="5">
        <f>IF(AA12="","",AA12)</f>
        <v>0</v>
      </c>
      <c r="I21" s="33" t="s">
        <v>18</v>
      </c>
      <c r="J21" s="35">
        <f>IF(Y12="","",Y12)</f>
        <v>0</v>
      </c>
      <c r="K21" s="29">
        <f>IF(AE15="","",AE15)</f>
        <v>1</v>
      </c>
      <c r="L21" s="31" t="s">
        <v>16</v>
      </c>
      <c r="M21" s="5">
        <f>IF(V18="","",V18)</f>
      </c>
      <c r="N21" s="5" t="s">
        <v>17</v>
      </c>
      <c r="O21" s="5">
        <f>IF(T18="","",T18)</f>
      </c>
      <c r="P21" s="33" t="s">
        <v>18</v>
      </c>
      <c r="Q21" s="35">
        <f>IF(Y15="","",Y15)</f>
        <v>0</v>
      </c>
      <c r="R21" s="29">
        <f>IF(AE18="","",AE18)</f>
        <v>2</v>
      </c>
      <c r="S21" s="31" t="s">
        <v>16</v>
      </c>
      <c r="T21" s="5">
        <f>IF(AC18="","",AC18)</f>
        <v>1</v>
      </c>
      <c r="U21" s="5" t="s">
        <v>17</v>
      </c>
      <c r="V21" s="5">
        <f>IF(AA18="","",AA18)</f>
        <v>0</v>
      </c>
      <c r="W21" s="33" t="s">
        <v>18</v>
      </c>
      <c r="X21" s="35">
        <f>IF(Y18="","",Y18)</f>
        <v>0</v>
      </c>
      <c r="Y21" s="58"/>
      <c r="Z21" s="59"/>
      <c r="AA21" s="59"/>
      <c r="AB21" s="59"/>
      <c r="AC21" s="59"/>
      <c r="AD21" s="59"/>
      <c r="AE21" s="60"/>
      <c r="AF21" s="29">
        <f>SUM(AH21:AH22)</f>
        <v>0</v>
      </c>
      <c r="AG21" s="31" t="s">
        <v>16</v>
      </c>
      <c r="AH21" s="5">
        <v>0</v>
      </c>
      <c r="AI21" s="5" t="s">
        <v>17</v>
      </c>
      <c r="AJ21" s="5">
        <v>0</v>
      </c>
      <c r="AK21" s="33" t="s">
        <v>18</v>
      </c>
      <c r="AL21" s="35">
        <f>SUM(AJ21:AJ22)</f>
        <v>0</v>
      </c>
      <c r="AM21" s="66"/>
      <c r="AN21" s="67"/>
      <c r="AO21" s="29"/>
      <c r="AP21" s="35"/>
      <c r="AQ21" s="29"/>
      <c r="AR21" s="40"/>
      <c r="AS21" s="39"/>
      <c r="AT21" s="40"/>
      <c r="AU21" s="39"/>
      <c r="AV21" s="35"/>
      <c r="AW21" s="29"/>
      <c r="AX21" s="35"/>
      <c r="AY21" s="29"/>
      <c r="AZ21" s="40"/>
      <c r="BA21" s="39"/>
      <c r="BB21" s="40"/>
      <c r="BC21" s="5"/>
      <c r="BD21" s="5"/>
      <c r="BE21" s="5"/>
      <c r="BF21" s="5"/>
      <c r="BG21" s="5"/>
      <c r="BH21" s="5"/>
      <c r="BI21" s="5"/>
      <c r="BJ21" s="5"/>
    </row>
    <row r="22" spans="1:62" ht="17.25" customHeight="1">
      <c r="A22" s="47"/>
      <c r="B22" s="52"/>
      <c r="C22" s="53"/>
      <c r="D22" s="30"/>
      <c r="E22" s="32"/>
      <c r="F22" s="6">
        <f>IF(AC13="","",AC13)</f>
        <v>0</v>
      </c>
      <c r="G22" s="6" t="s">
        <v>17</v>
      </c>
      <c r="H22" s="6">
        <f>IF(AA13="","",AA13)</f>
        <v>0</v>
      </c>
      <c r="I22" s="34"/>
      <c r="J22" s="36"/>
      <c r="K22" s="30"/>
      <c r="L22" s="32"/>
      <c r="M22" s="6">
        <f>IF(V19="","",V19)</f>
      </c>
      <c r="N22" s="6" t="s">
        <v>17</v>
      </c>
      <c r="O22" s="6">
        <f>IF(T19="","",T19)</f>
      </c>
      <c r="P22" s="34"/>
      <c r="Q22" s="36"/>
      <c r="R22" s="30"/>
      <c r="S22" s="32"/>
      <c r="T22" s="6">
        <f>IF(AC19="","",AC19)</f>
        <v>1</v>
      </c>
      <c r="U22" s="6" t="s">
        <v>17</v>
      </c>
      <c r="V22" s="6">
        <f>IF(AA19="","",AA19)</f>
        <v>0</v>
      </c>
      <c r="W22" s="34"/>
      <c r="X22" s="36"/>
      <c r="Y22" s="61"/>
      <c r="Z22" s="62"/>
      <c r="AA22" s="62"/>
      <c r="AB22" s="62"/>
      <c r="AC22" s="62"/>
      <c r="AD22" s="62"/>
      <c r="AE22" s="63"/>
      <c r="AF22" s="30"/>
      <c r="AG22" s="32"/>
      <c r="AH22" s="6">
        <v>0</v>
      </c>
      <c r="AI22" s="6" t="s">
        <v>17</v>
      </c>
      <c r="AJ22" s="6">
        <v>0</v>
      </c>
      <c r="AK22" s="34"/>
      <c r="AL22" s="36"/>
      <c r="AM22" s="68"/>
      <c r="AN22" s="69"/>
      <c r="AO22" s="30"/>
      <c r="AP22" s="36"/>
      <c r="AQ22" s="30"/>
      <c r="AR22" s="42"/>
      <c r="AS22" s="41"/>
      <c r="AT22" s="42"/>
      <c r="AU22" s="41"/>
      <c r="AV22" s="36"/>
      <c r="AW22" s="30"/>
      <c r="AX22" s="36"/>
      <c r="AY22" s="30"/>
      <c r="AZ22" s="42"/>
      <c r="BA22" s="41"/>
      <c r="BB22" s="42"/>
      <c r="BC22" s="5"/>
      <c r="BD22" s="5"/>
      <c r="BE22" s="5"/>
      <c r="BF22" s="5"/>
      <c r="BG22" s="5"/>
      <c r="BH22" s="5"/>
      <c r="BI22" s="5"/>
      <c r="BJ22" s="5"/>
    </row>
    <row r="23" spans="1:62" ht="17.25" customHeight="1">
      <c r="A23" s="45">
        <v>5</v>
      </c>
      <c r="B23" s="48" t="s">
        <v>23</v>
      </c>
      <c r="C23" s="49"/>
      <c r="D23" s="1"/>
      <c r="E23" s="2"/>
      <c r="F23" s="54" t="str">
        <f>IF(D24="","",IF(D24&gt;J24,"○",IF(D24&lt;J24,"●","△")))</f>
        <v>○</v>
      </c>
      <c r="G23" s="54"/>
      <c r="H23" s="54"/>
      <c r="I23" s="2"/>
      <c r="J23" s="3"/>
      <c r="K23" s="1"/>
      <c r="L23" s="2"/>
      <c r="M23" s="54" t="str">
        <f>IF(K24="","",IF(K24&gt;Q24,"○",IF(K24&lt;Q24,"●","△")))</f>
        <v>○</v>
      </c>
      <c r="N23" s="54"/>
      <c r="O23" s="54"/>
      <c r="P23" s="2"/>
      <c r="Q23" s="3"/>
      <c r="R23" s="1"/>
      <c r="S23" s="2"/>
      <c r="T23" s="54" t="str">
        <f>IF(R24="","",IF(R24&gt;X24,"○",IF(R24&lt;X24,"●","△")))</f>
        <v>○</v>
      </c>
      <c r="U23" s="54"/>
      <c r="V23" s="54"/>
      <c r="W23" s="2"/>
      <c r="X23" s="3"/>
      <c r="Y23" s="1"/>
      <c r="Z23" s="2"/>
      <c r="AA23" s="54" t="str">
        <f>IF(Y24="","",IF(Y24&gt;AE24,"○",IF(Y24&lt;AE24,"●","△")))</f>
        <v>△</v>
      </c>
      <c r="AB23" s="54"/>
      <c r="AC23" s="54"/>
      <c r="AD23" s="2"/>
      <c r="AE23" s="3"/>
      <c r="AF23" s="55"/>
      <c r="AG23" s="56"/>
      <c r="AH23" s="56"/>
      <c r="AI23" s="56"/>
      <c r="AJ23" s="56"/>
      <c r="AK23" s="56"/>
      <c r="AL23" s="57"/>
      <c r="AM23" s="64">
        <f>COUNTIF(D23:AL23,"○")</f>
        <v>3</v>
      </c>
      <c r="AN23" s="65"/>
      <c r="AO23" s="43">
        <f>COUNTIF(D23:AL23,"△")</f>
        <v>1</v>
      </c>
      <c r="AP23" s="44"/>
      <c r="AQ23" s="43">
        <f>COUNTIF(D23:AL23,"●")</f>
        <v>0</v>
      </c>
      <c r="AR23" s="38"/>
      <c r="AS23" s="37">
        <f>AM23*3+AO23*1</f>
        <v>10</v>
      </c>
      <c r="AT23" s="38"/>
      <c r="AU23" s="37">
        <f>SUM(D24,K24,R24,Y24,AF24)</f>
        <v>7</v>
      </c>
      <c r="AV23" s="44"/>
      <c r="AW23" s="43">
        <f>SUM(J24,Q24,X24,AE24,AL24)</f>
        <v>1</v>
      </c>
      <c r="AX23" s="44"/>
      <c r="AY23" s="43">
        <f>AU23-AW23</f>
        <v>6</v>
      </c>
      <c r="AZ23" s="38"/>
      <c r="BA23" s="37">
        <v>1</v>
      </c>
      <c r="BB23" s="38"/>
      <c r="BC23" s="5"/>
      <c r="BD23" s="5"/>
      <c r="BE23" s="5"/>
      <c r="BF23" s="5"/>
      <c r="BG23" s="5"/>
      <c r="BH23" s="5"/>
      <c r="BI23" s="5"/>
      <c r="BJ23" s="5"/>
    </row>
    <row r="24" spans="1:62" ht="17.25" customHeight="1">
      <c r="A24" s="46"/>
      <c r="B24" s="50"/>
      <c r="C24" s="51"/>
      <c r="D24" s="29">
        <f>IF(AL12="","",AL12)</f>
        <v>3</v>
      </c>
      <c r="E24" s="31" t="s">
        <v>16</v>
      </c>
      <c r="F24" s="5">
        <f>IF(AJ12="","",AJ12)</f>
        <v>1</v>
      </c>
      <c r="G24" s="5" t="s">
        <v>17</v>
      </c>
      <c r="H24" s="5">
        <f>IF(AH12="","",AH12)</f>
        <v>0</v>
      </c>
      <c r="I24" s="33" t="s">
        <v>18</v>
      </c>
      <c r="J24" s="35">
        <f>IF(AF12="","",AF12)</f>
        <v>0</v>
      </c>
      <c r="K24" s="29">
        <f>IF(AL15="","",AL15)</f>
        <v>3</v>
      </c>
      <c r="L24" s="31" t="s">
        <v>16</v>
      </c>
      <c r="M24" s="5">
        <f>IF(AJ15="","",AJ15)</f>
        <v>1</v>
      </c>
      <c r="N24" s="5" t="s">
        <v>17</v>
      </c>
      <c r="O24" s="5">
        <f>IF(AH15="","",AH15)</f>
        <v>0</v>
      </c>
      <c r="P24" s="33" t="s">
        <v>18</v>
      </c>
      <c r="Q24" s="35">
        <f>IF(AF15="","",AF15)</f>
        <v>1</v>
      </c>
      <c r="R24" s="29">
        <f>IF(AL18="","",AL18)</f>
        <v>1</v>
      </c>
      <c r="S24" s="31" t="s">
        <v>16</v>
      </c>
      <c r="T24" s="5">
        <f>IF(AJ18="","",AJ18)</f>
        <v>0</v>
      </c>
      <c r="U24" s="5" t="s">
        <v>17</v>
      </c>
      <c r="V24" s="5">
        <f>IF(AH18="","",AH18)</f>
        <v>0</v>
      </c>
      <c r="W24" s="33" t="s">
        <v>18</v>
      </c>
      <c r="X24" s="35">
        <f>IF(AF18="","",AF18)</f>
        <v>0</v>
      </c>
      <c r="Y24" s="29">
        <f>IF(AL21="","",AL21)</f>
        <v>0</v>
      </c>
      <c r="Z24" s="31" t="s">
        <v>16</v>
      </c>
      <c r="AA24" s="5">
        <f>IF(AJ21="","",AJ21)</f>
        <v>0</v>
      </c>
      <c r="AB24" s="5" t="s">
        <v>17</v>
      </c>
      <c r="AC24" s="5">
        <f>IF(AH21="","",AH21)</f>
        <v>0</v>
      </c>
      <c r="AD24" s="33" t="s">
        <v>18</v>
      </c>
      <c r="AE24" s="35">
        <f>IF(AF21="","",AF21)</f>
        <v>0</v>
      </c>
      <c r="AF24" s="58"/>
      <c r="AG24" s="59"/>
      <c r="AH24" s="59"/>
      <c r="AI24" s="59"/>
      <c r="AJ24" s="59"/>
      <c r="AK24" s="59"/>
      <c r="AL24" s="60"/>
      <c r="AM24" s="66"/>
      <c r="AN24" s="67"/>
      <c r="AO24" s="29"/>
      <c r="AP24" s="35"/>
      <c r="AQ24" s="29"/>
      <c r="AR24" s="40"/>
      <c r="AS24" s="39"/>
      <c r="AT24" s="40"/>
      <c r="AU24" s="39"/>
      <c r="AV24" s="35"/>
      <c r="AW24" s="29"/>
      <c r="AX24" s="35"/>
      <c r="AY24" s="29"/>
      <c r="AZ24" s="40"/>
      <c r="BA24" s="39"/>
      <c r="BB24" s="40"/>
      <c r="BC24" s="5"/>
      <c r="BD24" s="5"/>
      <c r="BE24" s="5"/>
      <c r="BF24" s="5"/>
      <c r="BG24" s="5"/>
      <c r="BH24" s="5"/>
      <c r="BI24" s="5"/>
      <c r="BJ24" s="5"/>
    </row>
    <row r="25" spans="1:62" ht="17.25" customHeight="1">
      <c r="A25" s="47"/>
      <c r="B25" s="52"/>
      <c r="C25" s="53"/>
      <c r="D25" s="30"/>
      <c r="E25" s="32"/>
      <c r="F25" s="6">
        <f>IF(AJ13="","",AJ13)</f>
        <v>2</v>
      </c>
      <c r="G25" s="6" t="s">
        <v>17</v>
      </c>
      <c r="H25" s="6">
        <f>IF(AH13="","",AH13)</f>
        <v>0</v>
      </c>
      <c r="I25" s="34"/>
      <c r="J25" s="36"/>
      <c r="K25" s="30"/>
      <c r="L25" s="32"/>
      <c r="M25" s="6">
        <f>IF(AJ16="","",AJ16)</f>
        <v>2</v>
      </c>
      <c r="N25" s="6" t="s">
        <v>17</v>
      </c>
      <c r="O25" s="6">
        <f>IF(AH16="","",AH16)</f>
        <v>1</v>
      </c>
      <c r="P25" s="34"/>
      <c r="Q25" s="36"/>
      <c r="R25" s="30"/>
      <c r="S25" s="32"/>
      <c r="T25" s="6">
        <f>IF(AJ19="","",AJ19)</f>
        <v>1</v>
      </c>
      <c r="U25" s="6" t="s">
        <v>17</v>
      </c>
      <c r="V25" s="6">
        <f>IF(AH19="","",AH19)</f>
        <v>0</v>
      </c>
      <c r="W25" s="34"/>
      <c r="X25" s="36"/>
      <c r="Y25" s="30"/>
      <c r="Z25" s="32"/>
      <c r="AA25" s="6">
        <f>IF(AJ22="","",AJ22)</f>
        <v>0</v>
      </c>
      <c r="AB25" s="6" t="s">
        <v>17</v>
      </c>
      <c r="AC25" s="6">
        <f>IF(AH22="","",AH22)</f>
        <v>0</v>
      </c>
      <c r="AD25" s="34"/>
      <c r="AE25" s="36"/>
      <c r="AF25" s="61"/>
      <c r="AG25" s="62"/>
      <c r="AH25" s="62"/>
      <c r="AI25" s="62"/>
      <c r="AJ25" s="62"/>
      <c r="AK25" s="62"/>
      <c r="AL25" s="63"/>
      <c r="AM25" s="68"/>
      <c r="AN25" s="69"/>
      <c r="AO25" s="30"/>
      <c r="AP25" s="36"/>
      <c r="AQ25" s="30"/>
      <c r="AR25" s="42"/>
      <c r="AS25" s="41"/>
      <c r="AT25" s="42"/>
      <c r="AU25" s="41"/>
      <c r="AV25" s="36"/>
      <c r="AW25" s="30"/>
      <c r="AX25" s="36"/>
      <c r="AY25" s="30"/>
      <c r="AZ25" s="42"/>
      <c r="BA25" s="41"/>
      <c r="BB25" s="42"/>
      <c r="BC25" s="5"/>
      <c r="BD25" s="5"/>
      <c r="BE25" s="5"/>
      <c r="BF25" s="5"/>
      <c r="BG25" s="5"/>
      <c r="BH25" s="5"/>
      <c r="BI25" s="5"/>
      <c r="BJ25" s="5"/>
    </row>
    <row r="26" spans="1:44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55" ht="17.25" customHeight="1">
      <c r="A27" s="9"/>
      <c r="B27" s="9"/>
      <c r="C27" s="9"/>
      <c r="D27" s="9"/>
      <c r="E27" s="9"/>
      <c r="F27" s="9"/>
      <c r="G27" s="27" t="s">
        <v>13</v>
      </c>
      <c r="H27" s="27"/>
      <c r="I27" s="27"/>
      <c r="J27" s="27"/>
      <c r="K27" s="9"/>
      <c r="L27" s="27" t="s">
        <v>37</v>
      </c>
      <c r="M27" s="27" t="e">
        <v>#N/A</v>
      </c>
      <c r="N27" s="27" t="e">
        <v>#N/A</v>
      </c>
      <c r="O27" s="27" t="e">
        <v>#N/A</v>
      </c>
      <c r="P27" s="27" t="e">
        <v>#N/A</v>
      </c>
      <c r="Q27" s="27" t="e">
        <v>#N/A</v>
      </c>
      <c r="R27" s="27" t="e">
        <v>#N/A</v>
      </c>
      <c r="S27" s="27" t="e">
        <v>#N/A</v>
      </c>
      <c r="T27" s="27" t="e">
        <v>#N/A</v>
      </c>
      <c r="U27" s="27" t="e">
        <v>#N/A</v>
      </c>
      <c r="V27" s="27" t="e">
        <v>#N/A</v>
      </c>
      <c r="W27" s="27" t="e">
        <v>#N/A</v>
      </c>
      <c r="X27" s="27" t="e">
        <v>#N/A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7:55" ht="17.25" customHeight="1">
      <c r="G28" s="27" t="s">
        <v>14</v>
      </c>
      <c r="H28" s="27"/>
      <c r="I28" s="27"/>
      <c r="J28" s="27"/>
      <c r="K28" s="9"/>
      <c r="L28" s="27" t="s">
        <v>38</v>
      </c>
      <c r="M28" s="27" t="e">
        <v>#N/A</v>
      </c>
      <c r="N28" s="27" t="e">
        <v>#N/A</v>
      </c>
      <c r="O28" s="27" t="e">
        <v>#N/A</v>
      </c>
      <c r="P28" s="27" t="e">
        <v>#N/A</v>
      </c>
      <c r="Q28" s="27" t="e">
        <v>#N/A</v>
      </c>
      <c r="R28" s="27" t="e">
        <v>#N/A</v>
      </c>
      <c r="S28" s="27" t="e">
        <v>#N/A</v>
      </c>
      <c r="T28" s="27" t="e">
        <v>#N/A</v>
      </c>
      <c r="U28" s="27" t="e">
        <v>#N/A</v>
      </c>
      <c r="V28" s="27" t="e">
        <v>#N/A</v>
      </c>
      <c r="W28" s="27" t="e">
        <v>#N/A</v>
      </c>
      <c r="X28" s="27" t="e">
        <v>#N/A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7:55" ht="17.25" customHeight="1">
      <c r="G29" s="8"/>
      <c r="H29" s="8"/>
      <c r="I29" s="8"/>
      <c r="J29" s="8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ht="17.25" customHeight="1">
      <c r="B30" s="11" t="s">
        <v>15</v>
      </c>
      <c r="C30" s="80" t="s">
        <v>10</v>
      </c>
      <c r="D30" s="80"/>
      <c r="E30" s="80"/>
      <c r="F30" s="80"/>
      <c r="G30" s="80"/>
      <c r="H30" s="80"/>
      <c r="I30" s="80"/>
      <c r="J30" s="80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2"/>
      <c r="AA30" s="12"/>
      <c r="AB30" s="12"/>
      <c r="AC30" s="12"/>
      <c r="AD30" s="12"/>
      <c r="AE30" s="12"/>
      <c r="AF30" s="12"/>
      <c r="AG30" s="12"/>
      <c r="AH30" s="9"/>
      <c r="AI30" s="9"/>
      <c r="AJ30" s="9"/>
      <c r="AK30" s="9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2"/>
    </row>
    <row r="31" spans="7:55" ht="17.25" customHeight="1">
      <c r="G31" s="13"/>
      <c r="H31" s="13"/>
      <c r="I31" s="13"/>
      <c r="J31" s="13"/>
      <c r="K31" s="12"/>
      <c r="L31" s="13"/>
      <c r="M31" s="13"/>
      <c r="N31" s="13"/>
      <c r="O31" s="13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9"/>
      <c r="AI31" s="9"/>
      <c r="AJ31" s="9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7.25" customHeight="1">
      <c r="A32" s="17"/>
      <c r="B32" s="7"/>
      <c r="C32" s="80"/>
      <c r="D32" s="80"/>
      <c r="E32" s="80"/>
      <c r="F32" s="80"/>
      <c r="G32" s="80"/>
      <c r="H32" s="80"/>
      <c r="I32" s="80"/>
      <c r="J32" s="8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61" ht="17.25" customHeight="1">
      <c r="A33" s="20"/>
      <c r="B33" s="71" t="s">
        <v>9</v>
      </c>
      <c r="C33" s="74"/>
      <c r="D33" s="70" t="str">
        <f>B34</f>
        <v>山形モセスSC</v>
      </c>
      <c r="E33" s="70"/>
      <c r="F33" s="70"/>
      <c r="G33" s="70"/>
      <c r="H33" s="70"/>
      <c r="I33" s="70"/>
      <c r="J33" s="70"/>
      <c r="K33" s="70" t="str">
        <f>B37</f>
        <v>長井50</v>
      </c>
      <c r="L33" s="70"/>
      <c r="M33" s="70"/>
      <c r="N33" s="70"/>
      <c r="O33" s="70"/>
      <c r="P33" s="70"/>
      <c r="Q33" s="70"/>
      <c r="R33" s="71" t="str">
        <f>B40</f>
        <v>米沢親近
交流促進団</v>
      </c>
      <c r="S33" s="77"/>
      <c r="T33" s="77"/>
      <c r="U33" s="77"/>
      <c r="V33" s="77"/>
      <c r="W33" s="77"/>
      <c r="X33" s="74"/>
      <c r="Y33" s="71" t="str">
        <f>B43</f>
        <v>鶴岡FC
ドリーム50</v>
      </c>
      <c r="Z33" s="77"/>
      <c r="AA33" s="77"/>
      <c r="AB33" s="77"/>
      <c r="AC33" s="77"/>
      <c r="AD33" s="77"/>
      <c r="AE33" s="74"/>
      <c r="AF33" s="70" t="str">
        <f>B46</f>
        <v>新庄クラブ</v>
      </c>
      <c r="AG33" s="70"/>
      <c r="AH33" s="70"/>
      <c r="AI33" s="70"/>
      <c r="AJ33" s="70"/>
      <c r="AK33" s="70"/>
      <c r="AL33" s="70"/>
      <c r="AM33" s="70" t="str">
        <f>B49</f>
        <v>酒田シニアFC50</v>
      </c>
      <c r="AN33" s="70"/>
      <c r="AO33" s="70"/>
      <c r="AP33" s="70"/>
      <c r="AQ33" s="70"/>
      <c r="AR33" s="70"/>
      <c r="AS33" s="73"/>
      <c r="AT33" s="78" t="s">
        <v>0</v>
      </c>
      <c r="AU33" s="72"/>
      <c r="AV33" s="70" t="s">
        <v>11</v>
      </c>
      <c r="AW33" s="70"/>
      <c r="AX33" s="70" t="s">
        <v>12</v>
      </c>
      <c r="AY33" s="71"/>
      <c r="AZ33" s="72" t="s">
        <v>1</v>
      </c>
      <c r="BA33" s="73"/>
      <c r="BB33" s="74" t="s">
        <v>2</v>
      </c>
      <c r="BC33" s="70"/>
      <c r="BD33" s="70" t="s">
        <v>3</v>
      </c>
      <c r="BE33" s="70"/>
      <c r="BF33" s="70" t="s">
        <v>4</v>
      </c>
      <c r="BG33" s="73"/>
      <c r="BH33" s="75" t="s">
        <v>5</v>
      </c>
      <c r="BI33" s="76"/>
    </row>
    <row r="34" spans="1:61" ht="17.25" customHeight="1">
      <c r="A34" s="45">
        <v>1</v>
      </c>
      <c r="B34" s="48" t="s">
        <v>21</v>
      </c>
      <c r="C34" s="49"/>
      <c r="D34" s="55"/>
      <c r="E34" s="56"/>
      <c r="F34" s="56"/>
      <c r="G34" s="56"/>
      <c r="H34" s="56"/>
      <c r="I34" s="56"/>
      <c r="J34" s="57"/>
      <c r="K34" s="1"/>
      <c r="L34" s="2"/>
      <c r="M34" s="54" t="str">
        <f>IF(K35="","",IF(K35&gt;Q35,"○",IF(K35&lt;Q35,"●","△")))</f>
        <v>○</v>
      </c>
      <c r="N34" s="54"/>
      <c r="O34" s="54"/>
      <c r="P34" s="2"/>
      <c r="Q34" s="3"/>
      <c r="R34" s="21"/>
      <c r="S34" s="22"/>
      <c r="T34" s="86"/>
      <c r="U34" s="86"/>
      <c r="V34" s="86"/>
      <c r="W34" s="22"/>
      <c r="X34" s="23"/>
      <c r="Y34" s="1"/>
      <c r="Z34" s="2"/>
      <c r="AA34" s="54" t="str">
        <f>IF(Y35="","",IF(Y35&gt;AE35,"○",IF(Y35&lt;AE35,"●","△")))</f>
        <v>△</v>
      </c>
      <c r="AB34" s="54"/>
      <c r="AC34" s="54"/>
      <c r="AD34" s="2"/>
      <c r="AE34" s="3"/>
      <c r="AF34" s="1"/>
      <c r="AG34" s="2"/>
      <c r="AH34" s="54" t="str">
        <f>IF(AF35="","",IF(AF35&gt;AL35,"○",IF(AF35&lt;AL35,"●","△")))</f>
        <v>○</v>
      </c>
      <c r="AI34" s="54"/>
      <c r="AJ34" s="54"/>
      <c r="AK34" s="2"/>
      <c r="AL34" s="3"/>
      <c r="AM34" s="1"/>
      <c r="AN34" s="2"/>
      <c r="AO34" s="54" t="str">
        <f>IF(AM35="","",IF(AM35&gt;AS35,"○",IF(AM35&lt;AS35,"●","△")))</f>
        <v>△</v>
      </c>
      <c r="AP34" s="54"/>
      <c r="AQ34" s="54"/>
      <c r="AR34" s="2"/>
      <c r="AS34" s="4"/>
      <c r="AT34" s="64">
        <f>COUNTIF(D34:AS34,"○")</f>
        <v>2</v>
      </c>
      <c r="AU34" s="65"/>
      <c r="AV34" s="43">
        <f>COUNTIF(D34:AS34,"△")</f>
        <v>2</v>
      </c>
      <c r="AW34" s="44"/>
      <c r="AX34" s="43">
        <f>COUNTIF(D34:AS34,"●")</f>
        <v>0</v>
      </c>
      <c r="AY34" s="38"/>
      <c r="AZ34" s="37">
        <f>AT34*3+AV34*1</f>
        <v>8</v>
      </c>
      <c r="BA34" s="38"/>
      <c r="BB34" s="37">
        <f>SUM(D35,K35,R35,Y35,AF35,AM35)</f>
        <v>10</v>
      </c>
      <c r="BC34" s="44"/>
      <c r="BD34" s="43">
        <f>SUM(J35,Q35,X35,AE35,AS35)</f>
        <v>2</v>
      </c>
      <c r="BE34" s="44"/>
      <c r="BF34" s="43">
        <f>BB34-BD34</f>
        <v>8</v>
      </c>
      <c r="BG34" s="38"/>
      <c r="BH34" s="37">
        <v>1</v>
      </c>
      <c r="BI34" s="38"/>
    </row>
    <row r="35" spans="1:61" ht="17.25" customHeight="1">
      <c r="A35" s="46"/>
      <c r="B35" s="50"/>
      <c r="C35" s="51"/>
      <c r="D35" s="58"/>
      <c r="E35" s="59"/>
      <c r="F35" s="59"/>
      <c r="G35" s="59"/>
      <c r="H35" s="59"/>
      <c r="I35" s="59"/>
      <c r="J35" s="60"/>
      <c r="K35" s="29">
        <f>SUM(M35:M36)</f>
        <v>4</v>
      </c>
      <c r="L35" s="31" t="s">
        <v>16</v>
      </c>
      <c r="M35" s="5">
        <v>3</v>
      </c>
      <c r="N35" s="5" t="s">
        <v>17</v>
      </c>
      <c r="O35" s="5">
        <v>0</v>
      </c>
      <c r="P35" s="33" t="s">
        <v>18</v>
      </c>
      <c r="Q35" s="35">
        <f>SUM(O35:O36)</f>
        <v>1</v>
      </c>
      <c r="R35" s="82"/>
      <c r="S35" s="84"/>
      <c r="T35" s="24"/>
      <c r="U35" s="24"/>
      <c r="V35" s="24"/>
      <c r="W35" s="93"/>
      <c r="X35" s="95"/>
      <c r="Y35" s="29">
        <f>SUM(AA35:AA36)</f>
        <v>0</v>
      </c>
      <c r="Z35" s="31" t="s">
        <v>16</v>
      </c>
      <c r="AA35" s="5">
        <v>0</v>
      </c>
      <c r="AB35" s="5" t="s">
        <v>17</v>
      </c>
      <c r="AC35" s="5">
        <v>0</v>
      </c>
      <c r="AD35" s="33" t="s">
        <v>18</v>
      </c>
      <c r="AE35" s="35">
        <f>SUM(AC35:AC36)</f>
        <v>0</v>
      </c>
      <c r="AF35" s="29">
        <f>SUM(AH35:AH36)</f>
        <v>5</v>
      </c>
      <c r="AG35" s="31" t="s">
        <v>16</v>
      </c>
      <c r="AH35" s="5">
        <v>1</v>
      </c>
      <c r="AI35" s="5" t="s">
        <v>17</v>
      </c>
      <c r="AJ35" s="5">
        <v>0</v>
      </c>
      <c r="AK35" s="33" t="s">
        <v>18</v>
      </c>
      <c r="AL35" s="35">
        <f>SUM(AJ35:AJ36)</f>
        <v>0</v>
      </c>
      <c r="AM35" s="29">
        <f>SUM(AO35:AO36)</f>
        <v>1</v>
      </c>
      <c r="AN35" s="31" t="s">
        <v>16</v>
      </c>
      <c r="AO35" s="5">
        <v>1</v>
      </c>
      <c r="AP35" s="5" t="s">
        <v>17</v>
      </c>
      <c r="AQ35" s="5">
        <v>0</v>
      </c>
      <c r="AR35" s="33" t="s">
        <v>18</v>
      </c>
      <c r="AS35" s="40">
        <f>SUM(AQ35:AQ36)</f>
        <v>1</v>
      </c>
      <c r="AT35" s="66"/>
      <c r="AU35" s="67"/>
      <c r="AV35" s="29"/>
      <c r="AW35" s="35"/>
      <c r="AX35" s="29"/>
      <c r="AY35" s="40"/>
      <c r="AZ35" s="39"/>
      <c r="BA35" s="40"/>
      <c r="BB35" s="39"/>
      <c r="BC35" s="35"/>
      <c r="BD35" s="29"/>
      <c r="BE35" s="35"/>
      <c r="BF35" s="29"/>
      <c r="BG35" s="40"/>
      <c r="BH35" s="39"/>
      <c r="BI35" s="40"/>
    </row>
    <row r="36" spans="1:61" ht="17.25" customHeight="1">
      <c r="A36" s="47"/>
      <c r="B36" s="52"/>
      <c r="C36" s="53"/>
      <c r="D36" s="61"/>
      <c r="E36" s="62"/>
      <c r="F36" s="62"/>
      <c r="G36" s="62"/>
      <c r="H36" s="62"/>
      <c r="I36" s="62"/>
      <c r="J36" s="63"/>
      <c r="K36" s="30"/>
      <c r="L36" s="32"/>
      <c r="M36" s="6">
        <v>1</v>
      </c>
      <c r="N36" s="6" t="s">
        <v>17</v>
      </c>
      <c r="O36" s="6">
        <v>1</v>
      </c>
      <c r="P36" s="34"/>
      <c r="Q36" s="36"/>
      <c r="R36" s="83"/>
      <c r="S36" s="85"/>
      <c r="T36" s="25"/>
      <c r="U36" s="25"/>
      <c r="V36" s="25"/>
      <c r="W36" s="94"/>
      <c r="X36" s="96"/>
      <c r="Y36" s="30"/>
      <c r="Z36" s="32"/>
      <c r="AA36" s="6">
        <v>0</v>
      </c>
      <c r="AB36" s="6" t="s">
        <v>17</v>
      </c>
      <c r="AC36" s="6">
        <v>0</v>
      </c>
      <c r="AD36" s="34"/>
      <c r="AE36" s="36"/>
      <c r="AF36" s="30"/>
      <c r="AG36" s="32"/>
      <c r="AH36" s="6">
        <v>4</v>
      </c>
      <c r="AI36" s="6" t="s">
        <v>17</v>
      </c>
      <c r="AJ36" s="6">
        <v>0</v>
      </c>
      <c r="AK36" s="34"/>
      <c r="AL36" s="36"/>
      <c r="AM36" s="30"/>
      <c r="AN36" s="32"/>
      <c r="AO36" s="6">
        <v>0</v>
      </c>
      <c r="AP36" s="6" t="s">
        <v>17</v>
      </c>
      <c r="AQ36" s="6">
        <v>1</v>
      </c>
      <c r="AR36" s="34"/>
      <c r="AS36" s="42"/>
      <c r="AT36" s="68"/>
      <c r="AU36" s="69"/>
      <c r="AV36" s="30"/>
      <c r="AW36" s="36"/>
      <c r="AX36" s="30"/>
      <c r="AY36" s="42"/>
      <c r="AZ36" s="41"/>
      <c r="BA36" s="42"/>
      <c r="BB36" s="41"/>
      <c r="BC36" s="36"/>
      <c r="BD36" s="30"/>
      <c r="BE36" s="36"/>
      <c r="BF36" s="30"/>
      <c r="BG36" s="42"/>
      <c r="BH36" s="41"/>
      <c r="BI36" s="42"/>
    </row>
    <row r="37" spans="1:61" ht="17.25" customHeight="1">
      <c r="A37" s="45">
        <v>2</v>
      </c>
      <c r="B37" s="48" t="s">
        <v>33</v>
      </c>
      <c r="C37" s="49"/>
      <c r="D37" s="1"/>
      <c r="E37" s="2"/>
      <c r="F37" s="54" t="str">
        <f>IF(D38="","",IF(D38&gt;J38,"○",IF(D38&lt;J38,"●","△")))</f>
        <v>●</v>
      </c>
      <c r="G37" s="54"/>
      <c r="H37" s="54"/>
      <c r="I37" s="2"/>
      <c r="J37" s="3"/>
      <c r="K37" s="55"/>
      <c r="L37" s="56"/>
      <c r="M37" s="56"/>
      <c r="N37" s="56"/>
      <c r="O37" s="56"/>
      <c r="P37" s="56"/>
      <c r="Q37" s="57"/>
      <c r="R37" s="1"/>
      <c r="S37" s="2"/>
      <c r="T37" s="54" t="str">
        <f>IF(R38="","",IF(R38&gt;X38,"○",IF(R38&lt;X38,"●","△")))</f>
        <v>○</v>
      </c>
      <c r="U37" s="54"/>
      <c r="V37" s="54"/>
      <c r="W37" s="2"/>
      <c r="X37" s="3"/>
      <c r="Y37" s="21"/>
      <c r="Z37" s="22"/>
      <c r="AA37" s="86"/>
      <c r="AB37" s="86"/>
      <c r="AC37" s="86"/>
      <c r="AD37" s="22"/>
      <c r="AE37" s="23"/>
      <c r="AF37" s="1"/>
      <c r="AG37" s="2"/>
      <c r="AH37" s="54" t="str">
        <f>IF(AF38="","",IF(AF38&gt;AL38,"○",IF(AF38&lt;AL38,"●","△")))</f>
        <v>○</v>
      </c>
      <c r="AI37" s="54"/>
      <c r="AJ37" s="54"/>
      <c r="AK37" s="2"/>
      <c r="AL37" s="3"/>
      <c r="AM37" s="1"/>
      <c r="AN37" s="2"/>
      <c r="AO37" s="54" t="str">
        <f>IF(AM38="","",IF(AM38&gt;AS38,"○",IF(AM38&lt;AS38,"●","△")))</f>
        <v>●</v>
      </c>
      <c r="AP37" s="54"/>
      <c r="AQ37" s="54"/>
      <c r="AR37" s="2"/>
      <c r="AS37" s="4"/>
      <c r="AT37" s="64">
        <f>COUNTIF(D37:AS37,"○")</f>
        <v>2</v>
      </c>
      <c r="AU37" s="65"/>
      <c r="AV37" s="43">
        <f>COUNTIF(D37:AS37,"△")</f>
        <v>0</v>
      </c>
      <c r="AW37" s="44"/>
      <c r="AX37" s="43">
        <f>COUNTIF(D37:AS37,"●")</f>
        <v>2</v>
      </c>
      <c r="AY37" s="38"/>
      <c r="AZ37" s="37">
        <f>AT37*3+AV37*1</f>
        <v>6</v>
      </c>
      <c r="BA37" s="38"/>
      <c r="BB37" s="37">
        <f>SUM(D38,K38,R38,Y38,AF38,AM38)</f>
        <v>4</v>
      </c>
      <c r="BC37" s="44"/>
      <c r="BD37" s="43">
        <f>SUM(J38,Q38,X38,AE38,AS38)</f>
        <v>6</v>
      </c>
      <c r="BE37" s="44"/>
      <c r="BF37" s="43">
        <f>BB37-BD37</f>
        <v>-2</v>
      </c>
      <c r="BG37" s="38"/>
      <c r="BH37" s="37">
        <v>3</v>
      </c>
      <c r="BI37" s="38"/>
    </row>
    <row r="38" spans="1:61" ht="17.25" customHeight="1">
      <c r="A38" s="46"/>
      <c r="B38" s="50"/>
      <c r="C38" s="51"/>
      <c r="D38" s="29">
        <f>IF(Q35="","",Q35)</f>
        <v>1</v>
      </c>
      <c r="E38" s="31" t="s">
        <v>16</v>
      </c>
      <c r="F38" s="5">
        <f>IF(O35="","",O35)</f>
        <v>0</v>
      </c>
      <c r="G38" s="5" t="s">
        <v>17</v>
      </c>
      <c r="H38" s="5">
        <f>IF(M35="","",M35)</f>
        <v>3</v>
      </c>
      <c r="I38" s="33" t="s">
        <v>18</v>
      </c>
      <c r="J38" s="35">
        <f>IF(K35="","",K35)</f>
        <v>4</v>
      </c>
      <c r="K38" s="58"/>
      <c r="L38" s="59"/>
      <c r="M38" s="59"/>
      <c r="N38" s="59"/>
      <c r="O38" s="59"/>
      <c r="P38" s="59"/>
      <c r="Q38" s="60"/>
      <c r="R38" s="29">
        <f>SUM(T38:T39)</f>
        <v>1</v>
      </c>
      <c r="S38" s="31" t="s">
        <v>16</v>
      </c>
      <c r="T38" s="5">
        <v>1</v>
      </c>
      <c r="U38" s="5" t="s">
        <v>17</v>
      </c>
      <c r="V38" s="5">
        <v>0</v>
      </c>
      <c r="W38" s="33" t="s">
        <v>18</v>
      </c>
      <c r="X38" s="35">
        <f>SUM(V38:V39)</f>
        <v>0</v>
      </c>
      <c r="Y38" s="82"/>
      <c r="Z38" s="84"/>
      <c r="AA38" s="24"/>
      <c r="AB38" s="24"/>
      <c r="AC38" s="24"/>
      <c r="AD38" s="93"/>
      <c r="AE38" s="95"/>
      <c r="AF38" s="29">
        <f>SUM(AH38:AH39)</f>
        <v>1</v>
      </c>
      <c r="AG38" s="31" t="s">
        <v>16</v>
      </c>
      <c r="AH38" s="5">
        <v>1</v>
      </c>
      <c r="AI38" s="5" t="s">
        <v>17</v>
      </c>
      <c r="AJ38" s="5">
        <v>0</v>
      </c>
      <c r="AK38" s="33" t="s">
        <v>18</v>
      </c>
      <c r="AL38" s="35">
        <f>SUM(AJ38:AJ39)</f>
        <v>0</v>
      </c>
      <c r="AM38" s="29">
        <f>SUM(AO38:AO39)</f>
        <v>1</v>
      </c>
      <c r="AN38" s="31" t="s">
        <v>16</v>
      </c>
      <c r="AO38" s="5">
        <v>0</v>
      </c>
      <c r="AP38" s="5" t="s">
        <v>17</v>
      </c>
      <c r="AQ38" s="5">
        <v>1</v>
      </c>
      <c r="AR38" s="33" t="s">
        <v>18</v>
      </c>
      <c r="AS38" s="40">
        <f>SUM(AQ38:AQ39)</f>
        <v>2</v>
      </c>
      <c r="AT38" s="66"/>
      <c r="AU38" s="67"/>
      <c r="AV38" s="29"/>
      <c r="AW38" s="35"/>
      <c r="AX38" s="29"/>
      <c r="AY38" s="40"/>
      <c r="AZ38" s="39"/>
      <c r="BA38" s="40"/>
      <c r="BB38" s="39"/>
      <c r="BC38" s="35"/>
      <c r="BD38" s="29"/>
      <c r="BE38" s="35"/>
      <c r="BF38" s="29"/>
      <c r="BG38" s="40"/>
      <c r="BH38" s="39"/>
      <c r="BI38" s="40"/>
    </row>
    <row r="39" spans="1:61" ht="17.25" customHeight="1">
      <c r="A39" s="47"/>
      <c r="B39" s="52"/>
      <c r="C39" s="53"/>
      <c r="D39" s="30"/>
      <c r="E39" s="32"/>
      <c r="F39" s="6">
        <f>IF(O36="","",O36)</f>
        <v>1</v>
      </c>
      <c r="G39" s="6" t="s">
        <v>17</v>
      </c>
      <c r="H39" s="6">
        <f>IF(M36="","",M36)</f>
        <v>1</v>
      </c>
      <c r="I39" s="34"/>
      <c r="J39" s="36"/>
      <c r="K39" s="61"/>
      <c r="L39" s="62"/>
      <c r="M39" s="62"/>
      <c r="N39" s="62"/>
      <c r="O39" s="62"/>
      <c r="P39" s="62"/>
      <c r="Q39" s="63"/>
      <c r="R39" s="30"/>
      <c r="S39" s="32"/>
      <c r="T39" s="6">
        <v>0</v>
      </c>
      <c r="U39" s="6" t="s">
        <v>17</v>
      </c>
      <c r="V39" s="6">
        <v>0</v>
      </c>
      <c r="W39" s="34"/>
      <c r="X39" s="36"/>
      <c r="Y39" s="83"/>
      <c r="Z39" s="85"/>
      <c r="AA39" s="25"/>
      <c r="AB39" s="25"/>
      <c r="AC39" s="25"/>
      <c r="AD39" s="94"/>
      <c r="AE39" s="96"/>
      <c r="AF39" s="30"/>
      <c r="AG39" s="32"/>
      <c r="AH39" s="6">
        <v>0</v>
      </c>
      <c r="AI39" s="6" t="s">
        <v>17</v>
      </c>
      <c r="AJ39" s="6">
        <v>0</v>
      </c>
      <c r="AK39" s="34"/>
      <c r="AL39" s="36"/>
      <c r="AM39" s="30"/>
      <c r="AN39" s="32"/>
      <c r="AO39" s="6">
        <v>1</v>
      </c>
      <c r="AP39" s="6" t="s">
        <v>17</v>
      </c>
      <c r="AQ39" s="6">
        <v>1</v>
      </c>
      <c r="AR39" s="34"/>
      <c r="AS39" s="42"/>
      <c r="AT39" s="68"/>
      <c r="AU39" s="69"/>
      <c r="AV39" s="30"/>
      <c r="AW39" s="36"/>
      <c r="AX39" s="30"/>
      <c r="AY39" s="42"/>
      <c r="AZ39" s="41"/>
      <c r="BA39" s="42"/>
      <c r="BB39" s="41"/>
      <c r="BC39" s="36"/>
      <c r="BD39" s="30"/>
      <c r="BE39" s="36"/>
      <c r="BF39" s="30"/>
      <c r="BG39" s="42"/>
      <c r="BH39" s="41"/>
      <c r="BI39" s="42"/>
    </row>
    <row r="40" spans="1:61" ht="17.25" customHeight="1">
      <c r="A40" s="45">
        <v>3</v>
      </c>
      <c r="B40" s="48" t="s">
        <v>25</v>
      </c>
      <c r="C40" s="49"/>
      <c r="D40" s="21"/>
      <c r="E40" s="22"/>
      <c r="F40" s="86"/>
      <c r="G40" s="86"/>
      <c r="H40" s="86"/>
      <c r="I40" s="22"/>
      <c r="J40" s="23"/>
      <c r="K40" s="1"/>
      <c r="L40" s="2"/>
      <c r="M40" s="54" t="str">
        <f>IF(K41="","",IF(K41&gt;Q41,"○",IF(K41&lt;Q41,"●","△")))</f>
        <v>●</v>
      </c>
      <c r="N40" s="54"/>
      <c r="O40" s="54"/>
      <c r="P40" s="2"/>
      <c r="Q40" s="3"/>
      <c r="R40" s="55"/>
      <c r="S40" s="56"/>
      <c r="T40" s="56"/>
      <c r="U40" s="56"/>
      <c r="V40" s="56"/>
      <c r="W40" s="56"/>
      <c r="X40" s="57"/>
      <c r="Y40" s="1"/>
      <c r="Z40" s="2"/>
      <c r="AA40" s="54" t="str">
        <f>IF(Y41="","",IF(Y41&gt;AE41,"○",IF(Y41&lt;AE41,"●","△")))</f>
        <v>●</v>
      </c>
      <c r="AB40" s="54"/>
      <c r="AC40" s="54"/>
      <c r="AD40" s="2"/>
      <c r="AE40" s="3"/>
      <c r="AF40" s="1"/>
      <c r="AG40" s="2"/>
      <c r="AH40" s="54" t="str">
        <f>IF(AF41="","",IF(AF41&gt;AL41,"○",IF(AF41&lt;AL41,"●","△")))</f>
        <v>△</v>
      </c>
      <c r="AI40" s="54"/>
      <c r="AJ40" s="54"/>
      <c r="AK40" s="2"/>
      <c r="AL40" s="3"/>
      <c r="AM40" s="1"/>
      <c r="AN40" s="2"/>
      <c r="AO40" s="54" t="str">
        <f>IF(AM41="","",IF(AM41&gt;AS41,"○",IF(AM41&lt;AS41,"●","△")))</f>
        <v>○</v>
      </c>
      <c r="AP40" s="54"/>
      <c r="AQ40" s="54"/>
      <c r="AR40" s="2"/>
      <c r="AS40" s="4"/>
      <c r="AT40" s="64">
        <f>COUNTIF(D40:AS40,"○")</f>
        <v>1</v>
      </c>
      <c r="AU40" s="65"/>
      <c r="AV40" s="43">
        <f>COUNTIF(D40:AS40,"△")</f>
        <v>1</v>
      </c>
      <c r="AW40" s="44"/>
      <c r="AX40" s="43">
        <f>COUNTIF(D40:AS40,"●")</f>
        <v>2</v>
      </c>
      <c r="AY40" s="38"/>
      <c r="AZ40" s="37">
        <f>AT40*3+AV40*1</f>
        <v>4</v>
      </c>
      <c r="BA40" s="38"/>
      <c r="BB40" s="37">
        <f>SUM(D41,K41,R41,Y41,AF41,AM41)</f>
        <v>3</v>
      </c>
      <c r="BC40" s="44"/>
      <c r="BD40" s="101">
        <v>4</v>
      </c>
      <c r="BE40" s="102"/>
      <c r="BF40" s="43">
        <f>BB40-BD40</f>
        <v>-1</v>
      </c>
      <c r="BG40" s="38"/>
      <c r="BH40" s="37">
        <v>5</v>
      </c>
      <c r="BI40" s="38"/>
    </row>
    <row r="41" spans="1:61" ht="17.25" customHeight="1">
      <c r="A41" s="46"/>
      <c r="B41" s="50"/>
      <c r="C41" s="51"/>
      <c r="D41" s="82"/>
      <c r="E41" s="84"/>
      <c r="F41" s="24"/>
      <c r="G41" s="24"/>
      <c r="H41" s="24"/>
      <c r="I41" s="93"/>
      <c r="J41" s="95"/>
      <c r="K41" s="29">
        <f>IF(X38="","",X38)</f>
        <v>0</v>
      </c>
      <c r="L41" s="31" t="s">
        <v>16</v>
      </c>
      <c r="M41" s="5">
        <f>IF(V38="","",V38)</f>
        <v>0</v>
      </c>
      <c r="N41" s="5" t="s">
        <v>17</v>
      </c>
      <c r="O41" s="5">
        <f>IF(T38="","",T38)</f>
        <v>1</v>
      </c>
      <c r="P41" s="33" t="s">
        <v>18</v>
      </c>
      <c r="Q41" s="35">
        <f>IF(R38="","",R38)</f>
        <v>1</v>
      </c>
      <c r="R41" s="58"/>
      <c r="S41" s="59"/>
      <c r="T41" s="59"/>
      <c r="U41" s="59"/>
      <c r="V41" s="59"/>
      <c r="W41" s="59"/>
      <c r="X41" s="60"/>
      <c r="Y41" s="29">
        <f>SUM(AA41:AA42)</f>
        <v>0</v>
      </c>
      <c r="Z41" s="31" t="s">
        <v>16</v>
      </c>
      <c r="AA41" s="5">
        <v>0</v>
      </c>
      <c r="AB41" s="5" t="s">
        <v>17</v>
      </c>
      <c r="AC41" s="5">
        <v>1</v>
      </c>
      <c r="AD41" s="33" t="s">
        <v>18</v>
      </c>
      <c r="AE41" s="35">
        <f>SUM(AC41:AC42)</f>
        <v>1</v>
      </c>
      <c r="AF41" s="29">
        <f>SUM(AH41:AH42)</f>
        <v>1</v>
      </c>
      <c r="AG41" s="31" t="s">
        <v>16</v>
      </c>
      <c r="AH41" s="5">
        <v>0</v>
      </c>
      <c r="AI41" s="5" t="s">
        <v>17</v>
      </c>
      <c r="AJ41" s="5">
        <v>0</v>
      </c>
      <c r="AK41" s="33" t="s">
        <v>18</v>
      </c>
      <c r="AL41" s="35">
        <f>SUM(AJ41:AJ42)</f>
        <v>1</v>
      </c>
      <c r="AM41" s="29">
        <f>SUM(AO41:AO42)</f>
        <v>2</v>
      </c>
      <c r="AN41" s="31" t="s">
        <v>16</v>
      </c>
      <c r="AO41" s="5">
        <v>1</v>
      </c>
      <c r="AP41" s="5" t="s">
        <v>17</v>
      </c>
      <c r="AQ41" s="5">
        <v>1</v>
      </c>
      <c r="AR41" s="33" t="s">
        <v>18</v>
      </c>
      <c r="AS41" s="40">
        <f>SUM(AQ41:AQ42)</f>
        <v>1</v>
      </c>
      <c r="AT41" s="66"/>
      <c r="AU41" s="67"/>
      <c r="AV41" s="29"/>
      <c r="AW41" s="35"/>
      <c r="AX41" s="29"/>
      <c r="AY41" s="40"/>
      <c r="AZ41" s="39"/>
      <c r="BA41" s="40"/>
      <c r="BB41" s="39"/>
      <c r="BC41" s="35"/>
      <c r="BD41" s="103"/>
      <c r="BE41" s="104"/>
      <c r="BF41" s="29"/>
      <c r="BG41" s="40"/>
      <c r="BH41" s="39"/>
      <c r="BI41" s="40"/>
    </row>
    <row r="42" spans="1:61" ht="17.25" customHeight="1">
      <c r="A42" s="47"/>
      <c r="B42" s="52"/>
      <c r="C42" s="53"/>
      <c r="D42" s="83"/>
      <c r="E42" s="85"/>
      <c r="F42" s="25"/>
      <c r="G42" s="25"/>
      <c r="H42" s="25"/>
      <c r="I42" s="94"/>
      <c r="J42" s="96"/>
      <c r="K42" s="30"/>
      <c r="L42" s="32"/>
      <c r="M42" s="6">
        <f>IF(V39="","",V39)</f>
        <v>0</v>
      </c>
      <c r="N42" s="6" t="s">
        <v>17</v>
      </c>
      <c r="O42" s="6">
        <f>IF(T39="","",T39)</f>
        <v>0</v>
      </c>
      <c r="P42" s="34"/>
      <c r="Q42" s="36"/>
      <c r="R42" s="61"/>
      <c r="S42" s="62"/>
      <c r="T42" s="62"/>
      <c r="U42" s="62"/>
      <c r="V42" s="62"/>
      <c r="W42" s="62"/>
      <c r="X42" s="63"/>
      <c r="Y42" s="30"/>
      <c r="Z42" s="32"/>
      <c r="AA42" s="6">
        <v>0</v>
      </c>
      <c r="AB42" s="6" t="s">
        <v>17</v>
      </c>
      <c r="AC42" s="6">
        <v>0</v>
      </c>
      <c r="AD42" s="34"/>
      <c r="AE42" s="36"/>
      <c r="AF42" s="30"/>
      <c r="AG42" s="32"/>
      <c r="AH42" s="6">
        <v>1</v>
      </c>
      <c r="AI42" s="6" t="s">
        <v>17</v>
      </c>
      <c r="AJ42" s="6">
        <v>1</v>
      </c>
      <c r="AK42" s="34"/>
      <c r="AL42" s="36"/>
      <c r="AM42" s="30"/>
      <c r="AN42" s="32"/>
      <c r="AO42" s="6">
        <v>1</v>
      </c>
      <c r="AP42" s="6" t="s">
        <v>17</v>
      </c>
      <c r="AQ42" s="6">
        <v>0</v>
      </c>
      <c r="AR42" s="34"/>
      <c r="AS42" s="42"/>
      <c r="AT42" s="68"/>
      <c r="AU42" s="69"/>
      <c r="AV42" s="30"/>
      <c r="AW42" s="36"/>
      <c r="AX42" s="30"/>
      <c r="AY42" s="42"/>
      <c r="AZ42" s="41"/>
      <c r="BA42" s="42"/>
      <c r="BB42" s="41"/>
      <c r="BC42" s="36"/>
      <c r="BD42" s="105"/>
      <c r="BE42" s="106"/>
      <c r="BF42" s="30"/>
      <c r="BG42" s="42"/>
      <c r="BH42" s="41"/>
      <c r="BI42" s="42"/>
    </row>
    <row r="43" spans="1:61" ht="17.25" customHeight="1">
      <c r="A43" s="45">
        <v>4</v>
      </c>
      <c r="B43" s="48" t="s">
        <v>24</v>
      </c>
      <c r="C43" s="49"/>
      <c r="D43" s="1"/>
      <c r="E43" s="2"/>
      <c r="F43" s="54" t="str">
        <f>IF(D44="","",IF(D44&gt;J44,"○",IF(D44&lt;J44,"●","△")))</f>
        <v>△</v>
      </c>
      <c r="G43" s="54"/>
      <c r="H43" s="54"/>
      <c r="I43" s="2"/>
      <c r="J43" s="3"/>
      <c r="K43" s="21"/>
      <c r="L43" s="22"/>
      <c r="M43" s="86"/>
      <c r="N43" s="86"/>
      <c r="O43" s="86"/>
      <c r="P43" s="22"/>
      <c r="Q43" s="23"/>
      <c r="R43" s="1"/>
      <c r="S43" s="2"/>
      <c r="T43" s="54" t="str">
        <f>IF(R44="","",IF(R44&gt;X44,"○",IF(R44&lt;X44,"●","△")))</f>
        <v>○</v>
      </c>
      <c r="U43" s="54"/>
      <c r="V43" s="54"/>
      <c r="W43" s="2"/>
      <c r="X43" s="3"/>
      <c r="Y43" s="55"/>
      <c r="Z43" s="56"/>
      <c r="AA43" s="56"/>
      <c r="AB43" s="56"/>
      <c r="AC43" s="56"/>
      <c r="AD43" s="56"/>
      <c r="AE43" s="57"/>
      <c r="AF43" s="1"/>
      <c r="AG43" s="2"/>
      <c r="AH43" s="54" t="str">
        <f>IF(AF44="","",IF(AF44&gt;AL44,"○",IF(AF44&lt;AL44,"●","△")))</f>
        <v>○</v>
      </c>
      <c r="AI43" s="54"/>
      <c r="AJ43" s="54"/>
      <c r="AK43" s="2"/>
      <c r="AL43" s="3"/>
      <c r="AM43" s="1"/>
      <c r="AN43" s="2"/>
      <c r="AO43" s="54" t="str">
        <f>IF(AM44="","",IF(AM44&gt;AS44,"○",IF(AM44&lt;AS44,"●","△")))</f>
        <v>△</v>
      </c>
      <c r="AP43" s="54"/>
      <c r="AQ43" s="54"/>
      <c r="AR43" s="2"/>
      <c r="AS43" s="4"/>
      <c r="AT43" s="64">
        <f>COUNTIF(D43:AS43,"○")</f>
        <v>2</v>
      </c>
      <c r="AU43" s="65"/>
      <c r="AV43" s="43">
        <f>COUNTIF(D43:AS43,"△")</f>
        <v>2</v>
      </c>
      <c r="AW43" s="44"/>
      <c r="AX43" s="43">
        <f>COUNTIF(D43:AS43,"●")</f>
        <v>0</v>
      </c>
      <c r="AY43" s="38"/>
      <c r="AZ43" s="37">
        <f>AT43*3+AV43*1</f>
        <v>8</v>
      </c>
      <c r="BA43" s="38"/>
      <c r="BB43" s="37">
        <f>SUM(D44,K44,R44,Y44,AF44,AM44)</f>
        <v>4</v>
      </c>
      <c r="BC43" s="44"/>
      <c r="BD43" s="43">
        <v>2</v>
      </c>
      <c r="BE43" s="44"/>
      <c r="BF43" s="43">
        <f>BB43-BD43</f>
        <v>2</v>
      </c>
      <c r="BG43" s="38"/>
      <c r="BH43" s="37">
        <v>2</v>
      </c>
      <c r="BI43" s="38"/>
    </row>
    <row r="44" spans="1:61" ht="17.25" customHeight="1">
      <c r="A44" s="46"/>
      <c r="B44" s="50"/>
      <c r="C44" s="51"/>
      <c r="D44" s="29">
        <f>IF(AE35="","",AE35)</f>
        <v>0</v>
      </c>
      <c r="E44" s="31" t="s">
        <v>16</v>
      </c>
      <c r="F44" s="5">
        <f>IF(AC35="","",AC35)</f>
        <v>0</v>
      </c>
      <c r="G44" s="5" t="s">
        <v>17</v>
      </c>
      <c r="H44" s="5">
        <f>IF(AA35="","",AA35)</f>
        <v>0</v>
      </c>
      <c r="I44" s="33" t="s">
        <v>18</v>
      </c>
      <c r="J44" s="35">
        <f>IF(Y35="","",Y35)</f>
        <v>0</v>
      </c>
      <c r="K44" s="82"/>
      <c r="L44" s="84"/>
      <c r="M44" s="24"/>
      <c r="N44" s="24"/>
      <c r="O44" s="24"/>
      <c r="P44" s="93"/>
      <c r="Q44" s="95"/>
      <c r="R44" s="29">
        <f>IF(AE41="","",AE41)</f>
        <v>1</v>
      </c>
      <c r="S44" s="31" t="s">
        <v>16</v>
      </c>
      <c r="T44" s="5">
        <f>IF(AC41="","",AC41)</f>
        <v>1</v>
      </c>
      <c r="U44" s="5" t="s">
        <v>17</v>
      </c>
      <c r="V44" s="5">
        <f>IF(AA41="","",AA41)</f>
        <v>0</v>
      </c>
      <c r="W44" s="33" t="s">
        <v>18</v>
      </c>
      <c r="X44" s="35">
        <f>IF(Y41="","",Y41)</f>
        <v>0</v>
      </c>
      <c r="Y44" s="58"/>
      <c r="Z44" s="59"/>
      <c r="AA44" s="59"/>
      <c r="AB44" s="59"/>
      <c r="AC44" s="59"/>
      <c r="AD44" s="59"/>
      <c r="AE44" s="60"/>
      <c r="AF44" s="29">
        <f>SUM(AH44:AH45)</f>
        <v>2</v>
      </c>
      <c r="AG44" s="31" t="s">
        <v>16</v>
      </c>
      <c r="AH44" s="5">
        <v>0</v>
      </c>
      <c r="AI44" s="5" t="s">
        <v>17</v>
      </c>
      <c r="AJ44" s="5">
        <v>1</v>
      </c>
      <c r="AK44" s="33" t="s">
        <v>18</v>
      </c>
      <c r="AL44" s="35">
        <f>SUM(AJ44:AJ45)</f>
        <v>1</v>
      </c>
      <c r="AM44" s="29">
        <f>SUM(AO44:AO45)</f>
        <v>1</v>
      </c>
      <c r="AN44" s="31" t="s">
        <v>16</v>
      </c>
      <c r="AO44" s="5">
        <v>0</v>
      </c>
      <c r="AP44" s="5" t="s">
        <v>17</v>
      </c>
      <c r="AQ44" s="5">
        <v>0</v>
      </c>
      <c r="AR44" s="33" t="s">
        <v>18</v>
      </c>
      <c r="AS44" s="40">
        <f>SUM(AQ44:AQ45)</f>
        <v>1</v>
      </c>
      <c r="AT44" s="66"/>
      <c r="AU44" s="67"/>
      <c r="AV44" s="29"/>
      <c r="AW44" s="35"/>
      <c r="AX44" s="29"/>
      <c r="AY44" s="40"/>
      <c r="AZ44" s="39"/>
      <c r="BA44" s="40"/>
      <c r="BB44" s="39"/>
      <c r="BC44" s="35"/>
      <c r="BD44" s="29"/>
      <c r="BE44" s="35"/>
      <c r="BF44" s="29"/>
      <c r="BG44" s="40"/>
      <c r="BH44" s="39"/>
      <c r="BI44" s="40"/>
    </row>
    <row r="45" spans="1:61" ht="17.25" customHeight="1">
      <c r="A45" s="47"/>
      <c r="B45" s="52"/>
      <c r="C45" s="53"/>
      <c r="D45" s="30"/>
      <c r="E45" s="32"/>
      <c r="F45" s="6">
        <f>IF(AC36="","",AC36)</f>
        <v>0</v>
      </c>
      <c r="G45" s="6" t="s">
        <v>17</v>
      </c>
      <c r="H45" s="6">
        <f>IF(AA36="","",AA36)</f>
        <v>0</v>
      </c>
      <c r="I45" s="34"/>
      <c r="J45" s="36"/>
      <c r="K45" s="83"/>
      <c r="L45" s="85"/>
      <c r="M45" s="25"/>
      <c r="N45" s="25"/>
      <c r="O45" s="25"/>
      <c r="P45" s="94"/>
      <c r="Q45" s="96"/>
      <c r="R45" s="30"/>
      <c r="S45" s="32"/>
      <c r="T45" s="6">
        <f>IF(AC42="","",AC42)</f>
        <v>0</v>
      </c>
      <c r="U45" s="6" t="s">
        <v>17</v>
      </c>
      <c r="V45" s="6">
        <f>IF(AA42="","",AA42)</f>
        <v>0</v>
      </c>
      <c r="W45" s="34"/>
      <c r="X45" s="36"/>
      <c r="Y45" s="61"/>
      <c r="Z45" s="62"/>
      <c r="AA45" s="62"/>
      <c r="AB45" s="62"/>
      <c r="AC45" s="62"/>
      <c r="AD45" s="62"/>
      <c r="AE45" s="63"/>
      <c r="AF45" s="30"/>
      <c r="AG45" s="32"/>
      <c r="AH45" s="6">
        <v>2</v>
      </c>
      <c r="AI45" s="6" t="s">
        <v>17</v>
      </c>
      <c r="AJ45" s="6">
        <v>0</v>
      </c>
      <c r="AK45" s="34"/>
      <c r="AL45" s="36"/>
      <c r="AM45" s="30"/>
      <c r="AN45" s="32"/>
      <c r="AO45" s="6">
        <v>1</v>
      </c>
      <c r="AP45" s="6" t="s">
        <v>17</v>
      </c>
      <c r="AQ45" s="6">
        <v>1</v>
      </c>
      <c r="AR45" s="34"/>
      <c r="AS45" s="42"/>
      <c r="AT45" s="68"/>
      <c r="AU45" s="69"/>
      <c r="AV45" s="30"/>
      <c r="AW45" s="36"/>
      <c r="AX45" s="30"/>
      <c r="AY45" s="42"/>
      <c r="AZ45" s="41"/>
      <c r="BA45" s="42"/>
      <c r="BB45" s="41"/>
      <c r="BC45" s="36"/>
      <c r="BD45" s="30"/>
      <c r="BE45" s="36"/>
      <c r="BF45" s="30"/>
      <c r="BG45" s="42"/>
      <c r="BH45" s="41"/>
      <c r="BI45" s="42"/>
    </row>
    <row r="46" spans="1:61" ht="17.25" customHeight="1">
      <c r="A46" s="45">
        <v>5</v>
      </c>
      <c r="B46" s="48" t="s">
        <v>34</v>
      </c>
      <c r="C46" s="49"/>
      <c r="D46" s="1"/>
      <c r="E46" s="2"/>
      <c r="F46" s="54" t="str">
        <f>IF(D47="","",IF(D47&gt;J47,"○",IF(D47&lt;J47,"●","△")))</f>
        <v>●</v>
      </c>
      <c r="G46" s="54"/>
      <c r="H46" s="54"/>
      <c r="I46" s="2"/>
      <c r="J46" s="3"/>
      <c r="K46" s="1"/>
      <c r="L46" s="2"/>
      <c r="M46" s="54" t="str">
        <f>IF(K47="","",IF(K47&gt;Q47,"○",IF(K47&lt;Q47,"●","△")))</f>
        <v>●</v>
      </c>
      <c r="N46" s="54"/>
      <c r="O46" s="54"/>
      <c r="P46" s="2"/>
      <c r="Q46" s="3"/>
      <c r="R46" s="1"/>
      <c r="S46" s="2"/>
      <c r="T46" s="54" t="str">
        <f>IF(R47="","",IF(R47&gt;X47,"○",IF(R47&lt;X47,"●","△")))</f>
        <v>△</v>
      </c>
      <c r="U46" s="54"/>
      <c r="V46" s="54"/>
      <c r="W46" s="2"/>
      <c r="X46" s="3"/>
      <c r="Y46" s="1"/>
      <c r="Z46" s="2"/>
      <c r="AA46" s="54" t="str">
        <f>IF(Y47="","",IF(Y47&gt;AE47,"○",IF(Y47&lt;AE47,"●","△")))</f>
        <v>●</v>
      </c>
      <c r="AB46" s="54"/>
      <c r="AC46" s="54"/>
      <c r="AD46" s="2"/>
      <c r="AE46" s="3"/>
      <c r="AF46" s="55"/>
      <c r="AG46" s="56"/>
      <c r="AH46" s="56"/>
      <c r="AI46" s="56"/>
      <c r="AJ46" s="56"/>
      <c r="AK46" s="56"/>
      <c r="AL46" s="57"/>
      <c r="AM46" s="21"/>
      <c r="AN46" s="22"/>
      <c r="AO46" s="86"/>
      <c r="AP46" s="86"/>
      <c r="AQ46" s="86"/>
      <c r="AR46" s="22"/>
      <c r="AS46" s="26"/>
      <c r="AT46" s="64">
        <f>COUNTIF(D46:AS46,"○")</f>
        <v>0</v>
      </c>
      <c r="AU46" s="65"/>
      <c r="AV46" s="43">
        <f>COUNTIF(D46:AS46,"△")</f>
        <v>1</v>
      </c>
      <c r="AW46" s="44"/>
      <c r="AX46" s="43">
        <f>COUNTIF(D46:AS46,"●")</f>
        <v>3</v>
      </c>
      <c r="AY46" s="38"/>
      <c r="AZ46" s="37">
        <f>AT46*3+AV46*1</f>
        <v>1</v>
      </c>
      <c r="BA46" s="38"/>
      <c r="BB46" s="37">
        <f>SUM(D47,K47,R47,Y47,AF46,AM47)</f>
        <v>2</v>
      </c>
      <c r="BC46" s="44"/>
      <c r="BD46" s="43">
        <f>SUM(J47,Q47,X47,AE47,AS47)</f>
        <v>9</v>
      </c>
      <c r="BE46" s="44"/>
      <c r="BF46" s="43">
        <f>BB46-BD46</f>
        <v>-7</v>
      </c>
      <c r="BG46" s="38"/>
      <c r="BH46" s="37">
        <v>6</v>
      </c>
      <c r="BI46" s="38"/>
    </row>
    <row r="47" spans="1:61" ht="17.25" customHeight="1">
      <c r="A47" s="46"/>
      <c r="B47" s="50"/>
      <c r="C47" s="51"/>
      <c r="D47" s="29">
        <f>IF(AL35="","",AL35)</f>
        <v>0</v>
      </c>
      <c r="E47" s="31" t="s">
        <v>16</v>
      </c>
      <c r="F47" s="5">
        <f>IF(AJ35="","",AJ35)</f>
        <v>0</v>
      </c>
      <c r="G47" s="5" t="s">
        <v>17</v>
      </c>
      <c r="H47" s="5">
        <f>IF(AH35="","",AH35)</f>
        <v>1</v>
      </c>
      <c r="I47" s="33" t="s">
        <v>18</v>
      </c>
      <c r="J47" s="35">
        <f>IF(AF35="","",AF35)</f>
        <v>5</v>
      </c>
      <c r="K47" s="29">
        <f>IF(AL38="","",AL38)</f>
        <v>0</v>
      </c>
      <c r="L47" s="31" t="s">
        <v>16</v>
      </c>
      <c r="M47" s="5">
        <f>IF(AJ38="","",AJ38)</f>
        <v>0</v>
      </c>
      <c r="N47" s="5" t="s">
        <v>17</v>
      </c>
      <c r="O47" s="5">
        <f>IF(AH38="","",AH38)</f>
        <v>1</v>
      </c>
      <c r="P47" s="33" t="s">
        <v>18</v>
      </c>
      <c r="Q47" s="35">
        <f>IF(AF38="","",AF38)</f>
        <v>1</v>
      </c>
      <c r="R47" s="29">
        <f>IF(AL41="","",AL41)</f>
        <v>1</v>
      </c>
      <c r="S47" s="31" t="s">
        <v>16</v>
      </c>
      <c r="T47" s="5">
        <f>IF(AJ41="","",AJ41)</f>
        <v>0</v>
      </c>
      <c r="U47" s="5" t="s">
        <v>17</v>
      </c>
      <c r="V47" s="5">
        <f>IF(AH41="","",AH41)</f>
        <v>0</v>
      </c>
      <c r="W47" s="33" t="s">
        <v>18</v>
      </c>
      <c r="X47" s="35">
        <f>IF(AF41="","",AF41)</f>
        <v>1</v>
      </c>
      <c r="Y47" s="29">
        <f>IF(AL44="","",AL44)</f>
        <v>1</v>
      </c>
      <c r="Z47" s="31" t="s">
        <v>16</v>
      </c>
      <c r="AA47" s="5">
        <f>IF(AJ44="","",AJ44)</f>
        <v>1</v>
      </c>
      <c r="AB47" s="5" t="s">
        <v>17</v>
      </c>
      <c r="AC47" s="5">
        <f>IF(AH44="","",AH44)</f>
        <v>0</v>
      </c>
      <c r="AD47" s="33" t="s">
        <v>18</v>
      </c>
      <c r="AE47" s="35">
        <f>IF(AF44="","",AF44)</f>
        <v>2</v>
      </c>
      <c r="AF47" s="58"/>
      <c r="AG47" s="59"/>
      <c r="AH47" s="59"/>
      <c r="AI47" s="59"/>
      <c r="AJ47" s="59"/>
      <c r="AK47" s="59"/>
      <c r="AL47" s="60"/>
      <c r="AM47" s="82"/>
      <c r="AN47" s="84"/>
      <c r="AO47" s="24"/>
      <c r="AP47" s="24"/>
      <c r="AQ47" s="24"/>
      <c r="AR47" s="93"/>
      <c r="AS47" s="97"/>
      <c r="AT47" s="66"/>
      <c r="AU47" s="67"/>
      <c r="AV47" s="29"/>
      <c r="AW47" s="35"/>
      <c r="AX47" s="29"/>
      <c r="AY47" s="40"/>
      <c r="AZ47" s="39"/>
      <c r="BA47" s="40"/>
      <c r="BB47" s="39"/>
      <c r="BC47" s="35"/>
      <c r="BD47" s="29"/>
      <c r="BE47" s="35"/>
      <c r="BF47" s="29"/>
      <c r="BG47" s="40"/>
      <c r="BH47" s="39"/>
      <c r="BI47" s="40"/>
    </row>
    <row r="48" spans="1:61" ht="17.25" customHeight="1">
      <c r="A48" s="47"/>
      <c r="B48" s="52"/>
      <c r="C48" s="53"/>
      <c r="D48" s="30"/>
      <c r="E48" s="32"/>
      <c r="F48" s="6">
        <f>IF(AJ36="","",AJ36)</f>
        <v>0</v>
      </c>
      <c r="G48" s="6" t="s">
        <v>17</v>
      </c>
      <c r="H48" s="6">
        <f>IF(AH36="","",AH36)</f>
        <v>4</v>
      </c>
      <c r="I48" s="34"/>
      <c r="J48" s="36"/>
      <c r="K48" s="30"/>
      <c r="L48" s="32"/>
      <c r="M48" s="6">
        <f>IF(AJ39="","",AJ39)</f>
        <v>0</v>
      </c>
      <c r="N48" s="6" t="s">
        <v>17</v>
      </c>
      <c r="O48" s="6">
        <f>IF(AH39="","",AH39)</f>
        <v>0</v>
      </c>
      <c r="P48" s="34"/>
      <c r="Q48" s="36"/>
      <c r="R48" s="30"/>
      <c r="S48" s="32"/>
      <c r="T48" s="6">
        <f>IF(AH42="","",AH42)</f>
        <v>1</v>
      </c>
      <c r="U48" s="6" t="s">
        <v>17</v>
      </c>
      <c r="V48" s="6">
        <f>IF(AH42="","",AH42)</f>
        <v>1</v>
      </c>
      <c r="W48" s="34"/>
      <c r="X48" s="36"/>
      <c r="Y48" s="30"/>
      <c r="Z48" s="32"/>
      <c r="AA48" s="6">
        <f>IF(AJ45="","",AJ45)</f>
        <v>0</v>
      </c>
      <c r="AB48" s="6" t="s">
        <v>17</v>
      </c>
      <c r="AC48" s="6">
        <f>IF(AH45="","",AH45)</f>
        <v>2</v>
      </c>
      <c r="AD48" s="34"/>
      <c r="AE48" s="36"/>
      <c r="AF48" s="61"/>
      <c r="AG48" s="62"/>
      <c r="AH48" s="62"/>
      <c r="AI48" s="62"/>
      <c r="AJ48" s="62"/>
      <c r="AK48" s="62"/>
      <c r="AL48" s="63"/>
      <c r="AM48" s="83"/>
      <c r="AN48" s="85"/>
      <c r="AO48" s="25"/>
      <c r="AP48" s="25"/>
      <c r="AQ48" s="25"/>
      <c r="AR48" s="94"/>
      <c r="AS48" s="98"/>
      <c r="AT48" s="68"/>
      <c r="AU48" s="69"/>
      <c r="AV48" s="30"/>
      <c r="AW48" s="36"/>
      <c r="AX48" s="30"/>
      <c r="AY48" s="42"/>
      <c r="AZ48" s="41"/>
      <c r="BA48" s="42"/>
      <c r="BB48" s="41"/>
      <c r="BC48" s="36"/>
      <c r="BD48" s="30"/>
      <c r="BE48" s="36"/>
      <c r="BF48" s="30"/>
      <c r="BG48" s="42"/>
      <c r="BH48" s="41"/>
      <c r="BI48" s="42"/>
    </row>
    <row r="49" spans="1:61" ht="17.25" customHeight="1">
      <c r="A49" s="45">
        <v>6</v>
      </c>
      <c r="B49" s="48" t="s">
        <v>35</v>
      </c>
      <c r="C49" s="49"/>
      <c r="D49" s="1"/>
      <c r="E49" s="2"/>
      <c r="F49" s="54" t="str">
        <f>IF(D50="","",IF(D50&gt;J50,"○",IF(D50&lt;J50,"●","△")))</f>
        <v>△</v>
      </c>
      <c r="G49" s="54"/>
      <c r="H49" s="54"/>
      <c r="I49" s="2"/>
      <c r="J49" s="3"/>
      <c r="K49" s="1"/>
      <c r="L49" s="2"/>
      <c r="M49" s="54" t="str">
        <f>IF(K50="","",IF(K50&gt;Q50,"○",IF(K50&lt;Q50,"●","△")))</f>
        <v>○</v>
      </c>
      <c r="N49" s="54"/>
      <c r="O49" s="54"/>
      <c r="P49" s="2"/>
      <c r="Q49" s="3"/>
      <c r="R49" s="1"/>
      <c r="S49" s="2"/>
      <c r="T49" s="54" t="str">
        <f>IF(R50="","",IF(R50&gt;X50,"○",IF(R50&lt;X50,"●","△")))</f>
        <v>●</v>
      </c>
      <c r="U49" s="54"/>
      <c r="V49" s="54"/>
      <c r="W49" s="2"/>
      <c r="X49" s="3"/>
      <c r="Y49" s="1"/>
      <c r="Z49" s="2"/>
      <c r="AA49" s="54" t="str">
        <f>IF(Y50="","",IF(Y50&gt;AE50,"○",IF(Y50&lt;AE50,"●","△")))</f>
        <v>△</v>
      </c>
      <c r="AB49" s="54"/>
      <c r="AC49" s="54"/>
      <c r="AD49" s="2"/>
      <c r="AE49" s="3"/>
      <c r="AF49" s="21"/>
      <c r="AG49" s="22"/>
      <c r="AH49" s="86"/>
      <c r="AI49" s="86"/>
      <c r="AJ49" s="86"/>
      <c r="AK49" s="22"/>
      <c r="AL49" s="23"/>
      <c r="AM49" s="87"/>
      <c r="AN49" s="87"/>
      <c r="AO49" s="87"/>
      <c r="AP49" s="87"/>
      <c r="AQ49" s="87"/>
      <c r="AR49" s="87"/>
      <c r="AS49" s="88"/>
      <c r="AT49" s="64">
        <f>COUNTIF(D49:AS49,"○")</f>
        <v>1</v>
      </c>
      <c r="AU49" s="65"/>
      <c r="AV49" s="43">
        <f>COUNTIF(D49:AS49,"△")</f>
        <v>2</v>
      </c>
      <c r="AW49" s="44"/>
      <c r="AX49" s="43">
        <f>COUNTIF(D49:AS49,"●")</f>
        <v>1</v>
      </c>
      <c r="AY49" s="38"/>
      <c r="AZ49" s="37">
        <f>AT49*3+AV49*1</f>
        <v>5</v>
      </c>
      <c r="BA49" s="38"/>
      <c r="BB49" s="37">
        <f>SUM(D50,K50,R50,Y50,AF50,AM50)</f>
        <v>5</v>
      </c>
      <c r="BC49" s="44"/>
      <c r="BD49" s="43">
        <f>SUM(J50,Q50,X50,AE50,AS50)</f>
        <v>5</v>
      </c>
      <c r="BE49" s="44"/>
      <c r="BF49" s="43">
        <f>BB49-BD49</f>
        <v>0</v>
      </c>
      <c r="BG49" s="38"/>
      <c r="BH49" s="37">
        <v>4</v>
      </c>
      <c r="BI49" s="38"/>
    </row>
    <row r="50" spans="1:61" ht="17.25" customHeight="1">
      <c r="A50" s="46"/>
      <c r="B50" s="50"/>
      <c r="C50" s="51"/>
      <c r="D50" s="29">
        <f>IF(AS35="","",AS35)</f>
        <v>1</v>
      </c>
      <c r="E50" s="31" t="s">
        <v>16</v>
      </c>
      <c r="F50" s="5">
        <f>IF(AQ35="","",AQ35)</f>
        <v>0</v>
      </c>
      <c r="G50" s="5" t="s">
        <v>17</v>
      </c>
      <c r="H50" s="5">
        <f>IF(AO35="","",AO35)</f>
        <v>1</v>
      </c>
      <c r="I50" s="33" t="s">
        <v>18</v>
      </c>
      <c r="J50" s="35">
        <f>IF(AM35="","",AM35)</f>
        <v>1</v>
      </c>
      <c r="K50" s="29">
        <f>IF(AS38="","",AS38)</f>
        <v>2</v>
      </c>
      <c r="L50" s="31" t="s">
        <v>16</v>
      </c>
      <c r="M50" s="5">
        <f>IF(AQ38="","",AQ38)</f>
        <v>1</v>
      </c>
      <c r="N50" s="5" t="s">
        <v>17</v>
      </c>
      <c r="O50" s="5">
        <f>IF(AO38="","",AO38)</f>
        <v>0</v>
      </c>
      <c r="P50" s="33" t="s">
        <v>18</v>
      </c>
      <c r="Q50" s="35">
        <f>IF(AM38="","",AM38)</f>
        <v>1</v>
      </c>
      <c r="R50" s="29">
        <f>IF(AS41="","",AS41)</f>
        <v>1</v>
      </c>
      <c r="S50" s="31" t="s">
        <v>16</v>
      </c>
      <c r="T50" s="5">
        <f>IF(AQ41="","",AQ41)</f>
        <v>1</v>
      </c>
      <c r="U50" s="5" t="s">
        <v>17</v>
      </c>
      <c r="V50" s="5">
        <f>IF(AO41="","",AO41)</f>
        <v>1</v>
      </c>
      <c r="W50" s="33" t="s">
        <v>18</v>
      </c>
      <c r="X50" s="35">
        <f>IF(AM41="","",AM41)</f>
        <v>2</v>
      </c>
      <c r="Y50" s="29">
        <f>IF(AS44="","",AS44)</f>
        <v>1</v>
      </c>
      <c r="Z50" s="31" t="s">
        <v>16</v>
      </c>
      <c r="AA50" s="5">
        <f>IF(AQ44="","",AQ44)</f>
        <v>0</v>
      </c>
      <c r="AB50" s="5" t="s">
        <v>17</v>
      </c>
      <c r="AC50" s="5">
        <f>IF(AO44="","",AO44)</f>
        <v>0</v>
      </c>
      <c r="AD50" s="33" t="s">
        <v>18</v>
      </c>
      <c r="AE50" s="35">
        <f>IF(AM44="","",AM44)</f>
        <v>1</v>
      </c>
      <c r="AF50" s="82"/>
      <c r="AG50" s="84"/>
      <c r="AH50" s="24"/>
      <c r="AI50" s="24"/>
      <c r="AJ50" s="24"/>
      <c r="AK50" s="93"/>
      <c r="AL50" s="95"/>
      <c r="AM50" s="89"/>
      <c r="AN50" s="89"/>
      <c r="AO50" s="89"/>
      <c r="AP50" s="89"/>
      <c r="AQ50" s="89"/>
      <c r="AR50" s="89"/>
      <c r="AS50" s="90"/>
      <c r="AT50" s="66"/>
      <c r="AU50" s="67"/>
      <c r="AV50" s="29"/>
      <c r="AW50" s="35"/>
      <c r="AX50" s="29"/>
      <c r="AY50" s="40"/>
      <c r="AZ50" s="39"/>
      <c r="BA50" s="40"/>
      <c r="BB50" s="39"/>
      <c r="BC50" s="35"/>
      <c r="BD50" s="29"/>
      <c r="BE50" s="35"/>
      <c r="BF50" s="29"/>
      <c r="BG50" s="40"/>
      <c r="BH50" s="39"/>
      <c r="BI50" s="40"/>
    </row>
    <row r="51" spans="1:61" ht="17.25" customHeight="1">
      <c r="A51" s="47"/>
      <c r="B51" s="52"/>
      <c r="C51" s="53"/>
      <c r="D51" s="30"/>
      <c r="E51" s="32"/>
      <c r="F51" s="6">
        <f>IF(AQ36="","",AQ36)</f>
        <v>1</v>
      </c>
      <c r="G51" s="6" t="s">
        <v>17</v>
      </c>
      <c r="H51" s="6">
        <f>IF(AO36="","",AO36)</f>
        <v>0</v>
      </c>
      <c r="I51" s="34"/>
      <c r="J51" s="36"/>
      <c r="K51" s="30"/>
      <c r="L51" s="32"/>
      <c r="M51" s="6">
        <f>IF(AQ39="","",AQ39)</f>
        <v>1</v>
      </c>
      <c r="N51" s="6" t="s">
        <v>17</v>
      </c>
      <c r="O51" s="6">
        <f>IF(AO39="","",AO39)</f>
        <v>1</v>
      </c>
      <c r="P51" s="34"/>
      <c r="Q51" s="36"/>
      <c r="R51" s="30"/>
      <c r="S51" s="32"/>
      <c r="T51" s="6">
        <f>IF(AQ42="","",AQ42)</f>
        <v>0</v>
      </c>
      <c r="U51" s="6" t="s">
        <v>17</v>
      </c>
      <c r="V51" s="6">
        <f>IF(AO42="","",AO42)</f>
        <v>1</v>
      </c>
      <c r="W51" s="34"/>
      <c r="X51" s="36"/>
      <c r="Y51" s="30"/>
      <c r="Z51" s="32"/>
      <c r="AA51" s="6">
        <f>IF(AQ45="","",AQ45)</f>
        <v>1</v>
      </c>
      <c r="AB51" s="6" t="s">
        <v>17</v>
      </c>
      <c r="AC51" s="6">
        <f>IF(AO45="","",AO45)</f>
        <v>1</v>
      </c>
      <c r="AD51" s="34"/>
      <c r="AE51" s="36"/>
      <c r="AF51" s="83"/>
      <c r="AG51" s="85"/>
      <c r="AH51" s="25"/>
      <c r="AI51" s="25"/>
      <c r="AJ51" s="25"/>
      <c r="AK51" s="94"/>
      <c r="AL51" s="96"/>
      <c r="AM51" s="91"/>
      <c r="AN51" s="91"/>
      <c r="AO51" s="91"/>
      <c r="AP51" s="91"/>
      <c r="AQ51" s="91"/>
      <c r="AR51" s="91"/>
      <c r="AS51" s="92"/>
      <c r="AT51" s="68"/>
      <c r="AU51" s="69"/>
      <c r="AV51" s="30"/>
      <c r="AW51" s="36"/>
      <c r="AX51" s="30"/>
      <c r="AY51" s="42"/>
      <c r="AZ51" s="41"/>
      <c r="BA51" s="42"/>
      <c r="BB51" s="41"/>
      <c r="BC51" s="36"/>
      <c r="BD51" s="30"/>
      <c r="BE51" s="36"/>
      <c r="BF51" s="30"/>
      <c r="BG51" s="42"/>
      <c r="BH51" s="41"/>
      <c r="BI51" s="42"/>
    </row>
    <row r="52" spans="1:44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7:24" ht="17.25" customHeight="1">
      <c r="G53" s="79" t="s">
        <v>13</v>
      </c>
      <c r="H53" s="79"/>
      <c r="I53" s="79"/>
      <c r="J53" s="79"/>
      <c r="K53" s="12"/>
      <c r="L53" s="27" t="s">
        <v>39</v>
      </c>
      <c r="M53" s="27" t="e">
        <v>#N/A</v>
      </c>
      <c r="N53" s="27" t="e">
        <v>#N/A</v>
      </c>
      <c r="O53" s="27" t="e">
        <v>#N/A</v>
      </c>
      <c r="P53" s="27" t="e">
        <v>#N/A</v>
      </c>
      <c r="Q53" s="27" t="e">
        <v>#N/A</v>
      </c>
      <c r="R53" s="27" t="e">
        <v>#N/A</v>
      </c>
      <c r="S53" s="27" t="e">
        <v>#N/A</v>
      </c>
      <c r="T53" s="27" t="e">
        <v>#N/A</v>
      </c>
      <c r="U53" s="27" t="e">
        <v>#N/A</v>
      </c>
      <c r="V53" s="27" t="e">
        <v>#N/A</v>
      </c>
      <c r="W53" s="27" t="e">
        <v>#N/A</v>
      </c>
      <c r="X53" s="27" t="e">
        <v>#N/A</v>
      </c>
    </row>
    <row r="54" spans="7:24" ht="17.25" customHeight="1">
      <c r="G54" s="79" t="s">
        <v>14</v>
      </c>
      <c r="H54" s="79"/>
      <c r="I54" s="79"/>
      <c r="J54" s="79"/>
      <c r="K54" s="12"/>
      <c r="L54" s="27" t="s">
        <v>40</v>
      </c>
      <c r="M54" s="27" t="e">
        <v>#N/A</v>
      </c>
      <c r="N54" s="27" t="e">
        <v>#N/A</v>
      </c>
      <c r="O54" s="27" t="e">
        <v>#N/A</v>
      </c>
      <c r="P54" s="27" t="e">
        <v>#N/A</v>
      </c>
      <c r="Q54" s="27" t="e">
        <v>#N/A</v>
      </c>
      <c r="R54" s="27" t="e">
        <v>#N/A</v>
      </c>
      <c r="S54" s="27" t="e">
        <v>#N/A</v>
      </c>
      <c r="T54" s="27" t="e">
        <v>#N/A</v>
      </c>
      <c r="U54" s="27" t="e">
        <v>#N/A</v>
      </c>
      <c r="V54" s="27" t="e">
        <v>#N/A</v>
      </c>
      <c r="W54" s="27" t="e">
        <v>#N/A</v>
      </c>
      <c r="X54" s="27" t="e">
        <v>#N/A</v>
      </c>
    </row>
    <row r="55" spans="7:24" ht="17.25" customHeight="1">
      <c r="G55" s="13"/>
      <c r="H55" s="13"/>
      <c r="I55" s="13"/>
      <c r="J55" s="13"/>
      <c r="K55" s="1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2:54" ht="17.25" customHeight="1">
      <c r="B56" s="11" t="s">
        <v>15</v>
      </c>
      <c r="C56" s="80" t="s">
        <v>19</v>
      </c>
      <c r="D56" s="80"/>
      <c r="E56" s="80"/>
      <c r="F56" s="80"/>
      <c r="G56" s="80"/>
      <c r="H56" s="80"/>
      <c r="I56" s="80"/>
      <c r="J56" s="80"/>
      <c r="K56" s="1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AH56" s="9"/>
      <c r="AI56" s="9"/>
      <c r="AJ56" s="9"/>
      <c r="AK56" s="9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34:54" ht="17.25" customHeight="1">
      <c r="AH57" s="9"/>
      <c r="AI57" s="9"/>
      <c r="AJ57" s="9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2:10" ht="17.25" customHeight="1">
      <c r="B58" s="7"/>
      <c r="C58" s="81"/>
      <c r="D58" s="81"/>
      <c r="E58" s="81"/>
      <c r="F58" s="81"/>
      <c r="G58" s="81"/>
      <c r="H58" s="81"/>
      <c r="I58" s="81"/>
      <c r="J58" s="81"/>
    </row>
    <row r="59" spans="1:62" ht="17.25" customHeight="1">
      <c r="A59" s="20"/>
      <c r="B59" s="71" t="s">
        <v>9</v>
      </c>
      <c r="C59" s="74"/>
      <c r="D59" s="71" t="str">
        <f>B60</f>
        <v>鶴岡FC60</v>
      </c>
      <c r="E59" s="77"/>
      <c r="F59" s="77"/>
      <c r="G59" s="77"/>
      <c r="H59" s="77"/>
      <c r="I59" s="77"/>
      <c r="J59" s="74"/>
      <c r="K59" s="71" t="str">
        <f>B63</f>
        <v>山形６０</v>
      </c>
      <c r="L59" s="77"/>
      <c r="M59" s="77"/>
      <c r="N59" s="77"/>
      <c r="O59" s="77"/>
      <c r="P59" s="77"/>
      <c r="Q59" s="74"/>
      <c r="R59" s="71" t="str">
        <f>B66</f>
        <v>置賜60</v>
      </c>
      <c r="S59" s="77"/>
      <c r="T59" s="77"/>
      <c r="U59" s="77"/>
      <c r="V59" s="77"/>
      <c r="W59" s="77"/>
      <c r="X59" s="74"/>
      <c r="Y59" s="78" t="s">
        <v>0</v>
      </c>
      <c r="Z59" s="72"/>
      <c r="AA59" s="70" t="s">
        <v>11</v>
      </c>
      <c r="AB59" s="70"/>
      <c r="AC59" s="70" t="s">
        <v>12</v>
      </c>
      <c r="AD59" s="71"/>
      <c r="AE59" s="72" t="s">
        <v>1</v>
      </c>
      <c r="AF59" s="73"/>
      <c r="AG59" s="74" t="s">
        <v>2</v>
      </c>
      <c r="AH59" s="70"/>
      <c r="AI59" s="70" t="s">
        <v>3</v>
      </c>
      <c r="AJ59" s="70"/>
      <c r="AK59" s="70" t="s">
        <v>4</v>
      </c>
      <c r="AL59" s="73"/>
      <c r="AM59" s="75" t="s">
        <v>5</v>
      </c>
      <c r="AN59" s="76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7.25" customHeight="1">
      <c r="A60" s="45">
        <v>1</v>
      </c>
      <c r="B60" s="48" t="s">
        <v>41</v>
      </c>
      <c r="C60" s="49"/>
      <c r="D60" s="55"/>
      <c r="E60" s="56"/>
      <c r="F60" s="56"/>
      <c r="G60" s="56"/>
      <c r="H60" s="56"/>
      <c r="I60" s="56"/>
      <c r="J60" s="57"/>
      <c r="K60" s="1"/>
      <c r="L60" s="2"/>
      <c r="M60" s="54" t="str">
        <f>IF(K61="","",IF(K61&gt;Q61,"○",IF(K61&lt;Q61,"●","△")))</f>
        <v>○</v>
      </c>
      <c r="N60" s="54"/>
      <c r="O60" s="54"/>
      <c r="P60" s="2"/>
      <c r="Q60" s="3"/>
      <c r="R60" s="1"/>
      <c r="S60" s="2"/>
      <c r="T60" s="54" t="str">
        <f>IF(R61="","",IF(R61&gt;X61,"○",IF(R61&lt;X61,"●","△")))</f>
        <v>○</v>
      </c>
      <c r="U60" s="54"/>
      <c r="V60" s="54"/>
      <c r="W60" s="2"/>
      <c r="X60" s="3"/>
      <c r="Y60" s="64">
        <f>COUNTIF(D60:X60,"○")</f>
        <v>2</v>
      </c>
      <c r="Z60" s="65"/>
      <c r="AA60" s="43">
        <f>COUNTIF(D60:X60,"△")</f>
        <v>0</v>
      </c>
      <c r="AB60" s="44"/>
      <c r="AC60" s="43">
        <f>COUNTIF(D60:X60,"●")</f>
        <v>0</v>
      </c>
      <c r="AD60" s="38"/>
      <c r="AE60" s="37">
        <f>Y60*3+AA60*1</f>
        <v>6</v>
      </c>
      <c r="AF60" s="38"/>
      <c r="AG60" s="37">
        <f>SUM(D61,K61,R61)</f>
        <v>2</v>
      </c>
      <c r="AH60" s="44"/>
      <c r="AI60" s="43">
        <f>SUM(J61,Q61,X61)</f>
        <v>0</v>
      </c>
      <c r="AJ60" s="44"/>
      <c r="AK60" s="43">
        <f>AG60-AI60</f>
        <v>2</v>
      </c>
      <c r="AL60" s="38"/>
      <c r="AM60" s="37">
        <v>1</v>
      </c>
      <c r="AN60" s="38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1:62" ht="17.25" customHeight="1">
      <c r="A61" s="46"/>
      <c r="B61" s="50"/>
      <c r="C61" s="51"/>
      <c r="D61" s="58"/>
      <c r="E61" s="59"/>
      <c r="F61" s="59"/>
      <c r="G61" s="59"/>
      <c r="H61" s="59"/>
      <c r="I61" s="59"/>
      <c r="J61" s="60"/>
      <c r="K61" s="29">
        <f>SUM(M61:M62)</f>
        <v>1</v>
      </c>
      <c r="L61" s="31" t="s">
        <v>16</v>
      </c>
      <c r="M61" s="5">
        <v>0</v>
      </c>
      <c r="N61" s="5" t="s">
        <v>17</v>
      </c>
      <c r="O61" s="5">
        <v>0</v>
      </c>
      <c r="P61" s="33" t="s">
        <v>18</v>
      </c>
      <c r="Q61" s="35">
        <f>SUM(O61:O62)</f>
        <v>0</v>
      </c>
      <c r="R61" s="29">
        <f>SUM(T61:T62)</f>
        <v>1</v>
      </c>
      <c r="S61" s="31" t="s">
        <v>16</v>
      </c>
      <c r="T61" s="5">
        <v>1</v>
      </c>
      <c r="U61" s="5" t="s">
        <v>17</v>
      </c>
      <c r="V61" s="5">
        <v>0</v>
      </c>
      <c r="W61" s="33" t="s">
        <v>18</v>
      </c>
      <c r="X61" s="35">
        <f>SUM(V61:V62)</f>
        <v>0</v>
      </c>
      <c r="Y61" s="66"/>
      <c r="Z61" s="67"/>
      <c r="AA61" s="29"/>
      <c r="AB61" s="35"/>
      <c r="AC61" s="29"/>
      <c r="AD61" s="40"/>
      <c r="AE61" s="39"/>
      <c r="AF61" s="40"/>
      <c r="AG61" s="39"/>
      <c r="AH61" s="35"/>
      <c r="AI61" s="29"/>
      <c r="AJ61" s="35"/>
      <c r="AK61" s="29"/>
      <c r="AL61" s="40"/>
      <c r="AM61" s="39"/>
      <c r="AN61" s="40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1:62" ht="17.25" customHeight="1">
      <c r="A62" s="47"/>
      <c r="B62" s="52"/>
      <c r="C62" s="53"/>
      <c r="D62" s="61"/>
      <c r="E62" s="62"/>
      <c r="F62" s="62"/>
      <c r="G62" s="62"/>
      <c r="H62" s="62"/>
      <c r="I62" s="62"/>
      <c r="J62" s="63"/>
      <c r="K62" s="30"/>
      <c r="L62" s="32"/>
      <c r="M62" s="6">
        <v>1</v>
      </c>
      <c r="N62" s="6" t="s">
        <v>17</v>
      </c>
      <c r="O62" s="6">
        <v>0</v>
      </c>
      <c r="P62" s="34"/>
      <c r="Q62" s="36"/>
      <c r="R62" s="30"/>
      <c r="S62" s="32"/>
      <c r="T62" s="6">
        <v>0</v>
      </c>
      <c r="U62" s="6" t="s">
        <v>17</v>
      </c>
      <c r="V62" s="6">
        <v>0</v>
      </c>
      <c r="W62" s="34"/>
      <c r="X62" s="36"/>
      <c r="Y62" s="68"/>
      <c r="Z62" s="69"/>
      <c r="AA62" s="30"/>
      <c r="AB62" s="36"/>
      <c r="AC62" s="30"/>
      <c r="AD62" s="42"/>
      <c r="AE62" s="41"/>
      <c r="AF62" s="42"/>
      <c r="AG62" s="41"/>
      <c r="AH62" s="36"/>
      <c r="AI62" s="30"/>
      <c r="AJ62" s="36"/>
      <c r="AK62" s="30"/>
      <c r="AL62" s="42"/>
      <c r="AM62" s="41"/>
      <c r="AN62" s="42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1:62" ht="17.25" customHeight="1">
      <c r="A63" s="45">
        <v>2</v>
      </c>
      <c r="B63" s="48" t="s">
        <v>42</v>
      </c>
      <c r="C63" s="49"/>
      <c r="D63" s="1"/>
      <c r="E63" s="2"/>
      <c r="F63" s="54" t="str">
        <f>IF(D64="","",IF(D64&gt;J64,"○",IF(D64&lt;J64,"●","△")))</f>
        <v>●</v>
      </c>
      <c r="G63" s="54"/>
      <c r="H63" s="54"/>
      <c r="I63" s="2"/>
      <c r="J63" s="3"/>
      <c r="K63" s="55"/>
      <c r="L63" s="56"/>
      <c r="M63" s="56"/>
      <c r="N63" s="56"/>
      <c r="O63" s="56"/>
      <c r="P63" s="56"/>
      <c r="Q63" s="57"/>
      <c r="R63" s="1"/>
      <c r="S63" s="2"/>
      <c r="T63" s="54" t="str">
        <f>IF(R64="","",IF(R64&gt;X64,"○",IF(R64&lt;X64,"●","△")))</f>
        <v>○</v>
      </c>
      <c r="U63" s="54"/>
      <c r="V63" s="54"/>
      <c r="W63" s="2"/>
      <c r="X63" s="3"/>
      <c r="Y63" s="64">
        <f>COUNTIF(D63:X63,"○")</f>
        <v>1</v>
      </c>
      <c r="Z63" s="65"/>
      <c r="AA63" s="43">
        <f>COUNTIF(D63:X63,"△")</f>
        <v>0</v>
      </c>
      <c r="AB63" s="44"/>
      <c r="AC63" s="43">
        <f>COUNTIF(D63:X63,"●")</f>
        <v>1</v>
      </c>
      <c r="AD63" s="38"/>
      <c r="AE63" s="37">
        <f>Y63*3+AA63*1</f>
        <v>3</v>
      </c>
      <c r="AF63" s="38"/>
      <c r="AG63" s="37">
        <f>SUM(D64,K64,R64)</f>
        <v>2</v>
      </c>
      <c r="AH63" s="44"/>
      <c r="AI63" s="43">
        <f>SUM(J64,Q64,X64)</f>
        <v>2</v>
      </c>
      <c r="AJ63" s="44"/>
      <c r="AK63" s="43">
        <f>AG63-AI63</f>
        <v>0</v>
      </c>
      <c r="AL63" s="38"/>
      <c r="AM63" s="37">
        <v>2</v>
      </c>
      <c r="AN63" s="38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1:62" ht="17.25" customHeight="1">
      <c r="A64" s="46"/>
      <c r="B64" s="50"/>
      <c r="C64" s="51"/>
      <c r="D64" s="29">
        <f>IF(Q61="","",Q61)</f>
        <v>0</v>
      </c>
      <c r="E64" s="31" t="s">
        <v>16</v>
      </c>
      <c r="F64" s="5">
        <f>IF(O61="","",O61)</f>
        <v>0</v>
      </c>
      <c r="G64" s="5" t="s">
        <v>17</v>
      </c>
      <c r="H64" s="5">
        <f>IF(M61="","",M61)</f>
        <v>0</v>
      </c>
      <c r="I64" s="33" t="s">
        <v>18</v>
      </c>
      <c r="J64" s="35">
        <f>IF(K61="","",K61)</f>
        <v>1</v>
      </c>
      <c r="K64" s="58"/>
      <c r="L64" s="59"/>
      <c r="M64" s="59"/>
      <c r="N64" s="59"/>
      <c r="O64" s="59"/>
      <c r="P64" s="59"/>
      <c r="Q64" s="60"/>
      <c r="R64" s="29">
        <f>SUM(T64:T65)</f>
        <v>2</v>
      </c>
      <c r="S64" s="31" t="s">
        <v>16</v>
      </c>
      <c r="T64" s="5">
        <v>0</v>
      </c>
      <c r="U64" s="5" t="s">
        <v>17</v>
      </c>
      <c r="V64" s="5">
        <v>1</v>
      </c>
      <c r="W64" s="33" t="s">
        <v>18</v>
      </c>
      <c r="X64" s="35">
        <f>SUM(V64:V65)</f>
        <v>1</v>
      </c>
      <c r="Y64" s="66"/>
      <c r="Z64" s="67"/>
      <c r="AA64" s="29"/>
      <c r="AB64" s="35"/>
      <c r="AC64" s="29"/>
      <c r="AD64" s="40"/>
      <c r="AE64" s="39"/>
      <c r="AF64" s="40"/>
      <c r="AG64" s="39"/>
      <c r="AH64" s="35"/>
      <c r="AI64" s="29"/>
      <c r="AJ64" s="35"/>
      <c r="AK64" s="29"/>
      <c r="AL64" s="40"/>
      <c r="AM64" s="39"/>
      <c r="AN64" s="40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2" ht="17.25" customHeight="1">
      <c r="A65" s="47"/>
      <c r="B65" s="52"/>
      <c r="C65" s="53"/>
      <c r="D65" s="30"/>
      <c r="E65" s="32"/>
      <c r="F65" s="6">
        <f>IF(O62="","",O62)</f>
        <v>0</v>
      </c>
      <c r="G65" s="6" t="s">
        <v>17</v>
      </c>
      <c r="H65" s="6">
        <f>IF(M62="","",M62)</f>
        <v>1</v>
      </c>
      <c r="I65" s="34"/>
      <c r="J65" s="36"/>
      <c r="K65" s="61"/>
      <c r="L65" s="62"/>
      <c r="M65" s="62"/>
      <c r="N65" s="62"/>
      <c r="O65" s="62"/>
      <c r="P65" s="62"/>
      <c r="Q65" s="63"/>
      <c r="R65" s="30"/>
      <c r="S65" s="32"/>
      <c r="T65" s="6">
        <v>2</v>
      </c>
      <c r="U65" s="6" t="s">
        <v>17</v>
      </c>
      <c r="V65" s="6">
        <v>0</v>
      </c>
      <c r="W65" s="34"/>
      <c r="X65" s="36"/>
      <c r="Y65" s="68"/>
      <c r="Z65" s="69"/>
      <c r="AA65" s="30"/>
      <c r="AB65" s="36"/>
      <c r="AC65" s="30"/>
      <c r="AD65" s="42"/>
      <c r="AE65" s="41"/>
      <c r="AF65" s="42"/>
      <c r="AG65" s="41"/>
      <c r="AH65" s="36"/>
      <c r="AI65" s="30"/>
      <c r="AJ65" s="36"/>
      <c r="AK65" s="30"/>
      <c r="AL65" s="42"/>
      <c r="AM65" s="41"/>
      <c r="AN65" s="42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1:62" ht="17.25" customHeight="1">
      <c r="A66" s="45">
        <v>3</v>
      </c>
      <c r="B66" s="48" t="s">
        <v>26</v>
      </c>
      <c r="C66" s="49"/>
      <c r="D66" s="1"/>
      <c r="E66" s="2"/>
      <c r="F66" s="54" t="str">
        <f>IF(D67="","",IF(D67&gt;J67,"○",IF(D67&lt;J67,"●","△")))</f>
        <v>●</v>
      </c>
      <c r="G66" s="54"/>
      <c r="H66" s="54"/>
      <c r="I66" s="2"/>
      <c r="J66" s="3"/>
      <c r="K66" s="1"/>
      <c r="L66" s="2"/>
      <c r="M66" s="54" t="str">
        <f>IF(K67="","",IF(K67&gt;Q67,"○",IF(K67&lt;Q67,"●","△")))</f>
        <v>●</v>
      </c>
      <c r="N66" s="54"/>
      <c r="O66" s="54"/>
      <c r="P66" s="2"/>
      <c r="Q66" s="3"/>
      <c r="R66" s="55"/>
      <c r="S66" s="56"/>
      <c r="T66" s="56"/>
      <c r="U66" s="56"/>
      <c r="V66" s="56"/>
      <c r="W66" s="56"/>
      <c r="X66" s="57"/>
      <c r="Y66" s="64">
        <f>COUNTIF(D66:X66,"○")</f>
        <v>0</v>
      </c>
      <c r="Z66" s="65"/>
      <c r="AA66" s="43">
        <f>COUNTIF(D66:X66,"△")</f>
        <v>0</v>
      </c>
      <c r="AB66" s="44"/>
      <c r="AC66" s="43">
        <f>COUNTIF(D66:X66,"●")</f>
        <v>2</v>
      </c>
      <c r="AD66" s="38"/>
      <c r="AE66" s="37">
        <f>Y66*3+AA66*1</f>
        <v>0</v>
      </c>
      <c r="AF66" s="38"/>
      <c r="AG66" s="37">
        <f>SUM(D67,K67,R67)</f>
        <v>1</v>
      </c>
      <c r="AH66" s="44"/>
      <c r="AI66" s="43">
        <f>SUM(J67,Q67,X67)</f>
        <v>3</v>
      </c>
      <c r="AJ66" s="44"/>
      <c r="AK66" s="43">
        <f>AG66-AI66</f>
        <v>-2</v>
      </c>
      <c r="AL66" s="38"/>
      <c r="AM66" s="37">
        <v>3</v>
      </c>
      <c r="AN66" s="38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62" ht="17.25" customHeight="1">
      <c r="A67" s="46"/>
      <c r="B67" s="50"/>
      <c r="C67" s="51"/>
      <c r="D67" s="29">
        <f>IF(X61="","",X61)</f>
        <v>0</v>
      </c>
      <c r="E67" s="31" t="s">
        <v>16</v>
      </c>
      <c r="F67" s="5">
        <f>IF(O64="","",O64)</f>
      </c>
      <c r="G67" s="5" t="s">
        <v>17</v>
      </c>
      <c r="H67" s="5">
        <f>IF(M64="","",M64)</f>
      </c>
      <c r="I67" s="33" t="s">
        <v>18</v>
      </c>
      <c r="J67" s="35">
        <f>IF(R61="","",R61)</f>
        <v>1</v>
      </c>
      <c r="K67" s="29">
        <f>IF(X64="","",X64)</f>
        <v>1</v>
      </c>
      <c r="L67" s="31" t="s">
        <v>16</v>
      </c>
      <c r="M67" s="5">
        <f>IF(V64="","",V64)</f>
        <v>1</v>
      </c>
      <c r="N67" s="5" t="s">
        <v>17</v>
      </c>
      <c r="O67" s="5">
        <f>IF(T64="","",T64)</f>
        <v>0</v>
      </c>
      <c r="P67" s="33" t="s">
        <v>18</v>
      </c>
      <c r="Q67" s="35">
        <f>IF(R64="","",R64)</f>
        <v>2</v>
      </c>
      <c r="R67" s="58"/>
      <c r="S67" s="59"/>
      <c r="T67" s="59"/>
      <c r="U67" s="59"/>
      <c r="V67" s="59"/>
      <c r="W67" s="59"/>
      <c r="X67" s="60"/>
      <c r="Y67" s="66"/>
      <c r="Z67" s="67"/>
      <c r="AA67" s="29"/>
      <c r="AB67" s="35"/>
      <c r="AC67" s="29"/>
      <c r="AD67" s="40"/>
      <c r="AE67" s="39"/>
      <c r="AF67" s="40"/>
      <c r="AG67" s="39"/>
      <c r="AH67" s="35"/>
      <c r="AI67" s="29"/>
      <c r="AJ67" s="35"/>
      <c r="AK67" s="29"/>
      <c r="AL67" s="40"/>
      <c r="AM67" s="39"/>
      <c r="AN67" s="40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1:62" ht="17.25" customHeight="1">
      <c r="A68" s="47"/>
      <c r="B68" s="52"/>
      <c r="C68" s="53"/>
      <c r="D68" s="30"/>
      <c r="E68" s="32"/>
      <c r="F68" s="6">
        <f>IF(O65="","",O65)</f>
      </c>
      <c r="G68" s="6" t="s">
        <v>17</v>
      </c>
      <c r="H68" s="6">
        <f>IF(M65="","",M65)</f>
      </c>
      <c r="I68" s="34"/>
      <c r="J68" s="36"/>
      <c r="K68" s="30"/>
      <c r="L68" s="32"/>
      <c r="M68" s="6">
        <f>IF(V65="","",V65)</f>
        <v>0</v>
      </c>
      <c r="N68" s="6" t="s">
        <v>17</v>
      </c>
      <c r="O68" s="6">
        <f>IF(T65="","",T65)</f>
        <v>2</v>
      </c>
      <c r="P68" s="34"/>
      <c r="Q68" s="36"/>
      <c r="R68" s="61"/>
      <c r="S68" s="62"/>
      <c r="T68" s="62"/>
      <c r="U68" s="62"/>
      <c r="V68" s="62"/>
      <c r="W68" s="62"/>
      <c r="X68" s="63"/>
      <c r="Y68" s="68"/>
      <c r="Z68" s="69"/>
      <c r="AA68" s="30"/>
      <c r="AB68" s="36"/>
      <c r="AC68" s="30"/>
      <c r="AD68" s="42"/>
      <c r="AE68" s="41"/>
      <c r="AF68" s="42"/>
      <c r="AG68" s="41"/>
      <c r="AH68" s="36"/>
      <c r="AI68" s="30"/>
      <c r="AJ68" s="36"/>
      <c r="AK68" s="30"/>
      <c r="AL68" s="42"/>
      <c r="AM68" s="41"/>
      <c r="AN68" s="42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1" ht="17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BC69" s="5"/>
      <c r="BD69" s="5"/>
      <c r="BE69" s="5"/>
      <c r="BF69" s="5"/>
      <c r="BG69" s="5"/>
      <c r="BH69" s="5"/>
      <c r="BI69" s="5"/>
    </row>
    <row r="70" spans="1:62" ht="17.25" customHeight="1">
      <c r="A70" s="9"/>
      <c r="B70" s="9"/>
      <c r="C70" s="9"/>
      <c r="D70" s="9"/>
      <c r="E70" s="9"/>
      <c r="F70" s="9"/>
      <c r="G70" s="27" t="s">
        <v>13</v>
      </c>
      <c r="H70" s="27"/>
      <c r="I70" s="27"/>
      <c r="J70" s="27"/>
      <c r="K70" s="9"/>
      <c r="L70" s="27" t="s">
        <v>41</v>
      </c>
      <c r="M70" s="27" t="e">
        <v>#N/A</v>
      </c>
      <c r="N70" s="27" t="e">
        <v>#N/A</v>
      </c>
      <c r="O70" s="27" t="e">
        <v>#N/A</v>
      </c>
      <c r="P70" s="27" t="e">
        <v>#N/A</v>
      </c>
      <c r="Q70" s="27" t="e">
        <v>#N/A</v>
      </c>
      <c r="R70" s="27" t="e">
        <v>#N/A</v>
      </c>
      <c r="S70" s="27" t="e">
        <v>#N/A</v>
      </c>
      <c r="T70" s="27" t="e">
        <v>#N/A</v>
      </c>
      <c r="U70" s="27" t="e">
        <v>#N/A</v>
      </c>
      <c r="V70" s="27" t="e">
        <v>#N/A</v>
      </c>
      <c r="W70" s="27" t="e">
        <v>#N/A</v>
      </c>
      <c r="X70" s="27" t="e">
        <v>#N/A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5"/>
      <c r="BD70" s="5"/>
      <c r="BE70" s="5"/>
      <c r="BF70" s="5"/>
      <c r="BG70" s="5"/>
      <c r="BH70" s="5"/>
      <c r="BI70" s="5"/>
      <c r="BJ70" s="12"/>
    </row>
    <row r="71" spans="7:62" ht="17.25" customHeight="1">
      <c r="G71" s="27" t="s">
        <v>14</v>
      </c>
      <c r="H71" s="27"/>
      <c r="I71" s="27"/>
      <c r="J71" s="27"/>
      <c r="K71" s="9"/>
      <c r="L71" s="27" t="s">
        <v>42</v>
      </c>
      <c r="M71" s="27" t="e">
        <v>#N/A</v>
      </c>
      <c r="N71" s="27" t="e">
        <v>#N/A</v>
      </c>
      <c r="O71" s="27" t="e">
        <v>#N/A</v>
      </c>
      <c r="P71" s="27" t="e">
        <v>#N/A</v>
      </c>
      <c r="Q71" s="27" t="e">
        <v>#N/A</v>
      </c>
      <c r="R71" s="27" t="e">
        <v>#N/A</v>
      </c>
      <c r="S71" s="27" t="e">
        <v>#N/A</v>
      </c>
      <c r="T71" s="27" t="e">
        <v>#N/A</v>
      </c>
      <c r="U71" s="27" t="e">
        <v>#N/A</v>
      </c>
      <c r="V71" s="27" t="e">
        <v>#N/A</v>
      </c>
      <c r="W71" s="27" t="e">
        <v>#N/A</v>
      </c>
      <c r="X71" s="27" t="e">
        <v>#N/A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5"/>
      <c r="BD71" s="5"/>
      <c r="BE71" s="5"/>
      <c r="BF71" s="5"/>
      <c r="BG71" s="5"/>
      <c r="BH71" s="5"/>
      <c r="BI71" s="5"/>
      <c r="BJ71" s="12"/>
    </row>
    <row r="72" spans="55:61" ht="17.25">
      <c r="BC72" s="5"/>
      <c r="BD72" s="5"/>
      <c r="BE72" s="5"/>
      <c r="BF72" s="5"/>
      <c r="BG72" s="5"/>
      <c r="BH72" s="5"/>
      <c r="BI72" s="5"/>
    </row>
    <row r="73" spans="1:61" ht="17.25">
      <c r="A73" s="28" t="s">
        <v>28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5"/>
      <c r="BD73" s="5"/>
      <c r="BE73" s="5"/>
      <c r="BF73" s="5"/>
      <c r="BG73" s="5"/>
      <c r="BH73" s="5"/>
      <c r="BI73" s="5"/>
    </row>
    <row r="74" spans="1:61" ht="17.25">
      <c r="A74" s="28" t="s">
        <v>27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5"/>
      <c r="BD74" s="5"/>
      <c r="BE74" s="5"/>
      <c r="BF74" s="5"/>
      <c r="BG74" s="5"/>
      <c r="BH74" s="5"/>
      <c r="BI74" s="5"/>
    </row>
  </sheetData>
  <sheetProtection/>
  <mergeCells count="503">
    <mergeCell ref="A1:BI1"/>
    <mergeCell ref="AN4:AP4"/>
    <mergeCell ref="AR4:BI4"/>
    <mergeCell ref="AN5:AP5"/>
    <mergeCell ref="AR5:BI5"/>
    <mergeCell ref="C7:J7"/>
    <mergeCell ref="AH7:AJ7"/>
    <mergeCell ref="AL7:BB7"/>
    <mergeCell ref="AY10:AZ10"/>
    <mergeCell ref="BA10:BB10"/>
    <mergeCell ref="AH8:AJ8"/>
    <mergeCell ref="AL8:BB8"/>
    <mergeCell ref="B10:C10"/>
    <mergeCell ref="D10:J10"/>
    <mergeCell ref="K10:Q10"/>
    <mergeCell ref="R10:X10"/>
    <mergeCell ref="Y10:AE10"/>
    <mergeCell ref="AF10:AL10"/>
    <mergeCell ref="AM11:AN13"/>
    <mergeCell ref="AO11:AP13"/>
    <mergeCell ref="AQ10:AR10"/>
    <mergeCell ref="AS10:AT10"/>
    <mergeCell ref="AU10:AV10"/>
    <mergeCell ref="AW10:AX10"/>
    <mergeCell ref="AM10:AN10"/>
    <mergeCell ref="AO10:AP10"/>
    <mergeCell ref="AW11:AX13"/>
    <mergeCell ref="AY11:AZ13"/>
    <mergeCell ref="BA11:BB13"/>
    <mergeCell ref="A11:A13"/>
    <mergeCell ref="B11:C13"/>
    <mergeCell ref="D11:J13"/>
    <mergeCell ref="M11:O11"/>
    <mergeCell ref="T11:V11"/>
    <mergeCell ref="AA11:AC11"/>
    <mergeCell ref="AH11:AJ11"/>
    <mergeCell ref="K12:K13"/>
    <mergeCell ref="L12:L13"/>
    <mergeCell ref="P12:P13"/>
    <mergeCell ref="Q12:Q13"/>
    <mergeCell ref="R12:R13"/>
    <mergeCell ref="S12:S13"/>
    <mergeCell ref="W12:W13"/>
    <mergeCell ref="X12:X13"/>
    <mergeCell ref="Y12:Y13"/>
    <mergeCell ref="Z12:Z13"/>
    <mergeCell ref="AD12:AD13"/>
    <mergeCell ref="AE12:AE13"/>
    <mergeCell ref="A14:A16"/>
    <mergeCell ref="B14:C16"/>
    <mergeCell ref="F14:H14"/>
    <mergeCell ref="K14:Q16"/>
    <mergeCell ref="T14:V14"/>
    <mergeCell ref="AA14:AC14"/>
    <mergeCell ref="AS14:AT16"/>
    <mergeCell ref="AU14:AV16"/>
    <mergeCell ref="AL15:AL16"/>
    <mergeCell ref="AF12:AF13"/>
    <mergeCell ref="AG12:AG13"/>
    <mergeCell ref="AK12:AK13"/>
    <mergeCell ref="AL12:AL13"/>
    <mergeCell ref="AQ11:AR13"/>
    <mergeCell ref="AS11:AT13"/>
    <mergeCell ref="AU11:AV13"/>
    <mergeCell ref="W15:W16"/>
    <mergeCell ref="X15:X16"/>
    <mergeCell ref="Y15:Y16"/>
    <mergeCell ref="AW14:AX16"/>
    <mergeCell ref="AY14:AZ16"/>
    <mergeCell ref="BA14:BB16"/>
    <mergeCell ref="AH14:AJ14"/>
    <mergeCell ref="AM14:AN16"/>
    <mergeCell ref="AO14:AP16"/>
    <mergeCell ref="AQ14:AR16"/>
    <mergeCell ref="D15:D16"/>
    <mergeCell ref="E15:E16"/>
    <mergeCell ref="I15:I16"/>
    <mergeCell ref="J15:J16"/>
    <mergeCell ref="R15:R16"/>
    <mergeCell ref="S15:S16"/>
    <mergeCell ref="Z15:Z16"/>
    <mergeCell ref="AD15:AD16"/>
    <mergeCell ref="AE15:AE16"/>
    <mergeCell ref="AF15:AF16"/>
    <mergeCell ref="AG15:AG16"/>
    <mergeCell ref="AK15:AK16"/>
    <mergeCell ref="AS17:AT19"/>
    <mergeCell ref="AU17:AV19"/>
    <mergeCell ref="A17:A19"/>
    <mergeCell ref="B17:C19"/>
    <mergeCell ref="F17:H17"/>
    <mergeCell ref="M17:O17"/>
    <mergeCell ref="R17:X19"/>
    <mergeCell ref="AA17:AC17"/>
    <mergeCell ref="Z18:Z19"/>
    <mergeCell ref="P18:P19"/>
    <mergeCell ref="Q18:Q19"/>
    <mergeCell ref="Y18:Y19"/>
    <mergeCell ref="AW17:AX19"/>
    <mergeCell ref="AY17:AZ19"/>
    <mergeCell ref="BA17:BB19"/>
    <mergeCell ref="AH17:AJ17"/>
    <mergeCell ref="AM17:AN19"/>
    <mergeCell ref="AO17:AP19"/>
    <mergeCell ref="AQ17:AR19"/>
    <mergeCell ref="D18:D19"/>
    <mergeCell ref="E18:E19"/>
    <mergeCell ref="I18:I19"/>
    <mergeCell ref="J18:J19"/>
    <mergeCell ref="K18:K19"/>
    <mergeCell ref="L18:L19"/>
    <mergeCell ref="AD18:AD19"/>
    <mergeCell ref="AE18:AE19"/>
    <mergeCell ref="AF18:AF19"/>
    <mergeCell ref="AG18:AG19"/>
    <mergeCell ref="AK18:AK19"/>
    <mergeCell ref="AL18:AL19"/>
    <mergeCell ref="A20:A22"/>
    <mergeCell ref="B20:C22"/>
    <mergeCell ref="F20:H20"/>
    <mergeCell ref="M20:O20"/>
    <mergeCell ref="T20:V20"/>
    <mergeCell ref="Y20:AE22"/>
    <mergeCell ref="S21:S22"/>
    <mergeCell ref="W21:W22"/>
    <mergeCell ref="X21:X22"/>
    <mergeCell ref="AW20:AX22"/>
    <mergeCell ref="AY20:AZ22"/>
    <mergeCell ref="BA20:BB22"/>
    <mergeCell ref="AH20:AJ20"/>
    <mergeCell ref="AM20:AN22"/>
    <mergeCell ref="AO20:AP22"/>
    <mergeCell ref="AQ20:AR22"/>
    <mergeCell ref="AS20:AT22"/>
    <mergeCell ref="AU20:AV22"/>
    <mergeCell ref="AA23:AC23"/>
    <mergeCell ref="D21:D22"/>
    <mergeCell ref="E21:E22"/>
    <mergeCell ref="I21:I22"/>
    <mergeCell ref="J21:J22"/>
    <mergeCell ref="K21:K22"/>
    <mergeCell ref="L21:L22"/>
    <mergeCell ref="P21:P22"/>
    <mergeCell ref="Q21:Q22"/>
    <mergeCell ref="R21:R22"/>
    <mergeCell ref="AU23:AV25"/>
    <mergeCell ref="AF21:AF22"/>
    <mergeCell ref="AG21:AG22"/>
    <mergeCell ref="AK21:AK22"/>
    <mergeCell ref="AL21:AL22"/>
    <mergeCell ref="A23:A25"/>
    <mergeCell ref="B23:C25"/>
    <mergeCell ref="F23:H23"/>
    <mergeCell ref="M23:O23"/>
    <mergeCell ref="T23:V23"/>
    <mergeCell ref="Q24:Q25"/>
    <mergeCell ref="R24:R25"/>
    <mergeCell ref="AW23:AX25"/>
    <mergeCell ref="AY23:AZ25"/>
    <mergeCell ref="BA23:BB25"/>
    <mergeCell ref="AF23:AL25"/>
    <mergeCell ref="AM23:AN25"/>
    <mergeCell ref="AO23:AP25"/>
    <mergeCell ref="AQ23:AR25"/>
    <mergeCell ref="AS23:AT25"/>
    <mergeCell ref="Y24:Y25"/>
    <mergeCell ref="Z24:Z25"/>
    <mergeCell ref="AD24:AD25"/>
    <mergeCell ref="D24:D25"/>
    <mergeCell ref="E24:E25"/>
    <mergeCell ref="I24:I25"/>
    <mergeCell ref="J24:J25"/>
    <mergeCell ref="K24:K25"/>
    <mergeCell ref="L24:L25"/>
    <mergeCell ref="P24:P25"/>
    <mergeCell ref="Y33:AE33"/>
    <mergeCell ref="AE24:AE25"/>
    <mergeCell ref="G27:J27"/>
    <mergeCell ref="L27:X27"/>
    <mergeCell ref="G28:J28"/>
    <mergeCell ref="L28:X28"/>
    <mergeCell ref="C30:J30"/>
    <mergeCell ref="S24:S25"/>
    <mergeCell ref="W24:W25"/>
    <mergeCell ref="X24:X25"/>
    <mergeCell ref="AM33:AS33"/>
    <mergeCell ref="AT33:AU33"/>
    <mergeCell ref="AV33:AW33"/>
    <mergeCell ref="AX33:AY33"/>
    <mergeCell ref="AZ33:BA33"/>
    <mergeCell ref="C32:J32"/>
    <mergeCell ref="B33:C33"/>
    <mergeCell ref="D33:J33"/>
    <mergeCell ref="K33:Q33"/>
    <mergeCell ref="R33:X33"/>
    <mergeCell ref="BB33:BC33"/>
    <mergeCell ref="BD33:BE33"/>
    <mergeCell ref="BF33:BG33"/>
    <mergeCell ref="BH33:BI33"/>
    <mergeCell ref="A34:A36"/>
    <mergeCell ref="B34:C36"/>
    <mergeCell ref="D34:J36"/>
    <mergeCell ref="M34:O34"/>
    <mergeCell ref="T34:V34"/>
    <mergeCell ref="AF33:AL33"/>
    <mergeCell ref="AV34:AW36"/>
    <mergeCell ref="AX34:AY36"/>
    <mergeCell ref="AG35:AG36"/>
    <mergeCell ref="AK35:AK36"/>
    <mergeCell ref="AL35:AL36"/>
    <mergeCell ref="AM35:AM36"/>
    <mergeCell ref="W35:W36"/>
    <mergeCell ref="AZ34:BA36"/>
    <mergeCell ref="BB34:BC36"/>
    <mergeCell ref="BD34:BE36"/>
    <mergeCell ref="BF34:BG36"/>
    <mergeCell ref="BH34:BI36"/>
    <mergeCell ref="AA34:AC34"/>
    <mergeCell ref="AH34:AJ34"/>
    <mergeCell ref="AO34:AQ34"/>
    <mergeCell ref="AT34:AU36"/>
    <mergeCell ref="K35:K36"/>
    <mergeCell ref="L35:L36"/>
    <mergeCell ref="P35:P36"/>
    <mergeCell ref="Q35:Q36"/>
    <mergeCell ref="R35:R36"/>
    <mergeCell ref="S35:S36"/>
    <mergeCell ref="AA37:AC37"/>
    <mergeCell ref="AH37:AJ37"/>
    <mergeCell ref="X35:X36"/>
    <mergeCell ref="Y35:Y36"/>
    <mergeCell ref="Z35:Z36"/>
    <mergeCell ref="AD35:AD36"/>
    <mergeCell ref="AE35:AE36"/>
    <mergeCell ref="AF35:AF36"/>
    <mergeCell ref="AZ37:BA39"/>
    <mergeCell ref="BB37:BC39"/>
    <mergeCell ref="AN35:AN36"/>
    <mergeCell ref="AR35:AR36"/>
    <mergeCell ref="AS35:AS36"/>
    <mergeCell ref="A37:A39"/>
    <mergeCell ref="B37:C39"/>
    <mergeCell ref="F37:H37"/>
    <mergeCell ref="K37:Q39"/>
    <mergeCell ref="T37:V37"/>
    <mergeCell ref="W38:W39"/>
    <mergeCell ref="X38:X39"/>
    <mergeCell ref="Y38:Y39"/>
    <mergeCell ref="BD37:BE39"/>
    <mergeCell ref="BF37:BG39"/>
    <mergeCell ref="BH37:BI39"/>
    <mergeCell ref="AO37:AQ37"/>
    <mergeCell ref="AT37:AU39"/>
    <mergeCell ref="AV37:AW39"/>
    <mergeCell ref="AX37:AY39"/>
    <mergeCell ref="D38:D39"/>
    <mergeCell ref="E38:E39"/>
    <mergeCell ref="I38:I39"/>
    <mergeCell ref="J38:J39"/>
    <mergeCell ref="R38:R39"/>
    <mergeCell ref="S38:S39"/>
    <mergeCell ref="Z38:Z39"/>
    <mergeCell ref="AD38:AD39"/>
    <mergeCell ref="AE38:AE39"/>
    <mergeCell ref="AF38:AF39"/>
    <mergeCell ref="AG38:AG39"/>
    <mergeCell ref="AK38:AK39"/>
    <mergeCell ref="AL38:AL39"/>
    <mergeCell ref="AM38:AM39"/>
    <mergeCell ref="AN38:AN39"/>
    <mergeCell ref="AR38:AR39"/>
    <mergeCell ref="AS38:AS39"/>
    <mergeCell ref="A40:A42"/>
    <mergeCell ref="B40:C42"/>
    <mergeCell ref="F40:H40"/>
    <mergeCell ref="M40:O40"/>
    <mergeCell ref="R40:X42"/>
    <mergeCell ref="AV40:AW42"/>
    <mergeCell ref="AX40:AY42"/>
    <mergeCell ref="AG41:AG42"/>
    <mergeCell ref="AK41:AK42"/>
    <mergeCell ref="AL41:AL42"/>
    <mergeCell ref="AM41:AM42"/>
    <mergeCell ref="P41:P42"/>
    <mergeCell ref="AZ40:BA42"/>
    <mergeCell ref="BB40:BC42"/>
    <mergeCell ref="BD40:BE42"/>
    <mergeCell ref="BF40:BG42"/>
    <mergeCell ref="BH40:BI42"/>
    <mergeCell ref="AA40:AC40"/>
    <mergeCell ref="AH40:AJ40"/>
    <mergeCell ref="AO40:AQ40"/>
    <mergeCell ref="AT40:AU42"/>
    <mergeCell ref="D41:D42"/>
    <mergeCell ref="E41:E42"/>
    <mergeCell ref="I41:I42"/>
    <mergeCell ref="J41:J42"/>
    <mergeCell ref="K41:K42"/>
    <mergeCell ref="L41:L42"/>
    <mergeCell ref="Q41:Q42"/>
    <mergeCell ref="Y41:Y42"/>
    <mergeCell ref="Z41:Z42"/>
    <mergeCell ref="AD41:AD42"/>
    <mergeCell ref="AE41:AE42"/>
    <mergeCell ref="AF41:AF42"/>
    <mergeCell ref="AN41:AN42"/>
    <mergeCell ref="AR41:AR42"/>
    <mergeCell ref="AS41:AS42"/>
    <mergeCell ref="A43:A45"/>
    <mergeCell ref="B43:C45"/>
    <mergeCell ref="F43:H43"/>
    <mergeCell ref="M43:O43"/>
    <mergeCell ref="T43:V43"/>
    <mergeCell ref="Y43:AE45"/>
    <mergeCell ref="AH43:AJ43"/>
    <mergeCell ref="BD43:BE45"/>
    <mergeCell ref="BF43:BG45"/>
    <mergeCell ref="BH43:BI45"/>
    <mergeCell ref="AO43:AQ43"/>
    <mergeCell ref="AT43:AU45"/>
    <mergeCell ref="AV43:AW45"/>
    <mergeCell ref="AX43:AY45"/>
    <mergeCell ref="AZ43:BA45"/>
    <mergeCell ref="BB43:BC45"/>
    <mergeCell ref="W44:W45"/>
    <mergeCell ref="X44:X45"/>
    <mergeCell ref="AF44:AF45"/>
    <mergeCell ref="AG44:AG45"/>
    <mergeCell ref="AK44:AK45"/>
    <mergeCell ref="D44:D45"/>
    <mergeCell ref="E44:E45"/>
    <mergeCell ref="I44:I45"/>
    <mergeCell ref="J44:J45"/>
    <mergeCell ref="K44:K45"/>
    <mergeCell ref="A46:A48"/>
    <mergeCell ref="B46:C48"/>
    <mergeCell ref="F46:H46"/>
    <mergeCell ref="M46:O46"/>
    <mergeCell ref="T46:V46"/>
    <mergeCell ref="S44:S45"/>
    <mergeCell ref="L44:L45"/>
    <mergeCell ref="P44:P45"/>
    <mergeCell ref="Q44:Q45"/>
    <mergeCell ref="R44:R45"/>
    <mergeCell ref="AV46:AW48"/>
    <mergeCell ref="AX46:AY48"/>
    <mergeCell ref="AS47:AS48"/>
    <mergeCell ref="AL44:AL45"/>
    <mergeCell ref="AM44:AM45"/>
    <mergeCell ref="AN44:AN45"/>
    <mergeCell ref="AR44:AR45"/>
    <mergeCell ref="AS44:AS45"/>
    <mergeCell ref="P47:P48"/>
    <mergeCell ref="AZ46:BA48"/>
    <mergeCell ref="BB46:BC48"/>
    <mergeCell ref="BD46:BE48"/>
    <mergeCell ref="BF46:BG48"/>
    <mergeCell ref="BH46:BI48"/>
    <mergeCell ref="AA46:AC46"/>
    <mergeCell ref="AF46:AL48"/>
    <mergeCell ref="AO46:AQ46"/>
    <mergeCell ref="AT46:AU48"/>
    <mergeCell ref="D47:D48"/>
    <mergeCell ref="E47:E48"/>
    <mergeCell ref="I47:I48"/>
    <mergeCell ref="J47:J48"/>
    <mergeCell ref="K47:K48"/>
    <mergeCell ref="L47:L48"/>
    <mergeCell ref="AE47:AE48"/>
    <mergeCell ref="AM47:AM48"/>
    <mergeCell ref="AN47:AN48"/>
    <mergeCell ref="AR47:AR48"/>
    <mergeCell ref="Q47:Q48"/>
    <mergeCell ref="R47:R48"/>
    <mergeCell ref="S47:S48"/>
    <mergeCell ref="W47:W48"/>
    <mergeCell ref="X47:X48"/>
    <mergeCell ref="Y47:Y48"/>
    <mergeCell ref="R50:R51"/>
    <mergeCell ref="S50:S51"/>
    <mergeCell ref="W50:W51"/>
    <mergeCell ref="X50:X51"/>
    <mergeCell ref="Z47:Z48"/>
    <mergeCell ref="AD47:AD48"/>
    <mergeCell ref="AX49:AY51"/>
    <mergeCell ref="AZ49:BA51"/>
    <mergeCell ref="AK50:AK51"/>
    <mergeCell ref="AL50:AL51"/>
    <mergeCell ref="A49:A51"/>
    <mergeCell ref="B49:C51"/>
    <mergeCell ref="F49:H49"/>
    <mergeCell ref="M49:O49"/>
    <mergeCell ref="T49:V49"/>
    <mergeCell ref="AA49:AC49"/>
    <mergeCell ref="P50:P51"/>
    <mergeCell ref="Q50:Q51"/>
    <mergeCell ref="BB49:BC51"/>
    <mergeCell ref="BD49:BE51"/>
    <mergeCell ref="BF49:BG51"/>
    <mergeCell ref="BH49:BI51"/>
    <mergeCell ref="AH49:AJ49"/>
    <mergeCell ref="AM49:AS51"/>
    <mergeCell ref="AT49:AU51"/>
    <mergeCell ref="AV49:AW51"/>
    <mergeCell ref="D50:D51"/>
    <mergeCell ref="E50:E51"/>
    <mergeCell ref="I50:I51"/>
    <mergeCell ref="J50:J51"/>
    <mergeCell ref="K50:K51"/>
    <mergeCell ref="L50:L51"/>
    <mergeCell ref="Y50:Y51"/>
    <mergeCell ref="Z50:Z51"/>
    <mergeCell ref="AD50:AD51"/>
    <mergeCell ref="AE50:AE51"/>
    <mergeCell ref="AF50:AF51"/>
    <mergeCell ref="AG50:AG51"/>
    <mergeCell ref="G53:J53"/>
    <mergeCell ref="L53:X53"/>
    <mergeCell ref="G54:J54"/>
    <mergeCell ref="L54:X54"/>
    <mergeCell ref="C56:J56"/>
    <mergeCell ref="C58:J58"/>
    <mergeCell ref="B59:C59"/>
    <mergeCell ref="D59:J59"/>
    <mergeCell ref="K59:Q59"/>
    <mergeCell ref="R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60:A62"/>
    <mergeCell ref="B60:C62"/>
    <mergeCell ref="D60:J62"/>
    <mergeCell ref="M60:O60"/>
    <mergeCell ref="T60:V60"/>
    <mergeCell ref="Y60:Z62"/>
    <mergeCell ref="W61:W62"/>
    <mergeCell ref="X61:X62"/>
    <mergeCell ref="AG60:AH62"/>
    <mergeCell ref="AI60:AJ62"/>
    <mergeCell ref="AK60:AL62"/>
    <mergeCell ref="AM60:AN62"/>
    <mergeCell ref="AA60:AB62"/>
    <mergeCell ref="AC60:AD62"/>
    <mergeCell ref="AE60:AF62"/>
    <mergeCell ref="K61:K62"/>
    <mergeCell ref="L61:L62"/>
    <mergeCell ref="P61:P62"/>
    <mergeCell ref="Q61:Q62"/>
    <mergeCell ref="R61:R62"/>
    <mergeCell ref="S61:S62"/>
    <mergeCell ref="A63:A65"/>
    <mergeCell ref="B63:C65"/>
    <mergeCell ref="F63:H63"/>
    <mergeCell ref="K63:Q65"/>
    <mergeCell ref="T63:V63"/>
    <mergeCell ref="Y63:Z65"/>
    <mergeCell ref="S64:S65"/>
    <mergeCell ref="W64:W65"/>
    <mergeCell ref="X64:X65"/>
    <mergeCell ref="AM63:AN65"/>
    <mergeCell ref="AA63:AB65"/>
    <mergeCell ref="AC63:AD65"/>
    <mergeCell ref="AE63:AF65"/>
    <mergeCell ref="AG63:AH65"/>
    <mergeCell ref="AI63:AJ65"/>
    <mergeCell ref="AK63:AL65"/>
    <mergeCell ref="Q67:Q68"/>
    <mergeCell ref="D64:D65"/>
    <mergeCell ref="E64:E65"/>
    <mergeCell ref="I64:I65"/>
    <mergeCell ref="J64:J65"/>
    <mergeCell ref="R64:R65"/>
    <mergeCell ref="AI66:AJ68"/>
    <mergeCell ref="AK66:AL68"/>
    <mergeCell ref="A66:A68"/>
    <mergeCell ref="B66:C68"/>
    <mergeCell ref="F66:H66"/>
    <mergeCell ref="M66:O66"/>
    <mergeCell ref="R66:X68"/>
    <mergeCell ref="Y66:Z68"/>
    <mergeCell ref="L67:L68"/>
    <mergeCell ref="P67:P68"/>
    <mergeCell ref="D67:D68"/>
    <mergeCell ref="E67:E68"/>
    <mergeCell ref="I67:I68"/>
    <mergeCell ref="J67:J68"/>
    <mergeCell ref="K67:K68"/>
    <mergeCell ref="AM66:AN68"/>
    <mergeCell ref="AA66:AB68"/>
    <mergeCell ref="AC66:AD68"/>
    <mergeCell ref="AE66:AF68"/>
    <mergeCell ref="AG66:AH68"/>
    <mergeCell ref="G70:J70"/>
    <mergeCell ref="L70:X70"/>
    <mergeCell ref="G71:J71"/>
    <mergeCell ref="L71:X71"/>
    <mergeCell ref="A73:BB73"/>
    <mergeCell ref="A74:BB7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</dc:creator>
  <cp:keywords/>
  <dc:description/>
  <cp:lastModifiedBy>FJ-USER</cp:lastModifiedBy>
  <cp:lastPrinted>2013-05-27T00:03:57Z</cp:lastPrinted>
  <dcterms:created xsi:type="dcterms:W3CDTF">2006-10-15T22:56:54Z</dcterms:created>
  <dcterms:modified xsi:type="dcterms:W3CDTF">2013-05-29T11:15:22Z</dcterms:modified>
  <cp:category/>
  <cp:version/>
  <cp:contentType/>
  <cp:contentStatus/>
</cp:coreProperties>
</file>