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725" activeTab="0"/>
  </bookViews>
  <sheets>
    <sheet name="トーナメント表" sheetId="1" r:id="rId1"/>
    <sheet name="H25審判割当" sheetId="2" r:id="rId2"/>
    <sheet name="結果" sheetId="3" r:id="rId3"/>
  </sheets>
  <definedNames>
    <definedName name="_xlnm.Print_Area" localSheetId="1">'H25審判割当'!$A$1:$N$59</definedName>
    <definedName name="_xlnm.Print_Area" localSheetId="0">'トーナメント表'!$A$1:$P$90</definedName>
  </definedNames>
  <calcPr fullCalcOnLoad="1"/>
</workbook>
</file>

<file path=xl/sharedStrings.xml><?xml version="1.0" encoding="utf-8"?>
<sst xmlns="http://schemas.openxmlformats.org/spreadsheetml/2006/main" count="542" uniqueCount="264">
  <si>
    <t>山形</t>
  </si>
  <si>
    <t>１種</t>
  </si>
  <si>
    <t>鶴岡</t>
  </si>
  <si>
    <t>２種</t>
  </si>
  <si>
    <t>米沢</t>
  </si>
  <si>
    <t>酒田</t>
  </si>
  <si>
    <t>②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</si>
  <si>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</si>
  <si>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</si>
  <si>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</si>
  <si>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</si>
  <si>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</si>
  <si>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</si>
  <si>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</si>
  <si>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</si>
  <si>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</si>
  <si>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</si>
  <si>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</si>
  <si>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</si>
  <si>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</si>
  <si>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</si>
  <si>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チーム名</t>
  </si>
  <si>
    <t>地区</t>
  </si>
  <si>
    <t>種別</t>
  </si>
  <si>
    <t>Ｎｏ</t>
  </si>
  <si>
    <t>⑤</t>
  </si>
  <si>
    <t>①</t>
  </si>
  <si>
    <t>酒田琢友クラブ</t>
  </si>
  <si>
    <t>モンテディオ山形ユース</t>
  </si>
  <si>
    <t>⑱</t>
  </si>
  <si>
    <t>ＦＣパラフレンチ米沢</t>
  </si>
  <si>
    <t>⑳</t>
  </si>
  <si>
    <t>⑲</t>
  </si>
  <si>
    <t>時間</t>
  </si>
  <si>
    <t>警告</t>
  </si>
  <si>
    <t>退場</t>
  </si>
  <si>
    <t>【帯同審判について】</t>
  </si>
  <si>
    <t xml:space="preserve"> </t>
  </si>
  <si>
    <t>会　　場</t>
  </si>
  <si>
    <t>試合</t>
  </si>
  <si>
    <t>対戦チーム</t>
  </si>
  <si>
    <t>Ｒ</t>
  </si>
  <si>
    <t>ＡＲ１</t>
  </si>
  <si>
    <t>ＡＲ２</t>
  </si>
  <si>
    <t>Ｓ</t>
  </si>
  <si>
    <t>ミーティング</t>
  </si>
  <si>
    <t>山形県総合　　　運動公園　サッカー場</t>
  </si>
  <si>
    <t>ｖｓ</t>
  </si>
  <si>
    <t>9:50～</t>
  </si>
  <si>
    <t>12:05～</t>
  </si>
  <si>
    <t>9:50～</t>
  </si>
  <si>
    <t>ｖｓ</t>
  </si>
  <si>
    <t>12:05～</t>
  </si>
  <si>
    <t>Ｒ</t>
  </si>
  <si>
    <t>ＡＲ１</t>
  </si>
  <si>
    <t>ＡＲ２</t>
  </si>
  <si>
    <t>Ｓ</t>
  </si>
  <si>
    <t>山形県総合
運動公園</t>
  </si>
  <si>
    <t>　　審判割当表にて確認をお願いいたします。</t>
  </si>
  <si>
    <t>■　各チ－ムの帯同審判員の方は、試合開始７０分前に各会場本部テントにお集まりください。</t>
  </si>
  <si>
    <t>　　連絡なく遅れた場合は、試合結果にかかわらず該当チームが棄権となりますので、ご注意ください。</t>
  </si>
  <si>
    <t>■　試合開始７０分前に、両チ－ムの代表者・審判団・会場運営責任者によるミーティングが</t>
  </si>
  <si>
    <t xml:space="preserve">     開催されますので、必ず御出席下さい。終了後、審判団の打ち合わせを行います。</t>
  </si>
  <si>
    <t>得点者</t>
  </si>
  <si>
    <t>－</t>
  </si>
  <si>
    <t>長井クラブ</t>
  </si>
  <si>
    <t>新庄</t>
  </si>
  <si>
    <t>戸沢ＦＣ</t>
  </si>
  <si>
    <t>神町自衛隊</t>
  </si>
  <si>
    <t>アズコルサーレＦＣ</t>
  </si>
  <si>
    <t>長井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</si>
  <si>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</si>
  <si>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</si>
  <si>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</si>
  <si>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</si>
  <si>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</si>
  <si>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</si>
  <si>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</si>
  <si>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</si>
  <si>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</si>
  <si>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第１７回山形県サッカー総合選手権大会</t>
  </si>
  <si>
    <t>兼第９３回天皇杯全日本サッカー選手権大会山形県代表決定戦トーナメント表</t>
  </si>
  <si>
    <t>決　　勝　8月25日</t>
  </si>
  <si>
    <t>人工芝　東</t>
  </si>
  <si>
    <t>人工芝　西</t>
  </si>
  <si>
    <t>天童サッカ－場</t>
  </si>
  <si>
    <t>日大山形</t>
  </si>
  <si>
    <t>鶴岡工業</t>
  </si>
  <si>
    <t>山形城北</t>
  </si>
  <si>
    <t>櫛引クラブ</t>
  </si>
  <si>
    <t>山形大学サッカー部</t>
  </si>
  <si>
    <t>山形ＦＣ</t>
  </si>
  <si>
    <t>山形商業</t>
  </si>
  <si>
    <t>山形銀行</t>
  </si>
  <si>
    <t>山形中央</t>
  </si>
  <si>
    <t>米沢中央</t>
  </si>
  <si>
    <t>金井クラブ</t>
  </si>
  <si>
    <t>山形大学医学部</t>
  </si>
  <si>
    <t>羽黒高校</t>
  </si>
  <si>
    <t>東海大山形</t>
  </si>
  <si>
    <t>6/30
(日)</t>
  </si>
  <si>
    <t>7/7
(日)</t>
  </si>
  <si>
    <t>7/21
(日)</t>
  </si>
  <si>
    <t>7/28
(日)</t>
  </si>
  <si>
    <t>8/25
(日)</t>
  </si>
  <si>
    <t>人工芝ＳＦ
東コート</t>
  </si>
  <si>
    <t>人工芝ＳＦ
西コート</t>
  </si>
  <si>
    <t>■　6/30（日）・7/7（日）・7/21（日）については、ＡＲ（副審）が帯同審判の割当となりますので</t>
  </si>
  <si>
    <t>■　7/28（日）・8/25（日）については、山形県サッカ－協会派遣審判の割当となります。</t>
  </si>
  <si>
    <t>②</t>
  </si>
  <si>
    <t>8:50～</t>
  </si>
  <si>
    <t>11:05～</t>
  </si>
  <si>
    <t>13:20～</t>
  </si>
  <si>
    <t>別途通知</t>
  </si>
  <si>
    <t>人工芝ＳＦ　東コート</t>
  </si>
  <si>
    <t>人工芝ＳＦ　西コート</t>
  </si>
  <si>
    <t>公益大Ｇ</t>
  </si>
  <si>
    <t>公益文科大
グラウンド</t>
  </si>
  <si>
    <t>ｖｓ</t>
  </si>
  <si>
    <t>大木義昭</t>
  </si>
  <si>
    <t>島貫　隼</t>
  </si>
  <si>
    <t>青梅川　達</t>
  </si>
  <si>
    <t>青木貞幸</t>
  </si>
  <si>
    <t>亀田哲也</t>
  </si>
  <si>
    <t>五十嵐英雄</t>
  </si>
  <si>
    <t>今野孝義</t>
  </si>
  <si>
    <t>梅津昭治</t>
  </si>
  <si>
    <t>水戸和也</t>
  </si>
  <si>
    <t>相田昌洋</t>
  </si>
  <si>
    <t>須藤　洋</t>
  </si>
  <si>
    <t>渡邉和俊</t>
  </si>
  <si>
    <t>安野憲明</t>
  </si>
  <si>
    <t>大橋大輝</t>
  </si>
  <si>
    <t>桃谷和利</t>
  </si>
  <si>
    <t>志田和久</t>
  </si>
  <si>
    <t>鈴木裕也</t>
  </si>
  <si>
    <t>鶴岡工業</t>
  </si>
  <si>
    <t>山形城北</t>
  </si>
  <si>
    <t>山形商業</t>
  </si>
  <si>
    <t>米沢中央</t>
  </si>
  <si>
    <t>山形大学医学部</t>
  </si>
  <si>
    <t>アズ</t>
  </si>
  <si>
    <t>鶴工</t>
  </si>
  <si>
    <t>新藤２、高橋</t>
  </si>
  <si>
    <t>渋谷、叶野２、高橋昴２、渡辺</t>
  </si>
  <si>
    <t>城北</t>
  </si>
  <si>
    <t>櫛引</t>
  </si>
  <si>
    <t>高橋成２</t>
  </si>
  <si>
    <t>安野就</t>
  </si>
  <si>
    <t>安野就、矢口、畠山</t>
  </si>
  <si>
    <t>斎藤歩</t>
  </si>
  <si>
    <t>山商</t>
  </si>
  <si>
    <t>山銀</t>
  </si>
  <si>
    <t>黒沼３、今田</t>
  </si>
  <si>
    <t>鈴木</t>
  </si>
  <si>
    <t>高橋将</t>
  </si>
  <si>
    <t>米中</t>
  </si>
  <si>
    <t>菊地、渋谷、村瀬</t>
  </si>
  <si>
    <t>高橋</t>
  </si>
  <si>
    <t>山大</t>
  </si>
  <si>
    <t>戸沢</t>
  </si>
  <si>
    <t>堀米</t>
  </si>
  <si>
    <t>丹、佐藤康、八鍬</t>
  </si>
  <si>
    <t>佐藤、塩田、山口３、真島、宮地３、片平、阿部</t>
  </si>
  <si>
    <t>兼第９３回天皇杯全日本サッカー選手権大会山形県代表決定戦　審判割当表</t>
  </si>
  <si>
    <t>兼第９３回天皇杯全日本サッカー選手権大会山形県代表決定戦　試合結果</t>
  </si>
  <si>
    <t xml:space="preserve">   PK</t>
  </si>
  <si>
    <t xml:space="preserve"> PK  2</t>
  </si>
  <si>
    <t>日大山形</t>
  </si>
  <si>
    <t>ＦＣパラフレンチ米沢</t>
  </si>
  <si>
    <t>山形大学サッカー部</t>
  </si>
  <si>
    <t>東海大山形</t>
  </si>
  <si>
    <t>酒田琢友クラブ</t>
  </si>
  <si>
    <t>モンテディオ山形ユース</t>
  </si>
  <si>
    <t>羽黒高校</t>
  </si>
  <si>
    <t>PK</t>
  </si>
  <si>
    <t>PK</t>
  </si>
  <si>
    <t>日大</t>
  </si>
  <si>
    <t>宮坂２、高木、佐藤２</t>
  </si>
  <si>
    <t>粟野、松田</t>
  </si>
  <si>
    <t>パラ</t>
  </si>
  <si>
    <t>斎藤</t>
  </si>
  <si>
    <t>高橋夢</t>
  </si>
  <si>
    <t>鈴木、江畑、波多野辰、波多野翔、五十嵐大２</t>
  </si>
  <si>
    <t>山Ｆ</t>
  </si>
  <si>
    <t>山田</t>
  </si>
  <si>
    <t>近江、松久保、早坂正</t>
  </si>
  <si>
    <t>林</t>
  </si>
  <si>
    <t>椎名</t>
  </si>
  <si>
    <t>山中</t>
  </si>
  <si>
    <t>西田岬、高橋将</t>
  </si>
  <si>
    <t>水口</t>
  </si>
  <si>
    <t>菊地、村瀬</t>
  </si>
  <si>
    <t>神町</t>
  </si>
  <si>
    <t>琢友</t>
  </si>
  <si>
    <t>中村２、高橋奨</t>
  </si>
  <si>
    <t>海谷、山口</t>
  </si>
  <si>
    <t>岡田、鈴木</t>
  </si>
  <si>
    <t>金井</t>
  </si>
  <si>
    <t>ﾓﾝﾃ</t>
  </si>
  <si>
    <t>鈴木貴、高橋信、大澤</t>
  </si>
  <si>
    <t>大沼２、佐藤匠</t>
  </si>
  <si>
    <t>佐藤颯、庄司</t>
  </si>
  <si>
    <t>羽黒</t>
  </si>
  <si>
    <t>真島、水上</t>
  </si>
  <si>
    <t>石川、本間、木村２、池田、渡部翔</t>
  </si>
  <si>
    <t>出場停止</t>
  </si>
  <si>
    <t>４．高橋将太郎</t>
  </si>
  <si>
    <t>パラ</t>
  </si>
  <si>
    <t>菊池</t>
  </si>
  <si>
    <t>鈴木、井澤</t>
  </si>
  <si>
    <t>青木</t>
  </si>
  <si>
    <t>林、中山、森田、菊地</t>
  </si>
  <si>
    <t>東海</t>
  </si>
  <si>
    <t>高橋奨、安野、山木</t>
  </si>
  <si>
    <t>監督退席</t>
  </si>
  <si>
    <t>羽島</t>
  </si>
  <si>
    <t>木村、渡部翔、石川</t>
  </si>
  <si>
    <t>本間</t>
  </si>
  <si>
    <t>本田公祐</t>
  </si>
  <si>
    <t>佐藤秀人</t>
  </si>
  <si>
    <t>矢作直樹</t>
  </si>
  <si>
    <t>横山政弘</t>
  </si>
  <si>
    <t>吉見祐悦</t>
  </si>
  <si>
    <t>後藤章洋</t>
  </si>
  <si>
    <t>原田雅之</t>
  </si>
  <si>
    <t>我孫子正男</t>
  </si>
  <si>
    <t>大宮卓人</t>
  </si>
  <si>
    <t>長岡正樹</t>
  </si>
  <si>
    <t>青木貞幸</t>
  </si>
  <si>
    <t>熊澤祐二</t>
  </si>
  <si>
    <t>梅津智影</t>
  </si>
  <si>
    <t>那須優希</t>
  </si>
  <si>
    <t>佐藤秀俊</t>
  </si>
  <si>
    <t>園部　徹</t>
  </si>
  <si>
    <t>中川朋彦</t>
  </si>
  <si>
    <t>高橋　賢</t>
  </si>
  <si>
    <t>小川靖宏</t>
  </si>
  <si>
    <t>山田尚樹</t>
  </si>
  <si>
    <t>佐藤　淳</t>
  </si>
  <si>
    <t>石山雄介</t>
  </si>
  <si>
    <t>白畑尚麿</t>
  </si>
  <si>
    <t>仲川譲治</t>
  </si>
  <si>
    <t>山形大学サッカー部</t>
  </si>
  <si>
    <t>鈴木宏彰</t>
  </si>
  <si>
    <t>清水　友</t>
  </si>
  <si>
    <t>安食弘幸</t>
  </si>
  <si>
    <t>佐藤陽介</t>
  </si>
  <si>
    <t>伊藤道田</t>
  </si>
  <si>
    <t>村山　健</t>
  </si>
  <si>
    <t>木崎博昭</t>
  </si>
  <si>
    <t>パラ</t>
  </si>
  <si>
    <t>ＯＧ、遠藤</t>
  </si>
  <si>
    <t>中山２、早坂裕</t>
  </si>
  <si>
    <t>パラ</t>
  </si>
  <si>
    <t>波多野辰、甘粕</t>
  </si>
  <si>
    <t>下山</t>
  </si>
  <si>
    <t>池田、木村２</t>
  </si>
  <si>
    <t>長谷川</t>
  </si>
  <si>
    <t>梅津智彰</t>
  </si>
  <si>
    <t>梅木、木村、池田</t>
  </si>
  <si>
    <t>中山、荒木</t>
  </si>
  <si>
    <t>野堀桂佑</t>
  </si>
  <si>
    <t>羽　黒　高　校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</si>
</sst>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m&quot;月&quot;d&quot;日&quot;;@"/>
    <numFmt numFmtId="178" formatCode="h:mm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8"/>
      <color indexed="9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0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11">
    <xf numFmtId="0" fontId="0" fillId="0" borderId="0" xfId="0" applyAlignment="1">
      <alignment vertical="center"/>
    </xf>
    <xf numFmtId="5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5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5" fillId="24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29" fillId="0" borderId="0" xfId="61" applyFont="1" applyAlignment="1">
      <alignment vertical="center"/>
      <protection/>
    </xf>
    <xf numFmtId="56" fontId="7" fillId="0" borderId="0" xfId="61" applyNumberFormat="1" applyFont="1" applyAlignment="1">
      <alignment vertical="center"/>
      <protection/>
    </xf>
    <xf numFmtId="56" fontId="7" fillId="0" borderId="0" xfId="61" applyNumberFormat="1" applyFont="1" applyAlignment="1">
      <alignment horizontal="center" vertical="center"/>
      <protection/>
    </xf>
    <xf numFmtId="0" fontId="31" fillId="24" borderId="18" xfId="61" applyFont="1" applyFill="1" applyBorder="1" applyAlignment="1">
      <alignment horizontal="center" vertical="center"/>
      <protection/>
    </xf>
    <xf numFmtId="0" fontId="31" fillId="24" borderId="19" xfId="61" applyFont="1" applyFill="1" applyBorder="1" applyAlignment="1">
      <alignment horizontal="center" vertical="center"/>
      <protection/>
    </xf>
    <xf numFmtId="0" fontId="31" fillId="24" borderId="20" xfId="61" applyFont="1" applyFill="1" applyBorder="1" applyAlignment="1">
      <alignment horizontal="center" vertical="center"/>
      <protection/>
    </xf>
    <xf numFmtId="0" fontId="7" fillId="0" borderId="21" xfId="61" applyFont="1" applyBorder="1" applyAlignment="1">
      <alignment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right" vertical="center"/>
      <protection/>
    </xf>
    <xf numFmtId="0" fontId="7" fillId="0" borderId="22" xfId="61" applyFont="1" applyBorder="1" applyAlignment="1">
      <alignment horizontal="center" vertical="center"/>
      <protection/>
    </xf>
    <xf numFmtId="20" fontId="7" fillId="0" borderId="23" xfId="61" applyNumberFormat="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left" vertical="center" shrinkToFit="1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right" vertical="center"/>
      <protection/>
    </xf>
    <xf numFmtId="0" fontId="7" fillId="0" borderId="22" xfId="61" applyFont="1" applyBorder="1" applyAlignment="1">
      <alignment horizontal="center" vertical="center" shrinkToFit="1"/>
      <protection/>
    </xf>
    <xf numFmtId="20" fontId="7" fillId="0" borderId="0" xfId="61" applyNumberFormat="1" applyFont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27" xfId="61" applyFont="1" applyBorder="1" applyAlignment="1">
      <alignment horizontal="center" vertical="center"/>
      <protection/>
    </xf>
    <xf numFmtId="20" fontId="7" fillId="0" borderId="28" xfId="61" applyNumberFormat="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left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right" vertical="center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0" xfId="61" applyFont="1" applyAlignment="1" quotePrefix="1">
      <alignment vertical="center"/>
      <protection/>
    </xf>
    <xf numFmtId="0" fontId="7" fillId="0" borderId="31" xfId="61" applyFont="1" applyBorder="1" applyAlignment="1">
      <alignment horizontal="left" vertical="center"/>
      <protection/>
    </xf>
    <xf numFmtId="0" fontId="7" fillId="0" borderId="25" xfId="61" applyFont="1" applyBorder="1" applyAlignment="1">
      <alignment horizontal="right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31" fillId="0" borderId="0" xfId="61" applyFont="1" applyFill="1" applyBorder="1" applyAlignment="1">
      <alignment horizontal="center" vertical="center"/>
      <protection/>
    </xf>
    <xf numFmtId="20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32" xfId="61" applyFont="1" applyBorder="1" applyAlignment="1">
      <alignment horizontal="right" vertical="center"/>
      <protection/>
    </xf>
    <xf numFmtId="56" fontId="30" fillId="0" borderId="0" xfId="61" applyNumberFormat="1" applyFont="1" applyFill="1" applyAlignment="1">
      <alignment horizontal="center" vertical="center"/>
      <protection/>
    </xf>
    <xf numFmtId="0" fontId="31" fillId="0" borderId="21" xfId="61" applyFont="1" applyFill="1" applyBorder="1" applyAlignment="1">
      <alignment horizontal="center" vertical="center"/>
      <protection/>
    </xf>
    <xf numFmtId="20" fontId="7" fillId="0" borderId="21" xfId="61" applyNumberFormat="1" applyFont="1" applyBorder="1" applyAlignment="1">
      <alignment horizontal="center" vertical="center"/>
      <protection/>
    </xf>
    <xf numFmtId="0" fontId="31" fillId="0" borderId="21" xfId="61" applyFont="1" applyFill="1" applyBorder="1" applyAlignment="1">
      <alignment vertical="center" wrapText="1"/>
      <protection/>
    </xf>
    <xf numFmtId="0" fontId="31" fillId="0" borderId="21" xfId="61" applyFont="1" applyFill="1" applyBorder="1" applyAlignment="1">
      <alignment horizontal="right" vertical="center"/>
      <protection/>
    </xf>
    <xf numFmtId="0" fontId="10" fillId="0" borderId="0" xfId="61" applyFont="1" applyAlignment="1">
      <alignment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35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20" fontId="10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7" fillId="0" borderId="0" xfId="61" applyFont="1" applyFill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20" fontId="7" fillId="0" borderId="0" xfId="62" applyNumberFormat="1" applyFont="1" applyAlignment="1">
      <alignment horizontal="center" vertical="center"/>
      <protection/>
    </xf>
    <xf numFmtId="0" fontId="7" fillId="0" borderId="0" xfId="62" applyFont="1" applyAlignment="1">
      <alignment horizontal="right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29" fillId="0" borderId="0" xfId="62" applyFont="1" applyAlignment="1">
      <alignment vertical="center"/>
      <protection/>
    </xf>
    <xf numFmtId="0" fontId="31" fillId="24" borderId="18" xfId="62" applyFont="1" applyFill="1" applyBorder="1" applyAlignment="1">
      <alignment horizontal="center" vertical="center"/>
      <protection/>
    </xf>
    <xf numFmtId="0" fontId="31" fillId="24" borderId="19" xfId="62" applyFont="1" applyFill="1" applyBorder="1" applyAlignment="1">
      <alignment horizontal="center" vertical="center"/>
      <protection/>
    </xf>
    <xf numFmtId="20" fontId="31" fillId="24" borderId="19" xfId="62" applyNumberFormat="1" applyFont="1" applyFill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37" xfId="62" applyFont="1" applyBorder="1" applyAlignment="1">
      <alignment horizontal="left" vertical="center"/>
      <protection/>
    </xf>
    <xf numFmtId="0" fontId="7" fillId="0" borderId="24" xfId="62" applyFont="1" applyBorder="1" applyAlignment="1">
      <alignment horizontal="left" vertical="center"/>
      <protection/>
    </xf>
    <xf numFmtId="0" fontId="7" fillId="0" borderId="37" xfId="62" applyFont="1" applyBorder="1" applyAlignment="1">
      <alignment horizontal="center"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left" vertical="center"/>
      <protection/>
    </xf>
    <xf numFmtId="0" fontId="7" fillId="0" borderId="10" xfId="62" applyFont="1" applyBorder="1" applyAlignment="1">
      <alignment horizontal="left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38" xfId="62" applyFont="1" applyBorder="1" applyAlignment="1">
      <alignment horizontal="left" vertical="center"/>
      <protection/>
    </xf>
    <xf numFmtId="0" fontId="7" fillId="0" borderId="12" xfId="62" applyFont="1" applyBorder="1" applyAlignment="1">
      <alignment horizontal="left" vertical="center"/>
      <protection/>
    </xf>
    <xf numFmtId="0" fontId="7" fillId="0" borderId="38" xfId="62" applyFont="1" applyBorder="1" applyAlignment="1">
      <alignment horizontal="center" vertical="center"/>
      <protection/>
    </xf>
    <xf numFmtId="0" fontId="7" fillId="0" borderId="0" xfId="62" applyFont="1" applyAlignment="1" quotePrefix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56" fontId="30" fillId="0" borderId="0" xfId="62" applyNumberFormat="1" applyFont="1" applyFill="1" applyAlignment="1">
      <alignment horizontal="center" vertical="center"/>
      <protection/>
    </xf>
    <xf numFmtId="0" fontId="31" fillId="0" borderId="21" xfId="62" applyFont="1" applyFill="1" applyBorder="1" applyAlignment="1">
      <alignment horizontal="center" vertical="center"/>
      <protection/>
    </xf>
    <xf numFmtId="20" fontId="7" fillId="0" borderId="21" xfId="62" applyNumberFormat="1" applyFont="1" applyBorder="1" applyAlignment="1">
      <alignment horizontal="center"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21" xfId="62" applyFont="1" applyBorder="1" applyAlignment="1">
      <alignment horizontal="right"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14" xfId="62" applyFont="1" applyBorder="1" applyAlignment="1">
      <alignment horizontal="left" vertical="center"/>
      <protection/>
    </xf>
    <xf numFmtId="0" fontId="7" fillId="0" borderId="13" xfId="62" applyFont="1" applyBorder="1" applyAlignment="1">
      <alignment vertical="center"/>
      <protection/>
    </xf>
    <xf numFmtId="0" fontId="7" fillId="0" borderId="13" xfId="62" applyFont="1" applyBorder="1" applyAlignment="1">
      <alignment horizontal="left" vertical="center"/>
      <protection/>
    </xf>
    <xf numFmtId="0" fontId="10" fillId="0" borderId="0" xfId="62" applyFont="1" applyAlignment="1">
      <alignment vertical="center"/>
      <protection/>
    </xf>
    <xf numFmtId="20" fontId="10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56" fontId="7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56" fontId="7" fillId="0" borderId="0" xfId="0" applyNumberFormat="1" applyFont="1" applyFill="1" applyBorder="1" applyAlignment="1">
      <alignment horizontal="center" vertical="center"/>
    </xf>
    <xf numFmtId="20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7" fillId="0" borderId="39" xfId="61" applyFont="1" applyBorder="1" applyAlignment="1">
      <alignment horizontal="center" vertical="center"/>
      <protection/>
    </xf>
    <xf numFmtId="20" fontId="7" fillId="0" borderId="40" xfId="61" applyNumberFormat="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left" vertical="center" shrinkToFit="1"/>
      <protection/>
    </xf>
    <xf numFmtId="0" fontId="7" fillId="0" borderId="39" xfId="61" applyFont="1" applyBorder="1" applyAlignment="1">
      <alignment horizontal="center" vertical="center" shrinkToFit="1"/>
      <protection/>
    </xf>
    <xf numFmtId="0" fontId="7" fillId="0" borderId="4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right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2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horizontal="right" vertical="center"/>
    </xf>
    <xf numFmtId="56" fontId="2" fillId="0" borderId="45" xfId="0" applyNumberFormat="1" applyFont="1" applyFill="1" applyBorder="1" applyAlignment="1">
      <alignment horizontal="center" vertical="center"/>
    </xf>
    <xf numFmtId="56" fontId="2" fillId="0" borderId="46" xfId="0" applyNumberFormat="1" applyFont="1" applyFill="1" applyBorder="1" applyAlignment="1">
      <alignment horizontal="center" vertical="center"/>
    </xf>
    <xf numFmtId="56" fontId="4" fillId="0" borderId="46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5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51" xfId="0" applyFont="1" applyFill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10" fillId="0" borderId="46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vertical="center"/>
    </xf>
    <xf numFmtId="0" fontId="8" fillId="0" borderId="51" xfId="0" applyFont="1" applyFill="1" applyBorder="1" applyAlignment="1" quotePrefix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3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vertical="center" textRotation="255"/>
      <protection/>
    </xf>
    <xf numFmtId="0" fontId="7" fillId="0" borderId="13" xfId="62" applyFont="1" applyBorder="1" applyAlignment="1">
      <alignment vertical="center" textRotation="255"/>
      <protection/>
    </xf>
    <xf numFmtId="0" fontId="7" fillId="0" borderId="14" xfId="62" applyFont="1" applyBorder="1" applyAlignment="1">
      <alignment vertical="center" textRotation="255" shrinkToFit="1"/>
      <protection/>
    </xf>
    <xf numFmtId="0" fontId="7" fillId="0" borderId="13" xfId="62" applyFont="1" applyBorder="1" applyAlignment="1">
      <alignment vertical="center" textRotation="255" shrinkToFit="1"/>
      <protection/>
    </xf>
    <xf numFmtId="0" fontId="33" fillId="0" borderId="0" xfId="62" applyFont="1" applyAlignment="1">
      <alignment vertical="center"/>
      <protection/>
    </xf>
    <xf numFmtId="0" fontId="35" fillId="0" borderId="0" xfId="62" applyFont="1" applyAlignment="1">
      <alignment vertical="center"/>
      <protection/>
    </xf>
    <xf numFmtId="0" fontId="2" fillId="0" borderId="52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1" fillId="24" borderId="53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3" fillId="24" borderId="55" xfId="0" applyFont="1" applyFill="1" applyBorder="1" applyAlignment="1">
      <alignment horizontal="center" vertical="center"/>
    </xf>
    <xf numFmtId="0" fontId="3" fillId="24" borderId="56" xfId="0" applyFont="1" applyFill="1" applyBorder="1" applyAlignment="1">
      <alignment horizontal="center" vertical="center"/>
    </xf>
    <xf numFmtId="0" fontId="3" fillId="24" borderId="57" xfId="0" applyFont="1" applyFill="1" applyBorder="1" applyAlignment="1">
      <alignment horizontal="center" vertical="center"/>
    </xf>
    <xf numFmtId="0" fontId="3" fillId="24" borderId="58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/>
    </xf>
    <xf numFmtId="56" fontId="11" fillId="24" borderId="56" xfId="0" applyNumberFormat="1" applyFont="1" applyFill="1" applyBorder="1" applyAlignment="1">
      <alignment horizontal="center" vertical="center"/>
    </xf>
    <xf numFmtId="56" fontId="11" fillId="24" borderId="57" xfId="0" applyNumberFormat="1" applyFont="1" applyFill="1" applyBorder="1" applyAlignment="1">
      <alignment horizontal="center" vertical="center"/>
    </xf>
    <xf numFmtId="56" fontId="11" fillId="24" borderId="58" xfId="0" applyNumberFormat="1" applyFont="1" applyFill="1" applyBorder="1" applyAlignment="1">
      <alignment horizontal="center" vertical="center"/>
    </xf>
    <xf numFmtId="56" fontId="11" fillId="24" borderId="59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20" fontId="10" fillId="0" borderId="11" xfId="0" applyNumberFormat="1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31" fillId="24" borderId="19" xfId="61" applyFont="1" applyFill="1" applyBorder="1" applyAlignment="1">
      <alignment horizontal="center" vertical="center"/>
      <protection/>
    </xf>
    <xf numFmtId="0" fontId="31" fillId="25" borderId="60" xfId="61" applyFont="1" applyFill="1" applyBorder="1" applyAlignment="1">
      <alignment horizontal="center" vertical="center" wrapText="1"/>
      <protection/>
    </xf>
    <xf numFmtId="0" fontId="31" fillId="25" borderId="61" xfId="61" applyFont="1" applyFill="1" applyBorder="1" applyAlignment="1">
      <alignment horizontal="center" vertical="center"/>
      <protection/>
    </xf>
    <xf numFmtId="56" fontId="30" fillId="24" borderId="0" xfId="61" applyNumberFormat="1" applyFont="1" applyFill="1" applyAlignment="1" quotePrefix="1">
      <alignment horizontal="center" vertical="center" wrapText="1"/>
      <protection/>
    </xf>
    <xf numFmtId="0" fontId="7" fillId="0" borderId="10" xfId="61" applyFont="1" applyBorder="1" applyAlignment="1">
      <alignment horizontal="center" vertical="center"/>
      <protection/>
    </xf>
    <xf numFmtId="0" fontId="30" fillId="24" borderId="0" xfId="61" applyFont="1" applyFill="1" applyAlignment="1" quotePrefix="1">
      <alignment horizontal="center" vertical="center" wrapText="1"/>
      <protection/>
    </xf>
    <xf numFmtId="0" fontId="30" fillId="24" borderId="0" xfId="61" applyFont="1" applyFill="1" applyAlignment="1" quotePrefix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7" fillId="0" borderId="60" xfId="61" applyFont="1" applyBorder="1" applyAlignment="1">
      <alignment horizontal="center" vertical="center"/>
      <protection/>
    </xf>
    <xf numFmtId="0" fontId="7" fillId="0" borderId="61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31" fillId="25" borderId="62" xfId="61" applyFont="1" applyFill="1" applyBorder="1" applyAlignment="1">
      <alignment horizontal="center" vertical="center" wrapText="1"/>
      <protection/>
    </xf>
    <xf numFmtId="0" fontId="7" fillId="0" borderId="63" xfId="61" applyFont="1" applyBorder="1" applyAlignment="1">
      <alignment horizontal="center" vertical="center"/>
      <protection/>
    </xf>
    <xf numFmtId="0" fontId="7" fillId="0" borderId="64" xfId="61" applyFont="1" applyBorder="1" applyAlignment="1">
      <alignment horizontal="center" vertical="center"/>
      <protection/>
    </xf>
    <xf numFmtId="0" fontId="7" fillId="0" borderId="65" xfId="61" applyFont="1" applyBorder="1" applyAlignment="1">
      <alignment horizontal="center" vertical="center"/>
      <protection/>
    </xf>
    <xf numFmtId="0" fontId="7" fillId="0" borderId="66" xfId="61" applyFont="1" applyBorder="1" applyAlignment="1">
      <alignment horizontal="center" vertical="center"/>
      <protection/>
    </xf>
    <xf numFmtId="20" fontId="7" fillId="0" borderId="65" xfId="61" applyNumberFormat="1" applyFont="1" applyBorder="1" applyAlignment="1">
      <alignment horizontal="center" vertical="center"/>
      <protection/>
    </xf>
    <xf numFmtId="20" fontId="7" fillId="0" borderId="66" xfId="61" applyNumberFormat="1" applyFont="1" applyBorder="1" applyAlignment="1">
      <alignment horizontal="center" vertical="center"/>
      <protection/>
    </xf>
    <xf numFmtId="0" fontId="30" fillId="24" borderId="0" xfId="62" applyFont="1" applyFill="1" applyAlignment="1" quotePrefix="1">
      <alignment horizontal="center" vertical="center" wrapText="1"/>
      <protection/>
    </xf>
    <xf numFmtId="0" fontId="30" fillId="24" borderId="0" xfId="62" applyFont="1" applyFill="1" applyAlignment="1" quotePrefix="1">
      <alignment horizontal="center" vertical="center"/>
      <protection/>
    </xf>
    <xf numFmtId="0" fontId="31" fillId="24" borderId="19" xfId="62" applyFont="1" applyFill="1" applyBorder="1" applyAlignment="1">
      <alignment horizontal="center" vertical="center"/>
      <protection/>
    </xf>
    <xf numFmtId="0" fontId="31" fillId="24" borderId="67" xfId="62" applyFont="1" applyFill="1" applyBorder="1" applyAlignment="1">
      <alignment horizontal="center" vertical="center"/>
      <protection/>
    </xf>
    <xf numFmtId="0" fontId="31" fillId="24" borderId="68" xfId="62" applyFont="1" applyFill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37" xfId="62" applyFont="1" applyBorder="1" applyAlignment="1">
      <alignment horizontal="center" vertical="center" shrinkToFit="1"/>
      <protection/>
    </xf>
    <xf numFmtId="0" fontId="7" fillId="0" borderId="38" xfId="62" applyFont="1" applyBorder="1" applyAlignment="1">
      <alignment horizontal="center" vertical="center" shrinkToFit="1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20" fontId="7" fillId="0" borderId="15" xfId="62" applyNumberFormat="1" applyFont="1" applyBorder="1" applyAlignment="1">
      <alignment horizontal="center" vertical="center"/>
      <protection/>
    </xf>
    <xf numFmtId="20" fontId="7" fillId="0" borderId="16" xfId="62" applyNumberFormat="1" applyFont="1" applyBorder="1" applyAlignment="1">
      <alignment horizontal="center" vertical="center"/>
      <protection/>
    </xf>
    <xf numFmtId="0" fontId="31" fillId="24" borderId="69" xfId="62" applyFont="1" applyFill="1" applyBorder="1" applyAlignment="1">
      <alignment horizontal="center" vertical="center"/>
      <protection/>
    </xf>
    <xf numFmtId="0" fontId="31" fillId="25" borderId="24" xfId="62" applyFont="1" applyFill="1" applyBorder="1" applyAlignment="1">
      <alignment horizontal="center" vertical="center" wrapText="1"/>
      <protection/>
    </xf>
    <xf numFmtId="0" fontId="31" fillId="25" borderId="12" xfId="62" applyFont="1" applyFill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 shrinkToFit="1"/>
      <protection/>
    </xf>
    <xf numFmtId="0" fontId="7" fillId="0" borderId="12" xfId="62" applyFont="1" applyBorder="1" applyAlignment="1">
      <alignment horizontal="center" vertical="center" shrinkToFit="1"/>
      <protection/>
    </xf>
    <xf numFmtId="56" fontId="30" fillId="24" borderId="0" xfId="62" applyNumberFormat="1" applyFont="1" applyFill="1" applyAlignment="1" quotePrefix="1">
      <alignment horizontal="center" vertical="center" wrapText="1"/>
      <protection/>
    </xf>
    <xf numFmtId="0" fontId="31" fillId="25" borderId="10" xfId="62" applyFont="1" applyFill="1" applyBorder="1" applyAlignment="1">
      <alignment horizontal="center" vertical="center" wrapText="1"/>
      <protection/>
    </xf>
    <xf numFmtId="0" fontId="31" fillId="25" borderId="12" xfId="62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13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 shrinkToFit="1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 shrinkToFit="1"/>
      <protection/>
    </xf>
    <xf numFmtId="0" fontId="7" fillId="0" borderId="70" xfId="62" applyFont="1" applyBorder="1" applyAlignment="1">
      <alignment horizontal="center" vertical="center"/>
      <protection/>
    </xf>
    <xf numFmtId="20" fontId="7" fillId="0" borderId="70" xfId="62" applyNumberFormat="1" applyFont="1" applyBorder="1" applyAlignment="1">
      <alignment horizontal="center" vertical="center"/>
      <protection/>
    </xf>
    <xf numFmtId="0" fontId="31" fillId="25" borderId="15" xfId="62" applyFont="1" applyFill="1" applyBorder="1" applyAlignment="1">
      <alignment horizontal="center" vertical="center" wrapText="1"/>
      <protection/>
    </xf>
    <xf numFmtId="0" fontId="31" fillId="25" borderId="70" xfId="62" applyFont="1" applyFill="1" applyBorder="1" applyAlignment="1">
      <alignment horizontal="center" vertical="center" wrapText="1"/>
      <protection/>
    </xf>
    <xf numFmtId="0" fontId="31" fillId="25" borderId="16" xfId="62" applyFont="1" applyFill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71" xfId="62" applyFont="1" applyBorder="1" applyAlignment="1">
      <alignment horizontal="center" vertical="center"/>
      <protection/>
    </xf>
    <xf numFmtId="0" fontId="6" fillId="0" borderId="72" xfId="0" applyFont="1" applyFill="1" applyBorder="1" applyAlignment="1">
      <alignment horizontal="center" vertical="center" textRotation="255"/>
    </xf>
    <xf numFmtId="0" fontId="6" fillId="0" borderId="73" xfId="0" applyFont="1" applyFill="1" applyBorder="1" applyAlignment="1">
      <alignment horizontal="center" vertical="center" textRotation="255"/>
    </xf>
    <xf numFmtId="0" fontId="6" fillId="0" borderId="74" xfId="0" applyFont="1" applyFill="1" applyBorder="1" applyAlignment="1">
      <alignment horizontal="center" vertical="center" textRotation="255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第１６回山形県サッカー総合選手権大会結果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zoomScaleSheetLayoutView="75" zoomScalePageLayoutView="0" workbookViewId="0" topLeftCell="A28">
      <selection activeCell="U44" sqref="U44"/>
    </sheetView>
  </sheetViews>
  <sheetFormatPr defaultColWidth="5.625" defaultRowHeight="12.75" customHeight="1"/>
  <cols>
    <col min="1" max="1" width="5.50390625" style="14" customWidth="1"/>
    <col min="2" max="3" width="12.625" style="14" customWidth="1"/>
    <col min="4" max="4" width="7.00390625" style="3" customWidth="1"/>
    <col min="5" max="5" width="9.375" style="3" customWidth="1"/>
    <col min="6" max="6" width="5.625" style="3" customWidth="1"/>
    <col min="7" max="7" width="9.375" style="3" customWidth="1"/>
    <col min="8" max="8" width="5.625" style="3" customWidth="1"/>
    <col min="9" max="9" width="9.375" style="3" customWidth="1"/>
    <col min="10" max="10" width="5.625" style="3" customWidth="1"/>
    <col min="11" max="11" width="9.375" style="3" customWidth="1"/>
    <col min="12" max="12" width="5.625" style="3" customWidth="1"/>
    <col min="13" max="13" width="9.375" style="3" customWidth="1"/>
    <col min="14" max="14" width="5.625" style="3" customWidth="1"/>
    <col min="15" max="16" width="5.625" style="14" customWidth="1"/>
    <col min="17" max="17" width="3.25390625" style="14" customWidth="1"/>
    <col min="18" max="19" width="5.625" style="14" customWidth="1"/>
    <col min="20" max="20" width="5.25390625" style="14" customWidth="1"/>
    <col min="21" max="21" width="5.625" style="14" customWidth="1"/>
    <col min="22" max="22" width="4.875" style="14" customWidth="1"/>
    <col min="23" max="16384" width="5.625" style="14" customWidth="1"/>
  </cols>
  <sheetData>
    <row r="1" spans="1:14" ht="21.75" customHeight="1">
      <c r="A1" s="223" t="s">
        <v>80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22.5" customHeight="1">
      <c r="A2" s="224" t="s">
        <v>81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3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5" ht="12.75" customHeight="1">
      <c r="A4" s="225" t="s">
        <v>24</v>
      </c>
      <c r="B4" s="227" t="s">
        <v>21</v>
      </c>
      <c r="C4" s="228"/>
      <c r="D4" s="23" t="s">
        <v>22</v>
      </c>
      <c r="E4" s="231">
        <v>41455</v>
      </c>
      <c r="F4" s="232"/>
      <c r="G4" s="231">
        <v>41462</v>
      </c>
      <c r="H4" s="232"/>
      <c r="I4" s="231">
        <v>41476</v>
      </c>
      <c r="J4" s="232"/>
      <c r="K4" s="231">
        <v>41483</v>
      </c>
      <c r="L4" s="232"/>
      <c r="M4" s="217" t="s">
        <v>82</v>
      </c>
      <c r="N4" s="218"/>
      <c r="O4" s="218"/>
    </row>
    <row r="5" spans="1:15" ht="12.75" customHeight="1">
      <c r="A5" s="226"/>
      <c r="B5" s="229"/>
      <c r="C5" s="230"/>
      <c r="D5" s="23" t="s">
        <v>23</v>
      </c>
      <c r="E5" s="233"/>
      <c r="F5" s="234"/>
      <c r="G5" s="233"/>
      <c r="H5" s="234"/>
      <c r="I5" s="233"/>
      <c r="J5" s="234"/>
      <c r="K5" s="233"/>
      <c r="L5" s="234"/>
      <c r="M5" s="217"/>
      <c r="N5" s="218"/>
      <c r="O5" s="218"/>
    </row>
    <row r="6" spans="1:14" ht="12.75" customHeight="1">
      <c r="A6" s="13"/>
      <c r="B6" s="13"/>
      <c r="C6" s="13"/>
      <c r="E6" s="16"/>
      <c r="F6" s="16"/>
      <c r="G6" s="1"/>
      <c r="H6" s="1"/>
      <c r="I6" s="1"/>
      <c r="J6" s="1"/>
      <c r="K6" s="1"/>
      <c r="L6" s="1"/>
      <c r="M6" s="2"/>
      <c r="N6" s="2"/>
    </row>
    <row r="7" spans="1:14" ht="12.75" customHeight="1" thickBot="1">
      <c r="A7" s="211">
        <v>1</v>
      </c>
      <c r="B7" s="213" t="s">
        <v>86</v>
      </c>
      <c r="C7" s="214"/>
      <c r="D7" s="18" t="s">
        <v>0</v>
      </c>
      <c r="E7" s="177"/>
      <c r="F7" s="178"/>
      <c r="G7" s="178"/>
      <c r="H7" s="179"/>
      <c r="I7" s="1"/>
      <c r="J7" s="1"/>
      <c r="K7" s="1"/>
      <c r="L7" s="1"/>
      <c r="M7" s="2"/>
      <c r="N7" s="2"/>
    </row>
    <row r="8" spans="1:10" ht="12.75" customHeight="1" thickTop="1">
      <c r="A8" s="212"/>
      <c r="B8" s="215"/>
      <c r="C8" s="216"/>
      <c r="D8" s="19" t="s">
        <v>3</v>
      </c>
      <c r="G8" s="8"/>
      <c r="H8" s="40"/>
      <c r="I8" s="183">
        <v>5</v>
      </c>
      <c r="J8" s="8"/>
    </row>
    <row r="9" spans="2:10" ht="12.75" customHeight="1">
      <c r="B9" s="15"/>
      <c r="C9" s="15"/>
      <c r="D9" s="10"/>
      <c r="G9" s="8"/>
      <c r="H9" s="40"/>
      <c r="I9" s="180"/>
      <c r="J9" s="8"/>
    </row>
    <row r="10" spans="2:10" ht="12.75" customHeight="1" thickBot="1">
      <c r="B10" s="15"/>
      <c r="C10" s="15"/>
      <c r="D10" s="10"/>
      <c r="F10" s="52"/>
      <c r="G10" s="10" t="s">
        <v>83</v>
      </c>
      <c r="H10" s="210" t="s">
        <v>9</v>
      </c>
      <c r="I10" s="171"/>
      <c r="J10" s="181"/>
    </row>
    <row r="11" spans="1:12" ht="12.75" customHeight="1" thickTop="1">
      <c r="A11" s="211">
        <v>2</v>
      </c>
      <c r="B11" s="219" t="s">
        <v>69</v>
      </c>
      <c r="C11" s="220"/>
      <c r="D11" s="18" t="s">
        <v>4</v>
      </c>
      <c r="E11" s="7"/>
      <c r="F11" s="33"/>
      <c r="G11" s="26">
        <v>0.4583333333333333</v>
      </c>
      <c r="H11" s="209"/>
      <c r="I11" s="4"/>
      <c r="J11" s="8"/>
      <c r="K11" s="182">
        <v>1</v>
      </c>
      <c r="L11" s="8"/>
    </row>
    <row r="12" spans="1:12" ht="12.75" customHeight="1">
      <c r="A12" s="212"/>
      <c r="B12" s="221"/>
      <c r="C12" s="222"/>
      <c r="D12" s="19" t="s">
        <v>1</v>
      </c>
      <c r="F12" s="28"/>
      <c r="G12" s="182">
        <v>3</v>
      </c>
      <c r="H12" s="40"/>
      <c r="I12" s="4"/>
      <c r="J12" s="8"/>
      <c r="K12" s="4"/>
      <c r="L12" s="8"/>
    </row>
    <row r="13" spans="2:12" ht="12.75" customHeight="1" thickBot="1">
      <c r="B13" s="15"/>
      <c r="C13" s="15"/>
      <c r="D13" s="10"/>
      <c r="E13" s="10" t="s">
        <v>83</v>
      </c>
      <c r="F13" s="209" t="s">
        <v>26</v>
      </c>
      <c r="G13" s="4"/>
      <c r="H13" s="42"/>
      <c r="I13" s="182">
        <v>0</v>
      </c>
      <c r="J13" s="8"/>
      <c r="K13" s="4"/>
      <c r="L13" s="8"/>
    </row>
    <row r="14" spans="2:12" ht="12.75" customHeight="1" thickTop="1">
      <c r="B14" s="15"/>
      <c r="C14" s="15"/>
      <c r="D14" s="10"/>
      <c r="E14" s="26">
        <v>0.4166666666666667</v>
      </c>
      <c r="F14" s="210"/>
      <c r="G14" s="167"/>
      <c r="H14" s="168"/>
      <c r="I14" s="8"/>
      <c r="J14" s="8"/>
      <c r="K14" s="4"/>
      <c r="L14" s="8"/>
    </row>
    <row r="15" spans="1:12" ht="12.75" customHeight="1" thickBot="1">
      <c r="A15" s="211">
        <v>3</v>
      </c>
      <c r="B15" s="235" t="s">
        <v>87</v>
      </c>
      <c r="C15" s="236"/>
      <c r="D15" s="18" t="s">
        <v>2</v>
      </c>
      <c r="E15" s="165"/>
      <c r="F15" s="166"/>
      <c r="G15" s="183">
        <v>6</v>
      </c>
      <c r="H15" s="40"/>
      <c r="J15" s="10"/>
      <c r="K15" s="4"/>
      <c r="L15" s="8"/>
    </row>
    <row r="16" spans="1:14" ht="12.75" customHeight="1" thickTop="1">
      <c r="A16" s="212"/>
      <c r="B16" s="237"/>
      <c r="C16" s="238"/>
      <c r="D16" s="19" t="s">
        <v>3</v>
      </c>
      <c r="F16" s="34"/>
      <c r="G16" s="41"/>
      <c r="H16" s="41"/>
      <c r="J16" s="20"/>
      <c r="K16" s="4"/>
      <c r="L16" s="8"/>
      <c r="M16" s="8"/>
      <c r="N16" s="8"/>
    </row>
    <row r="17" spans="2:14" ht="12.75" customHeight="1" thickBot="1">
      <c r="B17" s="15"/>
      <c r="C17" s="15"/>
      <c r="D17" s="10"/>
      <c r="F17" s="28"/>
      <c r="H17" s="150"/>
      <c r="I17" s="24" t="s">
        <v>83</v>
      </c>
      <c r="J17" s="209" t="s">
        <v>17</v>
      </c>
      <c r="K17" s="4"/>
      <c r="L17" s="8"/>
      <c r="M17" s="38"/>
      <c r="N17" s="8"/>
    </row>
    <row r="18" spans="2:14" ht="12.75" customHeight="1" thickTop="1">
      <c r="B18" s="15"/>
      <c r="C18" s="15"/>
      <c r="D18" s="10"/>
      <c r="F18" s="28"/>
      <c r="H18" s="41"/>
      <c r="I18" s="25">
        <v>0.4583333333333333</v>
      </c>
      <c r="J18" s="210"/>
      <c r="K18" s="167"/>
      <c r="L18" s="202"/>
      <c r="M18" s="182">
        <v>2</v>
      </c>
      <c r="N18" s="8"/>
    </row>
    <row r="19" spans="1:14" ht="12.75" customHeight="1" thickBot="1">
      <c r="A19" s="211">
        <v>4</v>
      </c>
      <c r="B19" s="239" t="s">
        <v>88</v>
      </c>
      <c r="C19" s="240"/>
      <c r="D19" s="18" t="s">
        <v>0</v>
      </c>
      <c r="E19" s="169"/>
      <c r="F19" s="170"/>
      <c r="G19" s="8"/>
      <c r="H19" s="40"/>
      <c r="I19" s="8"/>
      <c r="J19" s="40"/>
      <c r="K19" s="180"/>
      <c r="L19" s="8"/>
      <c r="M19" s="4"/>
      <c r="N19" s="8"/>
    </row>
    <row r="20" spans="1:14" ht="12.75" customHeight="1" thickTop="1">
      <c r="A20" s="212"/>
      <c r="B20" s="241"/>
      <c r="C20" s="242"/>
      <c r="D20" s="19" t="s">
        <v>3</v>
      </c>
      <c r="E20" s="8"/>
      <c r="F20" s="30"/>
      <c r="G20" s="183">
        <v>2</v>
      </c>
      <c r="H20" s="40"/>
      <c r="I20" s="8"/>
      <c r="J20" s="40"/>
      <c r="K20" s="180"/>
      <c r="L20" s="8"/>
      <c r="M20" s="4"/>
      <c r="N20" s="8"/>
    </row>
    <row r="21" spans="2:14" ht="12.75" customHeight="1" thickBot="1">
      <c r="B21" s="15"/>
      <c r="C21" s="15"/>
      <c r="D21" s="10"/>
      <c r="E21" s="102" t="s">
        <v>83</v>
      </c>
      <c r="F21" s="210" t="s">
        <v>6</v>
      </c>
      <c r="G21" s="171"/>
      <c r="H21" s="172"/>
      <c r="I21" s="8"/>
      <c r="J21" s="40"/>
      <c r="K21" s="180"/>
      <c r="L21" s="8"/>
      <c r="M21" s="4"/>
      <c r="N21" s="8"/>
    </row>
    <row r="22" spans="2:14" ht="12.75" customHeight="1" thickTop="1">
      <c r="B22" s="15"/>
      <c r="C22" s="15"/>
      <c r="D22" s="10"/>
      <c r="E22" s="25">
        <v>0.5104166666666666</v>
      </c>
      <c r="F22" s="209"/>
      <c r="G22" s="4"/>
      <c r="H22" s="42"/>
      <c r="I22" s="182">
        <v>1</v>
      </c>
      <c r="J22" s="40"/>
      <c r="K22" s="180"/>
      <c r="L22" s="8"/>
      <c r="M22" s="4"/>
      <c r="N22" s="8"/>
    </row>
    <row r="23" spans="1:14" ht="12.75" customHeight="1">
      <c r="A23" s="211">
        <v>5</v>
      </c>
      <c r="B23" s="247" t="s">
        <v>89</v>
      </c>
      <c r="C23" s="248"/>
      <c r="D23" s="18" t="s">
        <v>2</v>
      </c>
      <c r="E23" s="6"/>
      <c r="F23" s="27"/>
      <c r="G23" s="182">
        <v>1</v>
      </c>
      <c r="H23" s="40"/>
      <c r="I23" s="4"/>
      <c r="J23" s="40"/>
      <c r="K23" s="180"/>
      <c r="L23" s="8"/>
      <c r="M23" s="4"/>
      <c r="N23" s="8"/>
    </row>
    <row r="24" spans="1:14" ht="12.75" customHeight="1" thickBot="1">
      <c r="A24" s="212"/>
      <c r="B24" s="249"/>
      <c r="C24" s="250"/>
      <c r="D24" s="19" t="s">
        <v>1</v>
      </c>
      <c r="F24" s="34"/>
      <c r="G24" s="102" t="s">
        <v>83</v>
      </c>
      <c r="H24" s="251" t="s">
        <v>10</v>
      </c>
      <c r="I24" s="169"/>
      <c r="J24" s="172"/>
      <c r="K24" s="183">
        <v>2</v>
      </c>
      <c r="L24" s="8"/>
      <c r="M24" s="4"/>
      <c r="N24" s="8"/>
    </row>
    <row r="25" spans="2:14" ht="12.75" customHeight="1" thickTop="1">
      <c r="B25" s="15"/>
      <c r="C25" s="15"/>
      <c r="D25" s="10"/>
      <c r="F25" s="28"/>
      <c r="G25" s="25">
        <v>0.5520833333333334</v>
      </c>
      <c r="H25" s="252"/>
      <c r="I25" s="180"/>
      <c r="J25" s="40"/>
      <c r="K25" s="10"/>
      <c r="L25" s="10"/>
      <c r="M25" s="4"/>
      <c r="N25" s="8"/>
    </row>
    <row r="26" spans="2:14" ht="12.75" customHeight="1">
      <c r="B26" s="15"/>
      <c r="C26" s="15"/>
      <c r="D26" s="10"/>
      <c r="F26" s="28"/>
      <c r="H26" s="43"/>
      <c r="I26" s="180"/>
      <c r="J26" s="40"/>
      <c r="K26" s="20"/>
      <c r="L26" s="20"/>
      <c r="M26" s="4"/>
      <c r="N26" s="8"/>
    </row>
    <row r="27" spans="1:14" ht="12.75" customHeight="1" thickBot="1">
      <c r="A27" s="211">
        <v>6</v>
      </c>
      <c r="B27" s="235" t="s">
        <v>30</v>
      </c>
      <c r="C27" s="236"/>
      <c r="D27" s="18" t="s">
        <v>4</v>
      </c>
      <c r="E27" s="169"/>
      <c r="F27" s="184"/>
      <c r="G27" s="181"/>
      <c r="H27" s="172"/>
      <c r="I27" s="183">
        <v>6</v>
      </c>
      <c r="J27" s="40"/>
      <c r="K27" s="8"/>
      <c r="L27" s="8"/>
      <c r="M27" s="4"/>
      <c r="N27" s="8"/>
    </row>
    <row r="28" spans="1:14" ht="12.75" customHeight="1" thickTop="1">
      <c r="A28" s="212"/>
      <c r="B28" s="237"/>
      <c r="C28" s="238"/>
      <c r="D28" s="19" t="s">
        <v>1</v>
      </c>
      <c r="F28" s="28"/>
      <c r="H28" s="40"/>
      <c r="I28" s="8"/>
      <c r="J28" s="40"/>
      <c r="K28" s="8"/>
      <c r="L28" s="8"/>
      <c r="M28" s="4"/>
      <c r="N28" s="8"/>
    </row>
    <row r="29" spans="2:14" ht="12.75" customHeight="1" thickBot="1">
      <c r="B29" s="15"/>
      <c r="C29" s="15"/>
      <c r="D29" s="10"/>
      <c r="F29" s="28"/>
      <c r="H29" s="40"/>
      <c r="I29" s="8"/>
      <c r="J29" s="40"/>
      <c r="K29" s="10" t="s">
        <v>84</v>
      </c>
      <c r="L29" s="209" t="s">
        <v>29</v>
      </c>
      <c r="M29" s="169"/>
      <c r="N29" s="181"/>
    </row>
    <row r="30" spans="2:15" ht="12.75" customHeight="1" thickTop="1">
      <c r="B30" s="15"/>
      <c r="C30" s="15"/>
      <c r="D30" s="10"/>
      <c r="F30" s="28"/>
      <c r="H30" s="41"/>
      <c r="I30" s="8"/>
      <c r="J30" s="151"/>
      <c r="K30" s="25">
        <v>0.4583333333333333</v>
      </c>
      <c r="L30" s="210"/>
      <c r="M30" s="180"/>
      <c r="N30" s="5"/>
      <c r="O30" s="206">
        <v>0</v>
      </c>
    </row>
    <row r="31" spans="1:14" ht="12.75" customHeight="1" thickBot="1">
      <c r="A31" s="211">
        <v>7</v>
      </c>
      <c r="B31" s="243" t="s">
        <v>90</v>
      </c>
      <c r="C31" s="244"/>
      <c r="D31" s="18" t="s">
        <v>0</v>
      </c>
      <c r="E31" s="169"/>
      <c r="F31" s="184"/>
      <c r="G31" s="181"/>
      <c r="H31" s="172"/>
      <c r="I31" s="8"/>
      <c r="J31" s="40"/>
      <c r="K31" s="25"/>
      <c r="L31" s="147"/>
      <c r="M31" s="180"/>
      <c r="N31" s="5"/>
    </row>
    <row r="32" spans="1:14" ht="12.75" customHeight="1" thickTop="1">
      <c r="A32" s="212"/>
      <c r="B32" s="245"/>
      <c r="C32" s="246"/>
      <c r="D32" s="19" t="s">
        <v>1</v>
      </c>
      <c r="F32" s="28"/>
      <c r="G32" s="8"/>
      <c r="H32" s="40"/>
      <c r="I32" s="183">
        <v>3</v>
      </c>
      <c r="J32" s="40"/>
      <c r="K32" s="8"/>
      <c r="L32" s="40"/>
      <c r="M32" s="180"/>
      <c r="N32" s="5"/>
    </row>
    <row r="33" spans="2:14" ht="12.75" customHeight="1" thickBot="1">
      <c r="B33" s="148"/>
      <c r="C33" s="148"/>
      <c r="D33" s="10"/>
      <c r="F33" s="28"/>
      <c r="G33" s="2" t="s">
        <v>85</v>
      </c>
      <c r="H33" s="210" t="s">
        <v>11</v>
      </c>
      <c r="I33" s="171"/>
      <c r="J33" s="172"/>
      <c r="K33" s="8"/>
      <c r="L33" s="40"/>
      <c r="M33" s="180"/>
      <c r="N33" s="5"/>
    </row>
    <row r="34" spans="1:14" ht="12.75" customHeight="1" thickTop="1">
      <c r="A34" s="142"/>
      <c r="B34" s="143"/>
      <c r="C34" s="143"/>
      <c r="D34" s="9"/>
      <c r="E34" s="8"/>
      <c r="F34" s="30"/>
      <c r="G34" s="20">
        <v>0.5520833333333334</v>
      </c>
      <c r="H34" s="209"/>
      <c r="I34" s="21"/>
      <c r="J34" s="45"/>
      <c r="K34" s="183">
        <v>4</v>
      </c>
      <c r="L34" s="40"/>
      <c r="M34" s="180"/>
      <c r="N34" s="5"/>
    </row>
    <row r="35" spans="1:14" ht="12.75" customHeight="1">
      <c r="A35" s="211">
        <v>8</v>
      </c>
      <c r="B35" s="235" t="s">
        <v>91</v>
      </c>
      <c r="C35" s="236"/>
      <c r="D35" s="18" t="s">
        <v>0</v>
      </c>
      <c r="E35" s="51"/>
      <c r="F35" s="146"/>
      <c r="G35" s="7"/>
      <c r="H35" s="44"/>
      <c r="I35" s="182">
        <v>1</v>
      </c>
      <c r="J35" s="40"/>
      <c r="K35" s="180"/>
      <c r="L35" s="40"/>
      <c r="M35" s="180"/>
      <c r="N35" s="5"/>
    </row>
    <row r="36" spans="1:14" ht="12.75" customHeight="1">
      <c r="A36" s="212"/>
      <c r="B36" s="237"/>
      <c r="C36" s="238"/>
      <c r="D36" s="19" t="s">
        <v>1</v>
      </c>
      <c r="E36" s="25"/>
      <c r="F36" s="147"/>
      <c r="G36" s="22"/>
      <c r="H36" s="40"/>
      <c r="I36" s="8"/>
      <c r="J36" s="40"/>
      <c r="K36" s="180"/>
      <c r="L36" s="40"/>
      <c r="M36" s="180"/>
      <c r="N36" s="5"/>
    </row>
    <row r="37" spans="1:14" ht="12.75" customHeight="1">
      <c r="A37" s="144"/>
      <c r="B37" s="145"/>
      <c r="C37" s="145"/>
      <c r="D37" s="11"/>
      <c r="E37" s="10"/>
      <c r="F37" s="29"/>
      <c r="G37" s="8"/>
      <c r="H37" s="40"/>
      <c r="I37" s="8"/>
      <c r="J37" s="40"/>
      <c r="K37" s="180"/>
      <c r="L37" s="40"/>
      <c r="M37" s="180"/>
      <c r="N37" s="5"/>
    </row>
    <row r="38" spans="2:14" ht="12.75" customHeight="1">
      <c r="B38" s="15"/>
      <c r="C38" s="15"/>
      <c r="D38" s="10"/>
      <c r="E38" s="2"/>
      <c r="F38" s="31"/>
      <c r="H38" s="41"/>
      <c r="I38" s="25"/>
      <c r="J38" s="147"/>
      <c r="K38" s="180"/>
      <c r="L38" s="40"/>
      <c r="M38" s="203"/>
      <c r="N38" s="5"/>
    </row>
    <row r="39" spans="1:14" ht="12.75" customHeight="1" thickBot="1">
      <c r="A39" s="211">
        <v>9</v>
      </c>
      <c r="B39" s="235" t="s">
        <v>92</v>
      </c>
      <c r="C39" s="236"/>
      <c r="D39" s="18" t="s">
        <v>0</v>
      </c>
      <c r="E39" s="165"/>
      <c r="F39" s="173"/>
      <c r="G39" s="8"/>
      <c r="H39" s="40"/>
      <c r="I39" s="24" t="s">
        <v>83</v>
      </c>
      <c r="J39" s="210" t="s">
        <v>18</v>
      </c>
      <c r="K39" s="171"/>
      <c r="L39" s="172"/>
      <c r="M39" s="183">
        <v>3</v>
      </c>
      <c r="N39" s="5"/>
    </row>
    <row r="40" spans="1:14" ht="12.75" customHeight="1" thickTop="1">
      <c r="A40" s="212"/>
      <c r="B40" s="237"/>
      <c r="C40" s="238"/>
      <c r="D40" s="19" t="s">
        <v>3</v>
      </c>
      <c r="E40" s="10"/>
      <c r="F40" s="29"/>
      <c r="G40" s="183">
        <v>4</v>
      </c>
      <c r="H40" s="40"/>
      <c r="I40" s="25">
        <v>0.5520833333333334</v>
      </c>
      <c r="J40" s="209"/>
      <c r="K40" s="4"/>
      <c r="L40" s="40"/>
      <c r="M40" s="8"/>
      <c r="N40" s="5"/>
    </row>
    <row r="41" spans="1:14" ht="12.75" customHeight="1" thickBot="1">
      <c r="A41" s="17"/>
      <c r="B41" s="15"/>
      <c r="C41" s="15"/>
      <c r="D41" s="10"/>
      <c r="E41" s="10" t="s">
        <v>84</v>
      </c>
      <c r="F41" s="210" t="s">
        <v>7</v>
      </c>
      <c r="G41" s="174"/>
      <c r="H41" s="175"/>
      <c r="I41" s="8"/>
      <c r="J41" s="40"/>
      <c r="K41" s="4"/>
      <c r="L41" s="40"/>
      <c r="M41" s="8"/>
      <c r="N41" s="5"/>
    </row>
    <row r="42" spans="1:14" ht="12.75" customHeight="1" thickBot="1" thickTop="1">
      <c r="A42" s="17"/>
      <c r="E42" s="25">
        <v>0.4583333333333333</v>
      </c>
      <c r="F42" s="209"/>
      <c r="G42" s="21"/>
      <c r="H42" s="45"/>
      <c r="I42" s="183">
        <v>0</v>
      </c>
      <c r="J42" s="40"/>
      <c r="K42" s="4"/>
      <c r="L42" s="40"/>
      <c r="M42" s="8"/>
      <c r="N42" s="5"/>
    </row>
    <row r="43" spans="1:16" ht="12.75" customHeight="1" thickTop="1">
      <c r="A43" s="211">
        <v>10</v>
      </c>
      <c r="B43" s="235" t="s">
        <v>93</v>
      </c>
      <c r="C43" s="236"/>
      <c r="D43" s="18" t="s">
        <v>0</v>
      </c>
      <c r="E43" s="51"/>
      <c r="F43" s="32"/>
      <c r="G43" s="182">
        <v>1</v>
      </c>
      <c r="H43" s="40"/>
      <c r="I43" s="188" t="s">
        <v>166</v>
      </c>
      <c r="J43" s="40"/>
      <c r="K43" s="4"/>
      <c r="L43" s="40"/>
      <c r="M43" s="8"/>
      <c r="N43" s="5"/>
      <c r="P43" s="308" t="s">
        <v>263</v>
      </c>
    </row>
    <row r="44" spans="1:16" ht="12.75" customHeight="1" thickBot="1">
      <c r="A44" s="212"/>
      <c r="B44" s="237"/>
      <c r="C44" s="238"/>
      <c r="D44" s="19" t="s">
        <v>1</v>
      </c>
      <c r="E44" s="10"/>
      <c r="F44" s="35"/>
      <c r="G44" s="10" t="s">
        <v>84</v>
      </c>
      <c r="H44" s="210" t="s">
        <v>12</v>
      </c>
      <c r="I44" s="186">
        <v>5</v>
      </c>
      <c r="J44" s="185"/>
      <c r="K44" s="182">
        <v>0</v>
      </c>
      <c r="L44" s="40"/>
      <c r="M44" s="8"/>
      <c r="N44" s="5"/>
      <c r="P44" s="309"/>
    </row>
    <row r="45" spans="2:16" ht="12.75" customHeight="1" thickTop="1">
      <c r="B45" s="15"/>
      <c r="C45" s="15"/>
      <c r="D45" s="10"/>
      <c r="E45" s="10"/>
      <c r="F45" s="29"/>
      <c r="G45" s="25">
        <v>0.4583333333333333</v>
      </c>
      <c r="H45" s="209"/>
      <c r="I45" s="187">
        <v>3</v>
      </c>
      <c r="J45" s="40"/>
      <c r="L45" s="41"/>
      <c r="M45" s="8"/>
      <c r="N45" s="5"/>
      <c r="P45" s="309"/>
    </row>
    <row r="46" spans="2:16" ht="12.75" customHeight="1">
      <c r="B46" s="15"/>
      <c r="C46" s="15"/>
      <c r="D46" s="10"/>
      <c r="E46" s="10"/>
      <c r="F46" s="29"/>
      <c r="G46" s="10"/>
      <c r="H46" s="39"/>
      <c r="I46" s="4"/>
      <c r="J46" s="40"/>
      <c r="L46" s="41"/>
      <c r="M46" s="8"/>
      <c r="N46" s="5"/>
      <c r="P46" s="309"/>
    </row>
    <row r="47" spans="1:16" ht="12.75" customHeight="1">
      <c r="A47" s="211">
        <v>11</v>
      </c>
      <c r="B47" s="239" t="s">
        <v>94</v>
      </c>
      <c r="C47" s="240"/>
      <c r="D47" s="18" t="s">
        <v>0</v>
      </c>
      <c r="E47" s="9"/>
      <c r="F47" s="32"/>
      <c r="G47" s="9"/>
      <c r="H47" s="46"/>
      <c r="I47" s="182">
        <v>0</v>
      </c>
      <c r="J47" s="40"/>
      <c r="K47" s="8"/>
      <c r="L47" s="40"/>
      <c r="M47" s="8"/>
      <c r="N47" s="5"/>
      <c r="P47" s="309"/>
    </row>
    <row r="48" spans="1:16" ht="12.75" customHeight="1">
      <c r="A48" s="212"/>
      <c r="B48" s="241"/>
      <c r="C48" s="242"/>
      <c r="D48" s="19" t="s">
        <v>3</v>
      </c>
      <c r="E48" s="10"/>
      <c r="F48" s="29"/>
      <c r="G48" s="8"/>
      <c r="H48" s="40"/>
      <c r="I48" s="8"/>
      <c r="J48" s="40"/>
      <c r="K48" s="8"/>
      <c r="L48" s="40"/>
      <c r="M48" s="154"/>
      <c r="N48" s="5"/>
      <c r="P48" s="309"/>
    </row>
    <row r="49" spans="2:16" ht="12.75" customHeight="1" thickBot="1">
      <c r="B49" s="152"/>
      <c r="C49" s="152"/>
      <c r="D49" s="11"/>
      <c r="E49" s="10"/>
      <c r="F49" s="29"/>
      <c r="G49" s="8"/>
      <c r="H49" s="40"/>
      <c r="I49" s="8"/>
      <c r="J49" s="40"/>
      <c r="K49" s="8"/>
      <c r="L49" s="40"/>
      <c r="M49" s="10" t="s">
        <v>84</v>
      </c>
      <c r="N49" s="209" t="s">
        <v>31</v>
      </c>
      <c r="O49" s="205"/>
      <c r="P49" s="309"/>
    </row>
    <row r="50" spans="2:16" ht="12.75" customHeight="1" thickTop="1">
      <c r="B50" s="153"/>
      <c r="C50" s="153"/>
      <c r="D50" s="9"/>
      <c r="E50" s="10"/>
      <c r="F50" s="29"/>
      <c r="G50" s="8"/>
      <c r="H50" s="40"/>
      <c r="I50" s="8"/>
      <c r="J50" s="40"/>
      <c r="K50" s="8"/>
      <c r="L50" s="40"/>
      <c r="M50" s="25">
        <v>0.5444444444444444</v>
      </c>
      <c r="N50" s="210"/>
      <c r="O50" s="204"/>
      <c r="P50" s="309"/>
    </row>
    <row r="51" spans="1:16" ht="12.75" customHeight="1" thickBot="1">
      <c r="A51" s="211">
        <v>12</v>
      </c>
      <c r="B51" s="247" t="s">
        <v>99</v>
      </c>
      <c r="C51" s="236"/>
      <c r="D51" s="18" t="s">
        <v>0</v>
      </c>
      <c r="E51" s="165"/>
      <c r="F51" s="166"/>
      <c r="G51" s="181"/>
      <c r="H51" s="172"/>
      <c r="I51" s="12"/>
      <c r="J51" s="47"/>
      <c r="K51" s="8"/>
      <c r="L51" s="40"/>
      <c r="M51" s="8"/>
      <c r="N51" s="8"/>
      <c r="O51" s="204"/>
      <c r="P51" s="309"/>
    </row>
    <row r="52" spans="1:16" ht="12.75" customHeight="1" thickTop="1">
      <c r="A52" s="212"/>
      <c r="B52" s="237"/>
      <c r="C52" s="238"/>
      <c r="D52" s="19" t="s">
        <v>3</v>
      </c>
      <c r="E52" s="2"/>
      <c r="F52" s="31"/>
      <c r="G52" s="8"/>
      <c r="H52" s="40"/>
      <c r="I52" s="183">
        <v>0</v>
      </c>
      <c r="J52" s="45"/>
      <c r="K52" s="8"/>
      <c r="L52" s="40"/>
      <c r="M52" s="8"/>
      <c r="N52" s="8"/>
      <c r="O52" s="204"/>
      <c r="P52" s="309"/>
    </row>
    <row r="53" spans="2:16" ht="12.75" customHeight="1">
      <c r="B53" s="15"/>
      <c r="C53" s="15"/>
      <c r="D53" s="10"/>
      <c r="E53" s="2"/>
      <c r="F53" s="31"/>
      <c r="G53" s="8"/>
      <c r="H53" s="40"/>
      <c r="I53" s="188" t="s">
        <v>166</v>
      </c>
      <c r="J53" s="40"/>
      <c r="K53" s="8"/>
      <c r="L53" s="40"/>
      <c r="M53" s="8"/>
      <c r="N53" s="8"/>
      <c r="O53" s="204"/>
      <c r="P53" s="309"/>
    </row>
    <row r="54" spans="2:16" ht="12.75" customHeight="1" thickBot="1">
      <c r="B54" s="15"/>
      <c r="C54" s="15"/>
      <c r="D54" s="10"/>
      <c r="E54" s="2"/>
      <c r="F54" s="52"/>
      <c r="G54" s="53" t="s">
        <v>84</v>
      </c>
      <c r="H54" s="210" t="s">
        <v>13</v>
      </c>
      <c r="I54" s="186">
        <v>5</v>
      </c>
      <c r="J54" s="172"/>
      <c r="K54" s="8"/>
      <c r="L54" s="40"/>
      <c r="M54" s="8"/>
      <c r="N54" s="8"/>
      <c r="O54" s="204"/>
      <c r="P54" s="309"/>
    </row>
    <row r="55" spans="1:16" ht="12.75" customHeight="1" thickBot="1" thickTop="1">
      <c r="A55" s="211">
        <v>13</v>
      </c>
      <c r="B55" s="239" t="s">
        <v>95</v>
      </c>
      <c r="C55" s="240"/>
      <c r="D55" s="18" t="s">
        <v>4</v>
      </c>
      <c r="E55" s="165"/>
      <c r="F55" s="173"/>
      <c r="G55" s="25">
        <v>0.5520833333333334</v>
      </c>
      <c r="H55" s="209"/>
      <c r="I55" s="187">
        <v>4</v>
      </c>
      <c r="J55" s="40"/>
      <c r="K55" s="183">
        <v>1</v>
      </c>
      <c r="L55" s="40"/>
      <c r="M55" s="8"/>
      <c r="N55" s="8"/>
      <c r="O55" s="204"/>
      <c r="P55" s="309"/>
    </row>
    <row r="56" spans="1:16" ht="12.75" customHeight="1" thickBot="1" thickTop="1">
      <c r="A56" s="212"/>
      <c r="B56" s="241"/>
      <c r="C56" s="242"/>
      <c r="D56" s="19" t="s">
        <v>3</v>
      </c>
      <c r="E56" s="10"/>
      <c r="F56" s="29"/>
      <c r="G56" s="183">
        <v>3</v>
      </c>
      <c r="H56" s="40"/>
      <c r="I56" s="4"/>
      <c r="J56" s="40"/>
      <c r="K56" s="180"/>
      <c r="L56" s="40"/>
      <c r="M56" s="8"/>
      <c r="N56" s="8"/>
      <c r="O56" s="204"/>
      <c r="P56" s="310"/>
    </row>
    <row r="57" spans="2:15" ht="12.75" customHeight="1" thickBot="1" thickTop="1">
      <c r="B57" s="15"/>
      <c r="C57" s="15"/>
      <c r="D57" s="10"/>
      <c r="E57" s="53" t="s">
        <v>83</v>
      </c>
      <c r="F57" s="210" t="s">
        <v>8</v>
      </c>
      <c r="G57" s="174"/>
      <c r="H57" s="176"/>
      <c r="I57" s="182">
        <v>0</v>
      </c>
      <c r="J57" s="40"/>
      <c r="K57" s="180"/>
      <c r="L57" s="40"/>
      <c r="M57" s="8"/>
      <c r="N57" s="8"/>
      <c r="O57" s="204"/>
    </row>
    <row r="58" spans="2:15" ht="12.75" customHeight="1" thickTop="1">
      <c r="B58" s="15"/>
      <c r="C58" s="15"/>
      <c r="D58" s="10"/>
      <c r="E58" s="25">
        <v>0.6041666666666666</v>
      </c>
      <c r="F58" s="209"/>
      <c r="G58" s="21"/>
      <c r="H58" s="45"/>
      <c r="I58" s="8"/>
      <c r="J58" s="40"/>
      <c r="K58" s="180"/>
      <c r="L58" s="40"/>
      <c r="M58" s="8"/>
      <c r="N58" s="8"/>
      <c r="O58" s="204"/>
    </row>
    <row r="59" spans="1:15" ht="12.75" customHeight="1" thickBot="1">
      <c r="A59" s="211">
        <v>14</v>
      </c>
      <c r="B59" s="235" t="s">
        <v>65</v>
      </c>
      <c r="C59" s="236"/>
      <c r="D59" s="18" t="s">
        <v>70</v>
      </c>
      <c r="E59" s="51"/>
      <c r="F59" s="32"/>
      <c r="G59" s="182">
        <v>0</v>
      </c>
      <c r="H59" s="40"/>
      <c r="I59" s="24" t="s">
        <v>84</v>
      </c>
      <c r="J59" s="210" t="s">
        <v>19</v>
      </c>
      <c r="K59" s="171"/>
      <c r="L59" s="172"/>
      <c r="M59" s="48"/>
      <c r="N59" s="8"/>
      <c r="O59" s="204"/>
    </row>
    <row r="60" spans="1:15" ht="12.75" customHeight="1" thickTop="1">
      <c r="A60" s="212"/>
      <c r="B60" s="237"/>
      <c r="C60" s="238"/>
      <c r="D60" s="19" t="s">
        <v>1</v>
      </c>
      <c r="F60" s="34"/>
      <c r="H60" s="41"/>
      <c r="I60" s="25">
        <v>0.4583333333333333</v>
      </c>
      <c r="J60" s="209"/>
      <c r="K60" s="4"/>
      <c r="L60" s="40"/>
      <c r="M60" s="182">
        <v>0</v>
      </c>
      <c r="N60" s="8"/>
      <c r="O60" s="204"/>
    </row>
    <row r="61" spans="1:15" ht="12.75" customHeight="1">
      <c r="A61" s="49"/>
      <c r="B61" s="15"/>
      <c r="C61" s="15"/>
      <c r="D61" s="10"/>
      <c r="F61" s="34"/>
      <c r="H61" s="150"/>
      <c r="I61" s="150"/>
      <c r="J61" s="141"/>
      <c r="K61" s="4"/>
      <c r="L61" s="40"/>
      <c r="M61" s="37"/>
      <c r="N61" s="8"/>
      <c r="O61" s="204"/>
    </row>
    <row r="62" spans="1:15" ht="12.75" customHeight="1">
      <c r="A62" s="142"/>
      <c r="B62" s="143"/>
      <c r="C62" s="143"/>
      <c r="D62" s="9"/>
      <c r="E62" s="8"/>
      <c r="F62" s="30"/>
      <c r="H62" s="41"/>
      <c r="I62" s="8"/>
      <c r="J62" s="101"/>
      <c r="K62" s="21"/>
      <c r="L62" s="45"/>
      <c r="M62" s="156"/>
      <c r="N62" s="8"/>
      <c r="O62" s="204"/>
    </row>
    <row r="63" spans="1:15" ht="12.75" customHeight="1">
      <c r="A63" s="211">
        <v>15</v>
      </c>
      <c r="B63" s="235" t="s">
        <v>68</v>
      </c>
      <c r="C63" s="236"/>
      <c r="D63" s="18" t="s">
        <v>0</v>
      </c>
      <c r="E63" s="149"/>
      <c r="F63" s="146"/>
      <c r="G63" s="7"/>
      <c r="H63" s="44"/>
      <c r="I63" s="8"/>
      <c r="J63" s="43"/>
      <c r="K63" s="21"/>
      <c r="L63" s="45"/>
      <c r="M63" s="156"/>
      <c r="N63" s="8"/>
      <c r="O63" s="204"/>
    </row>
    <row r="64" spans="1:15" ht="12.75" customHeight="1">
      <c r="A64" s="212"/>
      <c r="B64" s="237"/>
      <c r="C64" s="238"/>
      <c r="D64" s="19" t="s">
        <v>1</v>
      </c>
      <c r="E64" s="25"/>
      <c r="F64" s="147"/>
      <c r="G64" s="22"/>
      <c r="H64" s="41"/>
      <c r="I64" s="182">
        <v>1</v>
      </c>
      <c r="J64" s="40"/>
      <c r="K64" s="21"/>
      <c r="L64" s="45"/>
      <c r="M64" s="4"/>
      <c r="N64" s="8"/>
      <c r="O64" s="204"/>
    </row>
    <row r="65" spans="1:15" ht="12.75" customHeight="1" thickBot="1">
      <c r="A65" s="144"/>
      <c r="B65" s="145"/>
      <c r="C65" s="145"/>
      <c r="D65" s="11"/>
      <c r="E65" s="8"/>
      <c r="F65" s="30"/>
      <c r="G65" s="10" t="s">
        <v>116</v>
      </c>
      <c r="H65" s="209" t="s">
        <v>14</v>
      </c>
      <c r="I65" s="169"/>
      <c r="J65" s="185"/>
      <c r="K65" s="182">
        <v>0</v>
      </c>
      <c r="L65" s="40"/>
      <c r="M65" s="4"/>
      <c r="N65" s="8"/>
      <c r="O65" s="204"/>
    </row>
    <row r="66" spans="2:15" ht="12.75" customHeight="1" thickTop="1">
      <c r="B66" s="15"/>
      <c r="C66" s="15"/>
      <c r="D66" s="10"/>
      <c r="F66" s="28"/>
      <c r="G66" s="155">
        <v>0.4583333333333333</v>
      </c>
      <c r="H66" s="210"/>
      <c r="I66" s="180"/>
      <c r="J66" s="40"/>
      <c r="K66" s="30"/>
      <c r="L66" s="40"/>
      <c r="M66" s="4"/>
      <c r="N66" s="8"/>
      <c r="O66" s="204"/>
    </row>
    <row r="67" spans="1:15" ht="12.75" customHeight="1" thickBot="1">
      <c r="A67" s="211">
        <v>16</v>
      </c>
      <c r="B67" s="235" t="s">
        <v>27</v>
      </c>
      <c r="C67" s="236"/>
      <c r="D67" s="18" t="s">
        <v>5</v>
      </c>
      <c r="E67" s="169"/>
      <c r="F67" s="184"/>
      <c r="G67" s="181"/>
      <c r="H67" s="172"/>
      <c r="I67" s="183">
        <v>3</v>
      </c>
      <c r="J67" s="40"/>
      <c r="K67" s="8"/>
      <c r="L67" s="40"/>
      <c r="M67" s="4"/>
      <c r="N67" s="8"/>
      <c r="O67" s="204"/>
    </row>
    <row r="68" spans="1:15" ht="12.75" customHeight="1" thickBot="1" thickTop="1">
      <c r="A68" s="212"/>
      <c r="B68" s="237"/>
      <c r="C68" s="238"/>
      <c r="D68" s="19" t="s">
        <v>1</v>
      </c>
      <c r="F68" s="28"/>
      <c r="H68" s="41"/>
      <c r="J68" s="41"/>
      <c r="K68" s="10" t="s">
        <v>84</v>
      </c>
      <c r="L68" s="209" t="s">
        <v>32</v>
      </c>
      <c r="M68" s="169"/>
      <c r="N68" s="181"/>
      <c r="O68" s="183">
        <v>3</v>
      </c>
    </row>
    <row r="69" spans="2:14" ht="12.75" customHeight="1" thickTop="1">
      <c r="B69" s="15"/>
      <c r="C69" s="15"/>
      <c r="D69" s="10"/>
      <c r="F69" s="28"/>
      <c r="H69" s="41"/>
      <c r="J69" s="41"/>
      <c r="K69" s="25">
        <v>0.5520833333333334</v>
      </c>
      <c r="L69" s="210"/>
      <c r="M69" s="180"/>
      <c r="N69" s="8"/>
    </row>
    <row r="70" spans="2:14" ht="12.75" customHeight="1">
      <c r="B70" s="15"/>
      <c r="C70" s="15"/>
      <c r="D70" s="10"/>
      <c r="F70" s="28"/>
      <c r="H70" s="41"/>
      <c r="J70" s="151"/>
      <c r="K70" s="151"/>
      <c r="L70" s="147"/>
      <c r="M70" s="180"/>
      <c r="N70" s="8"/>
    </row>
    <row r="71" spans="1:14" ht="12.75" customHeight="1">
      <c r="A71" s="211">
        <v>17</v>
      </c>
      <c r="B71" s="235" t="s">
        <v>96</v>
      </c>
      <c r="C71" s="236"/>
      <c r="D71" s="18" t="s">
        <v>0</v>
      </c>
      <c r="E71" s="7"/>
      <c r="F71" s="27"/>
      <c r="G71" s="7"/>
      <c r="H71" s="44"/>
      <c r="I71" s="12"/>
      <c r="J71" s="47"/>
      <c r="K71" s="25"/>
      <c r="L71" s="147"/>
      <c r="M71" s="180"/>
      <c r="N71" s="8"/>
    </row>
    <row r="72" spans="1:13" ht="12.75" customHeight="1">
      <c r="A72" s="212"/>
      <c r="B72" s="237"/>
      <c r="C72" s="238"/>
      <c r="D72" s="19" t="s">
        <v>1</v>
      </c>
      <c r="E72" s="8"/>
      <c r="F72" s="30"/>
      <c r="G72" s="22"/>
      <c r="H72" s="40"/>
      <c r="I72" s="182">
        <v>3</v>
      </c>
      <c r="J72" s="45"/>
      <c r="K72" s="8"/>
      <c r="L72" s="8"/>
      <c r="M72" s="180"/>
    </row>
    <row r="73" spans="2:13" ht="12.75" customHeight="1" thickBot="1">
      <c r="B73" s="15"/>
      <c r="C73" s="15"/>
      <c r="D73" s="10"/>
      <c r="F73" s="28"/>
      <c r="G73" s="2" t="s">
        <v>85</v>
      </c>
      <c r="H73" s="209" t="s">
        <v>15</v>
      </c>
      <c r="I73" s="192" t="s">
        <v>167</v>
      </c>
      <c r="J73" s="172"/>
      <c r="K73" s="8"/>
      <c r="L73" s="8"/>
      <c r="M73" s="180"/>
    </row>
    <row r="74" spans="1:13" ht="12.75" customHeight="1" thickTop="1">
      <c r="A74" s="142"/>
      <c r="B74" s="143"/>
      <c r="C74" s="143"/>
      <c r="D74" s="9"/>
      <c r="E74" s="8"/>
      <c r="F74" s="30"/>
      <c r="G74" s="20">
        <v>0.4583333333333333</v>
      </c>
      <c r="H74" s="210"/>
      <c r="I74" s="193">
        <v>4</v>
      </c>
      <c r="J74" s="40"/>
      <c r="K74" s="182">
        <v>0</v>
      </c>
      <c r="L74" s="8"/>
      <c r="M74" s="180"/>
    </row>
    <row r="75" spans="1:13" ht="12.75" customHeight="1" thickBot="1">
      <c r="A75" s="211">
        <v>18</v>
      </c>
      <c r="B75" s="235" t="s">
        <v>28</v>
      </c>
      <c r="C75" s="236"/>
      <c r="D75" s="18" t="s">
        <v>0</v>
      </c>
      <c r="E75" s="189"/>
      <c r="F75" s="190"/>
      <c r="G75" s="191"/>
      <c r="H75" s="175"/>
      <c r="I75" s="183">
        <v>3</v>
      </c>
      <c r="J75" s="40"/>
      <c r="K75" s="4"/>
      <c r="L75" s="8"/>
      <c r="M75" s="180"/>
    </row>
    <row r="76" spans="1:13" ht="12.75" customHeight="1" thickTop="1">
      <c r="A76" s="212"/>
      <c r="B76" s="237"/>
      <c r="C76" s="238"/>
      <c r="D76" s="19" t="s">
        <v>3</v>
      </c>
      <c r="E76" s="25"/>
      <c r="F76" s="147"/>
      <c r="G76" s="8"/>
      <c r="H76" s="40"/>
      <c r="I76" s="48"/>
      <c r="J76" s="40"/>
      <c r="K76" s="4"/>
      <c r="L76" s="8"/>
      <c r="M76" s="180"/>
    </row>
    <row r="77" spans="1:19" ht="12.75" customHeight="1">
      <c r="A77" s="144"/>
      <c r="B77" s="145"/>
      <c r="C77" s="145"/>
      <c r="D77" s="11"/>
      <c r="E77" s="8"/>
      <c r="F77" s="30"/>
      <c r="G77" s="8"/>
      <c r="H77" s="40"/>
      <c r="I77" s="8"/>
      <c r="J77" s="40"/>
      <c r="K77" s="4"/>
      <c r="L77" s="8"/>
      <c r="M77" s="180"/>
      <c r="S77" s="36"/>
    </row>
    <row r="78" spans="1:13" ht="12.75" customHeight="1" thickBot="1">
      <c r="A78" s="15"/>
      <c r="B78" s="15"/>
      <c r="C78" s="15"/>
      <c r="D78" s="10"/>
      <c r="F78" s="28"/>
      <c r="H78" s="41"/>
      <c r="I78" s="25" t="s">
        <v>84</v>
      </c>
      <c r="J78" s="209" t="s">
        <v>20</v>
      </c>
      <c r="K78" s="169"/>
      <c r="L78" s="181"/>
      <c r="M78" s="183">
        <v>3</v>
      </c>
    </row>
    <row r="79" spans="1:12" ht="12.75" customHeight="1" thickBot="1" thickTop="1">
      <c r="A79" s="211">
        <v>19</v>
      </c>
      <c r="B79" s="235" t="s">
        <v>97</v>
      </c>
      <c r="C79" s="236"/>
      <c r="D79" s="18" t="s">
        <v>0</v>
      </c>
      <c r="E79" s="169"/>
      <c r="F79" s="170"/>
      <c r="H79" s="41"/>
      <c r="I79" s="25">
        <v>0.5520833333333334</v>
      </c>
      <c r="J79" s="210"/>
      <c r="K79" s="180"/>
      <c r="L79" s="8"/>
    </row>
    <row r="80" spans="1:12" ht="12.75" customHeight="1" thickTop="1">
      <c r="A80" s="212"/>
      <c r="B80" s="237"/>
      <c r="C80" s="238"/>
      <c r="D80" s="19" t="s">
        <v>1</v>
      </c>
      <c r="E80" s="8"/>
      <c r="F80" s="30"/>
      <c r="G80" s="183">
        <v>11</v>
      </c>
      <c r="H80" s="40"/>
      <c r="I80" s="8"/>
      <c r="J80" s="40"/>
      <c r="K80" s="180"/>
      <c r="L80" s="8"/>
    </row>
    <row r="81" spans="1:12" ht="12.75" customHeight="1" thickBot="1">
      <c r="A81" s="15"/>
      <c r="B81" s="15"/>
      <c r="C81" s="15"/>
      <c r="D81" s="10"/>
      <c r="E81" s="10" t="s">
        <v>84</v>
      </c>
      <c r="F81" s="210" t="s">
        <v>25</v>
      </c>
      <c r="G81" s="171"/>
      <c r="H81" s="172"/>
      <c r="I81" s="8"/>
      <c r="J81" s="40"/>
      <c r="K81" s="180"/>
      <c r="L81" s="8"/>
    </row>
    <row r="82" spans="1:12" ht="12.75" customHeight="1" thickTop="1">
      <c r="A82" s="15"/>
      <c r="B82" s="15"/>
      <c r="C82" s="15"/>
      <c r="D82" s="10"/>
      <c r="E82" s="25">
        <v>0.5520833333333334</v>
      </c>
      <c r="F82" s="209"/>
      <c r="G82" s="4"/>
      <c r="H82" s="40"/>
      <c r="I82" s="182">
        <v>2</v>
      </c>
      <c r="J82" s="40"/>
      <c r="K82" s="180"/>
      <c r="L82" s="8"/>
    </row>
    <row r="83" spans="1:12" ht="12.75" customHeight="1">
      <c r="A83" s="211">
        <v>20</v>
      </c>
      <c r="B83" s="235" t="s">
        <v>67</v>
      </c>
      <c r="C83" s="236"/>
      <c r="D83" s="18" t="s">
        <v>66</v>
      </c>
      <c r="E83" s="7"/>
      <c r="F83" s="27"/>
      <c r="G83" s="182">
        <v>1</v>
      </c>
      <c r="H83" s="40"/>
      <c r="I83" s="4"/>
      <c r="J83" s="40"/>
      <c r="K83" s="180"/>
      <c r="L83" s="8"/>
    </row>
    <row r="84" spans="1:12" ht="12.75" customHeight="1" thickBot="1">
      <c r="A84" s="212"/>
      <c r="B84" s="237"/>
      <c r="C84" s="238"/>
      <c r="D84" s="19" t="s">
        <v>1</v>
      </c>
      <c r="F84" s="34"/>
      <c r="G84" s="10" t="s">
        <v>116</v>
      </c>
      <c r="H84" s="209" t="s">
        <v>16</v>
      </c>
      <c r="I84" s="169"/>
      <c r="J84" s="172"/>
      <c r="K84" s="183">
        <v>3</v>
      </c>
      <c r="L84" s="8"/>
    </row>
    <row r="85" spans="1:10" ht="12.75" customHeight="1" thickTop="1">
      <c r="A85" s="15"/>
      <c r="B85" s="15"/>
      <c r="C85" s="15"/>
      <c r="D85" s="10"/>
      <c r="F85" s="28"/>
      <c r="G85" s="155">
        <v>0.5520833333333334</v>
      </c>
      <c r="H85" s="210"/>
      <c r="I85" s="180"/>
      <c r="J85" s="8"/>
    </row>
    <row r="86" spans="1:10" ht="12.75" customHeight="1">
      <c r="A86" s="15"/>
      <c r="B86" s="15"/>
      <c r="C86" s="15"/>
      <c r="D86" s="10"/>
      <c r="F86" s="28"/>
      <c r="H86" s="43"/>
      <c r="I86" s="180"/>
      <c r="J86" s="8"/>
    </row>
    <row r="87" spans="1:10" ht="12.75" customHeight="1" thickBot="1">
      <c r="A87" s="211">
        <v>21</v>
      </c>
      <c r="B87" s="235" t="s">
        <v>98</v>
      </c>
      <c r="C87" s="236"/>
      <c r="D87" s="18" t="s">
        <v>2</v>
      </c>
      <c r="E87" s="169"/>
      <c r="F87" s="184"/>
      <c r="G87" s="181"/>
      <c r="H87" s="172"/>
      <c r="I87" s="183">
        <v>6</v>
      </c>
      <c r="J87" s="8"/>
    </row>
    <row r="88" spans="1:9" ht="12.75" customHeight="1" thickTop="1">
      <c r="A88" s="212"/>
      <c r="B88" s="237"/>
      <c r="C88" s="238"/>
      <c r="D88" s="19" t="s">
        <v>3</v>
      </c>
      <c r="I88" s="34"/>
    </row>
    <row r="93" spans="2:4" ht="12.75" customHeight="1">
      <c r="B93" s="50"/>
      <c r="C93" s="50"/>
      <c r="D93" s="8"/>
    </row>
    <row r="94" spans="2:4" ht="12.75" customHeight="1">
      <c r="B94" s="207"/>
      <c r="C94" s="207"/>
      <c r="D94" s="10"/>
    </row>
    <row r="95" spans="2:4" ht="12.75" customHeight="1">
      <c r="B95" s="207"/>
      <c r="C95" s="207"/>
      <c r="D95" s="10"/>
    </row>
    <row r="96" spans="2:4" ht="12.75" customHeight="1">
      <c r="B96" s="50"/>
      <c r="C96" s="50"/>
      <c r="D96" s="8"/>
    </row>
    <row r="97" spans="2:4" ht="12.75" customHeight="1">
      <c r="B97" s="208"/>
      <c r="C97" s="208"/>
      <c r="D97" s="10"/>
    </row>
    <row r="98" spans="2:4" ht="12.75" customHeight="1">
      <c r="B98" s="208"/>
      <c r="C98" s="208"/>
      <c r="D98" s="10"/>
    </row>
    <row r="99" spans="2:4" ht="12.75" customHeight="1">
      <c r="B99" s="50"/>
      <c r="C99" s="50"/>
      <c r="D99" s="8"/>
    </row>
    <row r="100" spans="2:4" ht="12.75" customHeight="1">
      <c r="B100" s="207"/>
      <c r="C100" s="207"/>
      <c r="D100" s="10"/>
    </row>
    <row r="101" spans="2:4" ht="12.75" customHeight="1">
      <c r="B101" s="50"/>
      <c r="C101" s="50"/>
      <c r="D101" s="8"/>
    </row>
    <row r="102" spans="2:4" ht="12.75" customHeight="1">
      <c r="B102" s="207"/>
      <c r="C102" s="207"/>
      <c r="D102" s="10"/>
    </row>
  </sheetData>
  <sheetProtection/>
  <mergeCells count="76">
    <mergeCell ref="P43:P56"/>
    <mergeCell ref="B67:C68"/>
    <mergeCell ref="A75:A76"/>
    <mergeCell ref="B75:C76"/>
    <mergeCell ref="A87:A88"/>
    <mergeCell ref="B87:C88"/>
    <mergeCell ref="A79:A80"/>
    <mergeCell ref="B79:C80"/>
    <mergeCell ref="A83:A84"/>
    <mergeCell ref="B83:C84"/>
    <mergeCell ref="A59:A60"/>
    <mergeCell ref="B59:C60"/>
    <mergeCell ref="A55:A56"/>
    <mergeCell ref="B55:C56"/>
    <mergeCell ref="J59:J60"/>
    <mergeCell ref="A71:A72"/>
    <mergeCell ref="B71:C72"/>
    <mergeCell ref="A63:A64"/>
    <mergeCell ref="B63:C64"/>
    <mergeCell ref="A67:A68"/>
    <mergeCell ref="A47:A48"/>
    <mergeCell ref="B47:C48"/>
    <mergeCell ref="A51:A52"/>
    <mergeCell ref="B51:C52"/>
    <mergeCell ref="A43:A44"/>
    <mergeCell ref="B43:C44"/>
    <mergeCell ref="B27:C28"/>
    <mergeCell ref="A39:A40"/>
    <mergeCell ref="B39:C40"/>
    <mergeCell ref="A35:A36"/>
    <mergeCell ref="B35:C36"/>
    <mergeCell ref="H33:H34"/>
    <mergeCell ref="B15:C16"/>
    <mergeCell ref="J17:J18"/>
    <mergeCell ref="A19:A20"/>
    <mergeCell ref="B19:C20"/>
    <mergeCell ref="A31:A32"/>
    <mergeCell ref="B31:C32"/>
    <mergeCell ref="A23:A24"/>
    <mergeCell ref="B23:C24"/>
    <mergeCell ref="H24:H25"/>
    <mergeCell ref="A27:A28"/>
    <mergeCell ref="A1:N1"/>
    <mergeCell ref="A2:N2"/>
    <mergeCell ref="A4:A5"/>
    <mergeCell ref="B4:C5"/>
    <mergeCell ref="E4:F5"/>
    <mergeCell ref="G4:H5"/>
    <mergeCell ref="I4:J5"/>
    <mergeCell ref="K4:L5"/>
    <mergeCell ref="A7:A8"/>
    <mergeCell ref="B7:C8"/>
    <mergeCell ref="M4:O5"/>
    <mergeCell ref="L29:L30"/>
    <mergeCell ref="H10:H11"/>
    <mergeCell ref="A11:A12"/>
    <mergeCell ref="B11:C12"/>
    <mergeCell ref="F21:F22"/>
    <mergeCell ref="F13:F14"/>
    <mergeCell ref="A15:A16"/>
    <mergeCell ref="J39:J40"/>
    <mergeCell ref="F41:F42"/>
    <mergeCell ref="H44:H45"/>
    <mergeCell ref="N49:N50"/>
    <mergeCell ref="H54:H55"/>
    <mergeCell ref="F57:F58"/>
    <mergeCell ref="B94:C95"/>
    <mergeCell ref="B97:C98"/>
    <mergeCell ref="B100:C100"/>
    <mergeCell ref="B102:C102"/>
    <mergeCell ref="H65:H66"/>
    <mergeCell ref="L68:L69"/>
    <mergeCell ref="H73:H74"/>
    <mergeCell ref="J78:J79"/>
    <mergeCell ref="F81:F82"/>
    <mergeCell ref="H84:H85"/>
  </mergeCells>
  <printOptions horizontalCentered="1" verticalCentered="1"/>
  <pageMargins left="0.7874015748031497" right="0.7874015748031497" top="0.5905511811023623" bottom="0.5511811023622047" header="0.1968503937007874" footer="0.1574803149606299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view="pageBreakPreview" zoomScaleSheetLayoutView="100" zoomScalePageLayoutView="0" workbookViewId="0" topLeftCell="A10">
      <selection activeCell="J34" sqref="J34"/>
    </sheetView>
  </sheetViews>
  <sheetFormatPr defaultColWidth="9.00390625" defaultRowHeight="13.5"/>
  <cols>
    <col min="1" max="1" width="1.00390625" style="54" customWidth="1"/>
    <col min="2" max="2" width="5.125" style="54" customWidth="1"/>
    <col min="3" max="3" width="0.6171875" style="54" customWidth="1"/>
    <col min="4" max="4" width="9.75390625" style="54" customWidth="1"/>
    <col min="5" max="5" width="4.25390625" style="55" customWidth="1"/>
    <col min="6" max="6" width="5.625" style="55" customWidth="1"/>
    <col min="7" max="7" width="19.875" style="54" bestFit="1" customWidth="1"/>
    <col min="8" max="8" width="3.25390625" style="55" customWidth="1"/>
    <col min="9" max="9" width="19.875" style="56" customWidth="1"/>
    <col min="10" max="10" width="11.125" style="54" customWidth="1"/>
    <col min="11" max="12" width="11.125" style="55" customWidth="1"/>
    <col min="13" max="13" width="11.125" style="54" customWidth="1"/>
    <col min="14" max="14" width="9.00390625" style="55" customWidth="1"/>
    <col min="15" max="16384" width="9.00390625" style="54" customWidth="1"/>
  </cols>
  <sheetData>
    <row r="1" ht="11.25">
      <c r="C1" s="54" t="s">
        <v>37</v>
      </c>
    </row>
    <row r="2" spans="1:14" s="14" customFormat="1" ht="21.75" customHeight="1">
      <c r="A2" s="223" t="s">
        <v>80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s="14" customFormat="1" ht="22.5" customHeight="1">
      <c r="A3" s="224" t="s">
        <v>164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4:5" ht="11.25">
      <c r="D4" s="58"/>
      <c r="E4" s="59"/>
    </row>
    <row r="6" spans="2:14" ht="21.75" customHeight="1">
      <c r="B6" s="256" t="s">
        <v>100</v>
      </c>
      <c r="D6" s="60" t="s">
        <v>38</v>
      </c>
      <c r="E6" s="61" t="s">
        <v>39</v>
      </c>
      <c r="F6" s="61" t="s">
        <v>33</v>
      </c>
      <c r="G6" s="253" t="s">
        <v>40</v>
      </c>
      <c r="H6" s="253"/>
      <c r="I6" s="253"/>
      <c r="J6" s="61" t="s">
        <v>41</v>
      </c>
      <c r="K6" s="61" t="s">
        <v>42</v>
      </c>
      <c r="L6" s="61" t="s">
        <v>43</v>
      </c>
      <c r="M6" s="62" t="s">
        <v>44</v>
      </c>
      <c r="N6" s="55" t="s">
        <v>45</v>
      </c>
    </row>
    <row r="7" spans="2:13" ht="4.5" customHeight="1">
      <c r="B7" s="256"/>
      <c r="D7" s="63"/>
      <c r="E7" s="64"/>
      <c r="F7" s="64"/>
      <c r="G7" s="63"/>
      <c r="H7" s="64"/>
      <c r="I7" s="65"/>
      <c r="J7" s="63"/>
      <c r="K7" s="64"/>
      <c r="L7" s="64"/>
      <c r="M7" s="63"/>
    </row>
    <row r="8" spans="2:16" ht="19.5" customHeight="1">
      <c r="B8" s="256"/>
      <c r="D8" s="254" t="s">
        <v>105</v>
      </c>
      <c r="E8" s="66" t="s">
        <v>26</v>
      </c>
      <c r="F8" s="67">
        <v>0.4166666666666667</v>
      </c>
      <c r="G8" s="81" t="str">
        <f>'トーナメント表'!B11</f>
        <v>アズコルサーレＦＣ</v>
      </c>
      <c r="H8" s="69" t="s">
        <v>118</v>
      </c>
      <c r="I8" s="82" t="str">
        <f>'トーナメント表'!B15</f>
        <v>鶴岡工業</v>
      </c>
      <c r="J8" s="97" t="s">
        <v>119</v>
      </c>
      <c r="K8" s="66" t="s">
        <v>122</v>
      </c>
      <c r="L8" s="66" t="s">
        <v>120</v>
      </c>
      <c r="M8" s="99" t="s">
        <v>121</v>
      </c>
      <c r="N8" s="72" t="s">
        <v>110</v>
      </c>
      <c r="P8" s="73"/>
    </row>
    <row r="9" spans="2:16" ht="19.5" customHeight="1">
      <c r="B9" s="256"/>
      <c r="D9" s="268"/>
      <c r="E9" s="157" t="s">
        <v>109</v>
      </c>
      <c r="F9" s="158">
        <v>0.5104166666666666</v>
      </c>
      <c r="G9" s="159" t="str">
        <f>'トーナメント表'!B19</f>
        <v>山形城北</v>
      </c>
      <c r="H9" s="161" t="s">
        <v>47</v>
      </c>
      <c r="I9" s="162" t="str">
        <f>'トーナメント表'!B23</f>
        <v>櫛引クラブ</v>
      </c>
      <c r="J9" s="163" t="s">
        <v>262</v>
      </c>
      <c r="K9" s="160" t="s">
        <v>123</v>
      </c>
      <c r="L9" s="160" t="s">
        <v>121</v>
      </c>
      <c r="M9" s="164" t="s">
        <v>124</v>
      </c>
      <c r="N9" s="55" t="s">
        <v>111</v>
      </c>
      <c r="P9" s="73"/>
    </row>
    <row r="10" spans="2:14" ht="19.5" customHeight="1">
      <c r="B10" s="256"/>
      <c r="D10" s="255"/>
      <c r="E10" s="74" t="s">
        <v>8</v>
      </c>
      <c r="F10" s="75">
        <v>0.6041666666666666</v>
      </c>
      <c r="G10" s="76" t="str">
        <f>'トーナメント表'!B55</f>
        <v>米沢中央</v>
      </c>
      <c r="H10" s="77" t="s">
        <v>47</v>
      </c>
      <c r="I10" s="78" t="str">
        <f>'トーナメント表'!B59</f>
        <v>長井クラブ</v>
      </c>
      <c r="J10" s="98" t="s">
        <v>129</v>
      </c>
      <c r="K10" s="79" t="s">
        <v>130</v>
      </c>
      <c r="L10" s="79" t="s">
        <v>131</v>
      </c>
      <c r="M10" s="100" t="s">
        <v>119</v>
      </c>
      <c r="N10" s="55" t="s">
        <v>112</v>
      </c>
    </row>
    <row r="11" spans="2:13" ht="4.5" customHeight="1">
      <c r="B11" s="256"/>
      <c r="D11" s="86"/>
      <c r="E11" s="84"/>
      <c r="F11" s="87"/>
      <c r="G11" s="88"/>
      <c r="H11" s="84"/>
      <c r="I11" s="85"/>
      <c r="J11" s="103"/>
      <c r="K11" s="89"/>
      <c r="L11" s="89"/>
      <c r="M11" s="83"/>
    </row>
    <row r="12" spans="2:14" ht="19.5" customHeight="1">
      <c r="B12" s="256"/>
      <c r="D12" s="254" t="s">
        <v>106</v>
      </c>
      <c r="E12" s="66" t="s">
        <v>7</v>
      </c>
      <c r="F12" s="67">
        <v>0.4583333333333333</v>
      </c>
      <c r="G12" s="68" t="str">
        <f>'トーナメント表'!B39</f>
        <v>山形商業</v>
      </c>
      <c r="H12" s="69" t="s">
        <v>47</v>
      </c>
      <c r="I12" s="70" t="str">
        <f>'トーナメント表'!B43</f>
        <v>山形銀行</v>
      </c>
      <c r="J12" s="97" t="s">
        <v>125</v>
      </c>
      <c r="K12" s="71" t="s">
        <v>126</v>
      </c>
      <c r="L12" s="71" t="s">
        <v>127</v>
      </c>
      <c r="M12" s="99" t="s">
        <v>128</v>
      </c>
      <c r="N12" s="72" t="s">
        <v>48</v>
      </c>
    </row>
    <row r="13" spans="2:14" ht="19.5" customHeight="1">
      <c r="B13" s="256"/>
      <c r="D13" s="255"/>
      <c r="E13" s="74" t="s">
        <v>25</v>
      </c>
      <c r="F13" s="75">
        <v>0.5520833333333334</v>
      </c>
      <c r="G13" s="76" t="str">
        <f>'トーナメント表'!B79</f>
        <v>山形大学医学部</v>
      </c>
      <c r="H13" s="77" t="s">
        <v>47</v>
      </c>
      <c r="I13" s="78" t="str">
        <f>'トーナメント表'!B83</f>
        <v>戸沢ＦＣ</v>
      </c>
      <c r="J13" s="98" t="s">
        <v>132</v>
      </c>
      <c r="K13" s="79" t="s">
        <v>133</v>
      </c>
      <c r="L13" s="79" t="s">
        <v>134</v>
      </c>
      <c r="M13" s="100" t="s">
        <v>135</v>
      </c>
      <c r="N13" s="55" t="s">
        <v>49</v>
      </c>
    </row>
    <row r="14" ht="19.5" customHeight="1">
      <c r="B14" s="80"/>
    </row>
    <row r="15" spans="2:13" ht="21.75" customHeight="1">
      <c r="B15" s="258" t="s">
        <v>101</v>
      </c>
      <c r="D15" s="60" t="s">
        <v>38</v>
      </c>
      <c r="E15" s="61" t="s">
        <v>39</v>
      </c>
      <c r="F15" s="61" t="s">
        <v>33</v>
      </c>
      <c r="G15" s="253" t="s">
        <v>40</v>
      </c>
      <c r="H15" s="253"/>
      <c r="I15" s="253"/>
      <c r="J15" s="61" t="s">
        <v>41</v>
      </c>
      <c r="K15" s="61" t="s">
        <v>42</v>
      </c>
      <c r="L15" s="61" t="s">
        <v>43</v>
      </c>
      <c r="M15" s="62" t="s">
        <v>44</v>
      </c>
    </row>
    <row r="16" ht="4.5" customHeight="1">
      <c r="B16" s="258"/>
    </row>
    <row r="17" spans="2:14" ht="19.5" customHeight="1">
      <c r="B17" s="258"/>
      <c r="D17" s="254" t="s">
        <v>105</v>
      </c>
      <c r="E17" s="66" t="s">
        <v>9</v>
      </c>
      <c r="F17" s="67">
        <v>0.4583333333333333</v>
      </c>
      <c r="G17" s="81" t="str">
        <f>'トーナメント表'!B7</f>
        <v>日大山形</v>
      </c>
      <c r="H17" s="69" t="s">
        <v>47</v>
      </c>
      <c r="I17" s="82" t="s">
        <v>136</v>
      </c>
      <c r="J17" s="97" t="s">
        <v>125</v>
      </c>
      <c r="K17" s="71" t="s">
        <v>130</v>
      </c>
      <c r="L17" s="71" t="s">
        <v>219</v>
      </c>
      <c r="M17" s="99" t="s">
        <v>220</v>
      </c>
      <c r="N17" s="72" t="s">
        <v>50</v>
      </c>
    </row>
    <row r="18" spans="2:14" ht="19.5" customHeight="1">
      <c r="B18" s="258"/>
      <c r="D18" s="255"/>
      <c r="E18" s="74" t="s">
        <v>10</v>
      </c>
      <c r="F18" s="75">
        <v>0.5520833333333334</v>
      </c>
      <c r="G18" s="76" t="s">
        <v>137</v>
      </c>
      <c r="H18" s="77" t="s">
        <v>51</v>
      </c>
      <c r="I18" s="78" t="str">
        <f>'トーナメント表'!B27</f>
        <v>ＦＣパラフレンチ米沢</v>
      </c>
      <c r="J18" s="98" t="s">
        <v>119</v>
      </c>
      <c r="K18" s="79" t="s">
        <v>221</v>
      </c>
      <c r="L18" s="79" t="s">
        <v>124</v>
      </c>
      <c r="M18" s="100" t="s">
        <v>222</v>
      </c>
      <c r="N18" s="55" t="s">
        <v>52</v>
      </c>
    </row>
    <row r="19" spans="2:13" ht="4.5" customHeight="1">
      <c r="B19" s="258"/>
      <c r="D19" s="86"/>
      <c r="G19" s="83"/>
      <c r="H19" s="84"/>
      <c r="I19" s="85"/>
      <c r="J19" s="83"/>
      <c r="M19" s="83"/>
    </row>
    <row r="20" spans="2:14" ht="19.5" customHeight="1">
      <c r="B20" s="258"/>
      <c r="D20" s="254" t="s">
        <v>106</v>
      </c>
      <c r="E20" s="66" t="s">
        <v>12</v>
      </c>
      <c r="F20" s="67">
        <v>0.4583333333333333</v>
      </c>
      <c r="G20" s="81" t="s">
        <v>138</v>
      </c>
      <c r="H20" s="69" t="s">
        <v>51</v>
      </c>
      <c r="I20" s="82" t="str">
        <f>'トーナメント表'!B47</f>
        <v>山形中央</v>
      </c>
      <c r="J20" s="97" t="s">
        <v>227</v>
      </c>
      <c r="K20" s="71" t="s">
        <v>228</v>
      </c>
      <c r="L20" s="71" t="s">
        <v>229</v>
      </c>
      <c r="M20" s="99" t="s">
        <v>230</v>
      </c>
      <c r="N20" s="72" t="s">
        <v>50</v>
      </c>
    </row>
    <row r="21" spans="2:14" ht="19.5" customHeight="1">
      <c r="B21" s="258"/>
      <c r="D21" s="255"/>
      <c r="E21" s="74" t="s">
        <v>13</v>
      </c>
      <c r="F21" s="75">
        <v>0.5520833333333334</v>
      </c>
      <c r="G21" s="76" t="str">
        <f>'トーナメント表'!B51</f>
        <v>東海大山形</v>
      </c>
      <c r="H21" s="77" t="s">
        <v>51</v>
      </c>
      <c r="I21" s="78" t="s">
        <v>139</v>
      </c>
      <c r="J21" s="98" t="s">
        <v>231</v>
      </c>
      <c r="K21" s="79" t="s">
        <v>133</v>
      </c>
      <c r="L21" s="79" t="s">
        <v>232</v>
      </c>
      <c r="M21" s="100" t="s">
        <v>233</v>
      </c>
      <c r="N21" s="55" t="s">
        <v>52</v>
      </c>
    </row>
    <row r="22" spans="2:13" ht="4.5" customHeight="1">
      <c r="B22" s="258"/>
      <c r="D22" s="86"/>
      <c r="E22" s="84"/>
      <c r="F22" s="84"/>
      <c r="G22" s="83"/>
      <c r="H22" s="84"/>
      <c r="I22" s="85"/>
      <c r="J22" s="83"/>
      <c r="K22" s="84"/>
      <c r="L22" s="84"/>
      <c r="M22" s="83"/>
    </row>
    <row r="23" spans="2:14" ht="19.5" customHeight="1">
      <c r="B23" s="258"/>
      <c r="D23" s="254" t="s">
        <v>46</v>
      </c>
      <c r="E23" s="66" t="s">
        <v>15</v>
      </c>
      <c r="F23" s="67">
        <v>0.4583333333333333</v>
      </c>
      <c r="G23" s="81" t="str">
        <f>'トーナメント表'!B71</f>
        <v>金井クラブ</v>
      </c>
      <c r="H23" s="69" t="s">
        <v>51</v>
      </c>
      <c r="I23" s="82" t="str">
        <f>'トーナメント表'!B75</f>
        <v>モンテディオ山形ユース</v>
      </c>
      <c r="J23" s="97" t="s">
        <v>237</v>
      </c>
      <c r="K23" s="71" t="s">
        <v>238</v>
      </c>
      <c r="L23" s="71" t="s">
        <v>126</v>
      </c>
      <c r="M23" s="99" t="s">
        <v>226</v>
      </c>
      <c r="N23" s="72" t="s">
        <v>50</v>
      </c>
    </row>
    <row r="24" spans="2:14" ht="19.5" customHeight="1">
      <c r="B24" s="258"/>
      <c r="D24" s="255"/>
      <c r="E24" s="74" t="s">
        <v>11</v>
      </c>
      <c r="F24" s="75">
        <v>0.5520833333333334</v>
      </c>
      <c r="G24" s="76" t="str">
        <f>'トーナメント表'!B31</f>
        <v>山形大学サッカー部</v>
      </c>
      <c r="H24" s="77" t="s">
        <v>51</v>
      </c>
      <c r="I24" s="78" t="str">
        <f>'トーナメント表'!B35</f>
        <v>山形ＦＣ</v>
      </c>
      <c r="J24" s="98" t="s">
        <v>223</v>
      </c>
      <c r="K24" s="79" t="s">
        <v>224</v>
      </c>
      <c r="L24" s="79" t="s">
        <v>225</v>
      </c>
      <c r="M24" s="100" t="s">
        <v>226</v>
      </c>
      <c r="N24" s="55" t="s">
        <v>52</v>
      </c>
    </row>
    <row r="25" spans="2:13" ht="4.5" customHeight="1">
      <c r="B25" s="258"/>
      <c r="D25" s="86"/>
      <c r="E25" s="84"/>
      <c r="F25" s="87"/>
      <c r="G25" s="88"/>
      <c r="H25" s="84"/>
      <c r="I25" s="85"/>
      <c r="J25" s="83"/>
      <c r="K25" s="89"/>
      <c r="L25" s="89"/>
      <c r="M25" s="83"/>
    </row>
    <row r="26" spans="2:14" ht="19.5" customHeight="1">
      <c r="B26" s="258"/>
      <c r="D26" s="254" t="s">
        <v>117</v>
      </c>
      <c r="E26" s="66" t="s">
        <v>14</v>
      </c>
      <c r="F26" s="67">
        <v>0.4583333333333333</v>
      </c>
      <c r="G26" s="81" t="str">
        <f>'トーナメント表'!B63</f>
        <v>神町自衛隊</v>
      </c>
      <c r="H26" s="69" t="s">
        <v>51</v>
      </c>
      <c r="I26" s="82" t="str">
        <f>'トーナメント表'!B67</f>
        <v>酒田琢友クラブ</v>
      </c>
      <c r="J26" s="97" t="s">
        <v>234</v>
      </c>
      <c r="K26" s="71" t="s">
        <v>235</v>
      </c>
      <c r="L26" s="71" t="s">
        <v>123</v>
      </c>
      <c r="M26" s="99" t="s">
        <v>236</v>
      </c>
      <c r="N26" s="72" t="s">
        <v>50</v>
      </c>
    </row>
    <row r="27" spans="2:14" ht="19.5" customHeight="1">
      <c r="B27" s="258"/>
      <c r="D27" s="255"/>
      <c r="E27" s="74" t="s">
        <v>16</v>
      </c>
      <c r="F27" s="75">
        <v>0.5520833333333334</v>
      </c>
      <c r="G27" s="76" t="s">
        <v>140</v>
      </c>
      <c r="H27" s="77" t="s">
        <v>51</v>
      </c>
      <c r="I27" s="78" t="str">
        <f>'トーナメント表'!B87</f>
        <v>羽黒高校</v>
      </c>
      <c r="J27" s="98" t="s">
        <v>239</v>
      </c>
      <c r="K27" s="79" t="s">
        <v>240</v>
      </c>
      <c r="L27" s="79" t="s">
        <v>241</v>
      </c>
      <c r="M27" s="100" t="s">
        <v>242</v>
      </c>
      <c r="N27" s="55" t="s">
        <v>52</v>
      </c>
    </row>
    <row r="28" ht="19.5" customHeight="1">
      <c r="B28" s="80"/>
    </row>
    <row r="29" spans="2:13" ht="21.75" customHeight="1">
      <c r="B29" s="256" t="s">
        <v>102</v>
      </c>
      <c r="D29" s="60" t="s">
        <v>38</v>
      </c>
      <c r="E29" s="61" t="s">
        <v>39</v>
      </c>
      <c r="F29" s="61" t="s">
        <v>33</v>
      </c>
      <c r="G29" s="253" t="s">
        <v>40</v>
      </c>
      <c r="H29" s="253"/>
      <c r="I29" s="253"/>
      <c r="J29" s="61" t="s">
        <v>53</v>
      </c>
      <c r="K29" s="61" t="s">
        <v>54</v>
      </c>
      <c r="L29" s="61" t="s">
        <v>55</v>
      </c>
      <c r="M29" s="62" t="s">
        <v>56</v>
      </c>
    </row>
    <row r="30" ht="4.5" customHeight="1">
      <c r="B30" s="256"/>
    </row>
    <row r="31" spans="2:14" ht="19.5" customHeight="1">
      <c r="B31" s="256"/>
      <c r="D31" s="254" t="s">
        <v>105</v>
      </c>
      <c r="E31" s="66" t="s">
        <v>17</v>
      </c>
      <c r="F31" s="67">
        <v>0.4583333333333333</v>
      </c>
      <c r="G31" s="81" t="s">
        <v>168</v>
      </c>
      <c r="H31" s="69" t="s">
        <v>51</v>
      </c>
      <c r="I31" s="82" t="s">
        <v>169</v>
      </c>
      <c r="J31" s="97" t="s">
        <v>227</v>
      </c>
      <c r="K31" s="71" t="s">
        <v>133</v>
      </c>
      <c r="L31" s="66" t="s">
        <v>232</v>
      </c>
      <c r="M31" s="99" t="s">
        <v>244</v>
      </c>
      <c r="N31" s="72" t="s">
        <v>50</v>
      </c>
    </row>
    <row r="32" spans="2:14" ht="19.5" customHeight="1">
      <c r="B32" s="256"/>
      <c r="D32" s="255"/>
      <c r="E32" s="74" t="s">
        <v>18</v>
      </c>
      <c r="F32" s="75">
        <v>0.5520833333333334</v>
      </c>
      <c r="G32" s="76" t="s">
        <v>170</v>
      </c>
      <c r="H32" s="77" t="s">
        <v>51</v>
      </c>
      <c r="I32" s="90" t="s">
        <v>138</v>
      </c>
      <c r="J32" s="98" t="s">
        <v>231</v>
      </c>
      <c r="K32" s="74" t="s">
        <v>221</v>
      </c>
      <c r="L32" s="79" t="s">
        <v>219</v>
      </c>
      <c r="M32" s="100" t="s">
        <v>121</v>
      </c>
      <c r="N32" s="55" t="s">
        <v>52</v>
      </c>
    </row>
    <row r="33" spans="2:13" ht="4.5" customHeight="1">
      <c r="B33" s="256"/>
      <c r="J33" s="83"/>
      <c r="M33" s="83"/>
    </row>
    <row r="34" spans="2:14" ht="19.5" customHeight="1">
      <c r="B34" s="256"/>
      <c r="D34" s="254" t="s">
        <v>106</v>
      </c>
      <c r="E34" s="66" t="s">
        <v>19</v>
      </c>
      <c r="F34" s="67">
        <v>0.4583333333333333</v>
      </c>
      <c r="G34" s="81" t="s">
        <v>171</v>
      </c>
      <c r="H34" s="69" t="s">
        <v>51</v>
      </c>
      <c r="I34" s="82" t="s">
        <v>172</v>
      </c>
      <c r="J34" s="97" t="s">
        <v>262</v>
      </c>
      <c r="K34" s="71" t="s">
        <v>119</v>
      </c>
      <c r="L34" s="66" t="s">
        <v>123</v>
      </c>
      <c r="M34" s="99" t="s">
        <v>125</v>
      </c>
      <c r="N34" s="72" t="s">
        <v>50</v>
      </c>
    </row>
    <row r="35" spans="2:14" ht="19.5" customHeight="1">
      <c r="B35" s="256"/>
      <c r="D35" s="255"/>
      <c r="E35" s="74" t="s">
        <v>20</v>
      </c>
      <c r="F35" s="75">
        <v>0.5520833333333334</v>
      </c>
      <c r="G35" s="76" t="s">
        <v>173</v>
      </c>
      <c r="H35" s="77" t="s">
        <v>51</v>
      </c>
      <c r="I35" s="90" t="s">
        <v>174</v>
      </c>
      <c r="J35" s="98" t="s">
        <v>245</v>
      </c>
      <c r="K35" s="74" t="s">
        <v>246</v>
      </c>
      <c r="L35" s="74" t="s">
        <v>247</v>
      </c>
      <c r="M35" s="100" t="s">
        <v>222</v>
      </c>
      <c r="N35" s="55" t="s">
        <v>52</v>
      </c>
    </row>
    <row r="36" ht="19.5" customHeight="1"/>
    <row r="37" spans="2:13" ht="21.75" customHeight="1">
      <c r="B37" s="256" t="s">
        <v>103</v>
      </c>
      <c r="D37" s="60" t="s">
        <v>38</v>
      </c>
      <c r="E37" s="61" t="s">
        <v>39</v>
      </c>
      <c r="F37" s="61" t="s">
        <v>33</v>
      </c>
      <c r="G37" s="253" t="s">
        <v>40</v>
      </c>
      <c r="H37" s="253"/>
      <c r="I37" s="253"/>
      <c r="J37" s="61" t="s">
        <v>53</v>
      </c>
      <c r="K37" s="61" t="s">
        <v>54</v>
      </c>
      <c r="L37" s="61" t="s">
        <v>55</v>
      </c>
      <c r="M37" s="62" t="s">
        <v>56</v>
      </c>
    </row>
    <row r="38" ht="4.5" customHeight="1">
      <c r="B38" s="256"/>
    </row>
    <row r="39" spans="2:14" ht="19.5" customHeight="1">
      <c r="B39" s="256"/>
      <c r="D39" s="254" t="s">
        <v>106</v>
      </c>
      <c r="E39" s="66" t="s">
        <v>29</v>
      </c>
      <c r="F39" s="67">
        <v>0.4583333333333333</v>
      </c>
      <c r="G39" s="81" t="s">
        <v>169</v>
      </c>
      <c r="H39" s="69" t="s">
        <v>51</v>
      </c>
      <c r="I39" s="82" t="s">
        <v>170</v>
      </c>
      <c r="J39" s="97" t="s">
        <v>245</v>
      </c>
      <c r="K39" s="66" t="s">
        <v>223</v>
      </c>
      <c r="L39" s="66" t="s">
        <v>119</v>
      </c>
      <c r="M39" s="99" t="s">
        <v>229</v>
      </c>
      <c r="N39" s="72" t="s">
        <v>50</v>
      </c>
    </row>
    <row r="40" spans="2:14" ht="19.5" customHeight="1">
      <c r="B40" s="256"/>
      <c r="D40" s="255"/>
      <c r="E40" s="74" t="s">
        <v>32</v>
      </c>
      <c r="F40" s="75">
        <v>0.5520833333333334</v>
      </c>
      <c r="G40" s="76" t="s">
        <v>171</v>
      </c>
      <c r="H40" s="77" t="s">
        <v>51</v>
      </c>
      <c r="I40" s="90" t="s">
        <v>174</v>
      </c>
      <c r="J40" s="98" t="s">
        <v>248</v>
      </c>
      <c r="K40" s="74" t="s">
        <v>238</v>
      </c>
      <c r="L40" s="74" t="s">
        <v>249</v>
      </c>
      <c r="M40" s="100" t="s">
        <v>250</v>
      </c>
      <c r="N40" s="55" t="s">
        <v>52</v>
      </c>
    </row>
    <row r="41" spans="1:13" ht="19.5" customHeight="1">
      <c r="A41" s="73"/>
      <c r="B41" s="91"/>
      <c r="C41" s="73"/>
      <c r="D41" s="92"/>
      <c r="E41" s="64"/>
      <c r="F41" s="93"/>
      <c r="G41" s="63"/>
      <c r="H41" s="64"/>
      <c r="I41" s="65"/>
      <c r="J41" s="63"/>
      <c r="K41" s="64"/>
      <c r="L41" s="64"/>
      <c r="M41" s="63"/>
    </row>
    <row r="42" spans="2:13" ht="21.75" customHeight="1">
      <c r="B42" s="258" t="s">
        <v>104</v>
      </c>
      <c r="D42" s="60" t="s">
        <v>38</v>
      </c>
      <c r="E42" s="61" t="s">
        <v>39</v>
      </c>
      <c r="F42" s="61" t="s">
        <v>33</v>
      </c>
      <c r="G42" s="253" t="s">
        <v>40</v>
      </c>
      <c r="H42" s="253"/>
      <c r="I42" s="253"/>
      <c r="J42" s="61" t="s">
        <v>53</v>
      </c>
      <c r="K42" s="61" t="s">
        <v>54</v>
      </c>
      <c r="L42" s="61" t="s">
        <v>55</v>
      </c>
      <c r="M42" s="62" t="s">
        <v>56</v>
      </c>
    </row>
    <row r="43" spans="2:13" ht="4.5" customHeight="1">
      <c r="B43" s="258"/>
      <c r="D43" s="94" t="s">
        <v>57</v>
      </c>
      <c r="E43" s="92"/>
      <c r="F43" s="92"/>
      <c r="G43" s="92"/>
      <c r="H43" s="92"/>
      <c r="I43" s="95"/>
      <c r="J43" s="92"/>
      <c r="K43" s="92"/>
      <c r="L43" s="92"/>
      <c r="M43" s="92"/>
    </row>
    <row r="44" spans="2:14" ht="18" customHeight="1">
      <c r="B44" s="258"/>
      <c r="D44" s="254" t="s">
        <v>106</v>
      </c>
      <c r="E44" s="269" t="s">
        <v>31</v>
      </c>
      <c r="F44" s="273">
        <v>0.5444444444444444</v>
      </c>
      <c r="G44" s="266" t="s">
        <v>243</v>
      </c>
      <c r="H44" s="260" t="s">
        <v>51</v>
      </c>
      <c r="I44" s="262" t="s">
        <v>98</v>
      </c>
      <c r="J44" s="264" t="s">
        <v>262</v>
      </c>
      <c r="K44" s="269" t="s">
        <v>248</v>
      </c>
      <c r="L44" s="269" t="s">
        <v>259</v>
      </c>
      <c r="M44" s="271" t="s">
        <v>119</v>
      </c>
      <c r="N44" s="257" t="s">
        <v>113</v>
      </c>
    </row>
    <row r="45" spans="2:14" ht="18" customHeight="1">
      <c r="B45" s="259"/>
      <c r="D45" s="255"/>
      <c r="E45" s="270"/>
      <c r="F45" s="274"/>
      <c r="G45" s="267"/>
      <c r="H45" s="261"/>
      <c r="I45" s="263"/>
      <c r="J45" s="265"/>
      <c r="K45" s="270"/>
      <c r="L45" s="270"/>
      <c r="M45" s="272"/>
      <c r="N45" s="257"/>
    </row>
    <row r="46" ht="9" customHeight="1"/>
    <row r="48" ht="19.5" customHeight="1">
      <c r="D48" s="57" t="s">
        <v>36</v>
      </c>
    </row>
    <row r="50" ht="19.5" customHeight="1">
      <c r="D50" s="96" t="s">
        <v>107</v>
      </c>
    </row>
    <row r="51" ht="19.5" customHeight="1">
      <c r="D51" s="96" t="s">
        <v>58</v>
      </c>
    </row>
    <row r="53" spans="1:26" s="55" customFormat="1" ht="19.5" customHeight="1">
      <c r="A53" s="54"/>
      <c r="B53" s="54"/>
      <c r="C53" s="54"/>
      <c r="D53" s="96" t="s">
        <v>108</v>
      </c>
      <c r="G53" s="54"/>
      <c r="I53" s="56"/>
      <c r="J53" s="54"/>
      <c r="M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5" spans="1:26" s="55" customFormat="1" ht="19.5" customHeight="1">
      <c r="A55" s="54"/>
      <c r="B55" s="54"/>
      <c r="C55" s="54"/>
      <c r="D55" s="96" t="s">
        <v>59</v>
      </c>
      <c r="G55" s="54"/>
      <c r="I55" s="56"/>
      <c r="J55" s="54"/>
      <c r="M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s="55" customFormat="1" ht="19.5" customHeight="1">
      <c r="A56" s="54"/>
      <c r="B56" s="54"/>
      <c r="C56" s="54"/>
      <c r="D56" s="57" t="s">
        <v>60</v>
      </c>
      <c r="G56" s="54"/>
      <c r="I56" s="56"/>
      <c r="J56" s="54"/>
      <c r="M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8" spans="1:26" s="55" customFormat="1" ht="19.5" customHeight="1">
      <c r="A58" s="54"/>
      <c r="B58" s="54"/>
      <c r="C58" s="54"/>
      <c r="D58" s="96" t="s">
        <v>61</v>
      </c>
      <c r="G58" s="54"/>
      <c r="I58" s="56"/>
      <c r="J58" s="54"/>
      <c r="M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s="55" customFormat="1" ht="19.5" customHeight="1">
      <c r="A59" s="54"/>
      <c r="B59" s="54"/>
      <c r="C59" s="54"/>
      <c r="D59" s="96" t="s">
        <v>62</v>
      </c>
      <c r="G59" s="54"/>
      <c r="I59" s="56"/>
      <c r="J59" s="54"/>
      <c r="M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1" spans="1:26" s="55" customFormat="1" ht="14.25" customHeight="1">
      <c r="A61" s="54"/>
      <c r="B61" s="54"/>
      <c r="C61" s="54"/>
      <c r="D61" s="96"/>
      <c r="G61" s="54"/>
      <c r="I61" s="56"/>
      <c r="J61" s="54"/>
      <c r="M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</sheetData>
  <sheetProtection/>
  <mergeCells count="32">
    <mergeCell ref="L44:L45"/>
    <mergeCell ref="M44:M45"/>
    <mergeCell ref="K44:K45"/>
    <mergeCell ref="D44:D45"/>
    <mergeCell ref="E44:E45"/>
    <mergeCell ref="F44:F45"/>
    <mergeCell ref="D39:D40"/>
    <mergeCell ref="G42:I42"/>
    <mergeCell ref="B37:B40"/>
    <mergeCell ref="G37:I37"/>
    <mergeCell ref="B29:B35"/>
    <mergeCell ref="G6:I6"/>
    <mergeCell ref="D8:D10"/>
    <mergeCell ref="B15:B27"/>
    <mergeCell ref="D26:D27"/>
    <mergeCell ref="G29:I29"/>
    <mergeCell ref="N44:N45"/>
    <mergeCell ref="D12:D13"/>
    <mergeCell ref="B42:B45"/>
    <mergeCell ref="H44:H45"/>
    <mergeCell ref="I44:I45"/>
    <mergeCell ref="J44:J45"/>
    <mergeCell ref="D31:D32"/>
    <mergeCell ref="D34:D35"/>
    <mergeCell ref="G44:G45"/>
    <mergeCell ref="D23:D24"/>
    <mergeCell ref="A2:N2"/>
    <mergeCell ref="A3:N3"/>
    <mergeCell ref="G15:I15"/>
    <mergeCell ref="D17:D18"/>
    <mergeCell ref="D20:D21"/>
    <mergeCell ref="B6:B1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22">
      <selection activeCell="O61" sqref="O61"/>
    </sheetView>
  </sheetViews>
  <sheetFormatPr defaultColWidth="9.00390625" defaultRowHeight="13.5"/>
  <cols>
    <col min="1" max="1" width="1.00390625" style="104" customWidth="1"/>
    <col min="2" max="2" width="5.00390625" style="104" customWidth="1"/>
    <col min="3" max="3" width="0.6171875" style="104" customWidth="1"/>
    <col min="4" max="4" width="9.625" style="104" bestFit="1" customWidth="1"/>
    <col min="5" max="5" width="4.75390625" style="105" bestFit="1" customWidth="1"/>
    <col min="6" max="6" width="5.625" style="106" bestFit="1" customWidth="1"/>
    <col min="7" max="7" width="13.00390625" style="104" bestFit="1" customWidth="1"/>
    <col min="8" max="9" width="3.375" style="104" customWidth="1"/>
    <col min="10" max="12" width="3.375" style="105" customWidth="1"/>
    <col min="13" max="13" width="13.00390625" style="107" bestFit="1" customWidth="1"/>
    <col min="14" max="14" width="5.00390625" style="107" bestFit="1" customWidth="1"/>
    <col min="15" max="15" width="30.25390625" style="104" bestFit="1" customWidth="1"/>
    <col min="16" max="16" width="5.00390625" style="108" bestFit="1" customWidth="1"/>
    <col min="17" max="17" width="18.875" style="105" bestFit="1" customWidth="1"/>
    <col min="18" max="18" width="5.00390625" style="108" bestFit="1" customWidth="1"/>
    <col min="19" max="19" width="8.50390625" style="104" bestFit="1" customWidth="1"/>
    <col min="20" max="16384" width="9.00390625" style="104" customWidth="1"/>
  </cols>
  <sheetData>
    <row r="1" ht="16.5" customHeight="1">
      <c r="C1" s="104" t="s">
        <v>37</v>
      </c>
    </row>
    <row r="2" spans="1:19" s="14" customFormat="1" ht="21.75" customHeight="1">
      <c r="A2" s="223" t="s">
        <v>80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s="14" customFormat="1" ht="22.5" customHeight="1">
      <c r="A3" s="224" t="s">
        <v>165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</row>
    <row r="4" ht="16.5" customHeight="1"/>
    <row r="5" spans="2:19" ht="16.5" customHeight="1">
      <c r="B5" s="292" t="str">
        <f>'H25審判割当'!B6</f>
        <v>6/30
(日)</v>
      </c>
      <c r="D5" s="110" t="s">
        <v>38</v>
      </c>
      <c r="E5" s="111" t="s">
        <v>39</v>
      </c>
      <c r="F5" s="112" t="s">
        <v>33</v>
      </c>
      <c r="G5" s="277" t="s">
        <v>40</v>
      </c>
      <c r="H5" s="277"/>
      <c r="I5" s="277"/>
      <c r="J5" s="277"/>
      <c r="K5" s="277"/>
      <c r="L5" s="277"/>
      <c r="M5" s="277"/>
      <c r="N5" s="278" t="s">
        <v>63</v>
      </c>
      <c r="O5" s="279"/>
      <c r="P5" s="278" t="s">
        <v>34</v>
      </c>
      <c r="Q5" s="279"/>
      <c r="R5" s="278" t="s">
        <v>35</v>
      </c>
      <c r="S5" s="287"/>
    </row>
    <row r="6" spans="2:22" ht="16.5" customHeight="1">
      <c r="B6" s="292"/>
      <c r="D6" s="303" t="s">
        <v>114</v>
      </c>
      <c r="E6" s="283" t="str">
        <f>'H25審判割当'!E8</f>
        <v>①</v>
      </c>
      <c r="F6" s="285">
        <f>'H25審判割当'!F8</f>
        <v>0.4166666666666667</v>
      </c>
      <c r="G6" s="290" t="str">
        <f>'H25審判割当'!G8</f>
        <v>アズコルサーレＦＣ</v>
      </c>
      <c r="H6" s="299">
        <f>I6+I7</f>
        <v>3</v>
      </c>
      <c r="I6" s="113">
        <v>1</v>
      </c>
      <c r="J6" s="113" t="s">
        <v>71</v>
      </c>
      <c r="K6" s="113">
        <v>3</v>
      </c>
      <c r="L6" s="280">
        <f>K6+K7</f>
        <v>6</v>
      </c>
      <c r="M6" s="281" t="str">
        <f>'H25審判割当'!I8</f>
        <v>鶴岡工業</v>
      </c>
      <c r="N6" s="115" t="s">
        <v>141</v>
      </c>
      <c r="O6" s="116" t="s">
        <v>143</v>
      </c>
      <c r="P6" s="113"/>
      <c r="Q6" s="116"/>
      <c r="R6" s="117"/>
      <c r="S6" s="118"/>
      <c r="V6" s="119"/>
    </row>
    <row r="7" spans="2:22" ht="16.5" customHeight="1">
      <c r="B7" s="292"/>
      <c r="D7" s="304"/>
      <c r="E7" s="301"/>
      <c r="F7" s="302"/>
      <c r="G7" s="300"/>
      <c r="H7" s="306"/>
      <c r="I7" s="108">
        <v>2</v>
      </c>
      <c r="J7" s="108" t="s">
        <v>64</v>
      </c>
      <c r="K7" s="108">
        <v>3</v>
      </c>
      <c r="L7" s="299"/>
      <c r="M7" s="298"/>
      <c r="N7" s="125" t="s">
        <v>142</v>
      </c>
      <c r="O7" s="126" t="s">
        <v>144</v>
      </c>
      <c r="P7" s="124"/>
      <c r="Q7" s="126"/>
      <c r="R7" s="127"/>
      <c r="S7" s="128"/>
      <c r="V7" s="119"/>
    </row>
    <row r="8" spans="2:22" ht="16.5" customHeight="1">
      <c r="B8" s="292"/>
      <c r="D8" s="304"/>
      <c r="E8" s="283" t="str">
        <f>'H25審判割当'!E9</f>
        <v>②</v>
      </c>
      <c r="F8" s="285">
        <f>'H25審判割当'!F9</f>
        <v>0.5104166666666666</v>
      </c>
      <c r="G8" s="290" t="str">
        <f>'H25審判割当'!G9</f>
        <v>山形城北</v>
      </c>
      <c r="H8" s="299">
        <f>I8+I9</f>
        <v>2</v>
      </c>
      <c r="I8" s="113">
        <v>1</v>
      </c>
      <c r="J8" s="113" t="s">
        <v>64</v>
      </c>
      <c r="K8" s="113">
        <v>0</v>
      </c>
      <c r="L8" s="280">
        <f>K8+K9</f>
        <v>1</v>
      </c>
      <c r="M8" s="281" t="str">
        <f>'H25審判割当'!I9</f>
        <v>櫛引クラブ</v>
      </c>
      <c r="N8" s="120" t="s">
        <v>145</v>
      </c>
      <c r="O8" s="121" t="s">
        <v>147</v>
      </c>
      <c r="P8" s="108" t="s">
        <v>145</v>
      </c>
      <c r="Q8" s="121" t="s">
        <v>150</v>
      </c>
      <c r="R8" s="122"/>
      <c r="S8" s="123"/>
      <c r="V8" s="119"/>
    </row>
    <row r="9" spans="2:22" ht="16.5" customHeight="1">
      <c r="B9" s="292"/>
      <c r="D9" s="304"/>
      <c r="E9" s="301"/>
      <c r="F9" s="302"/>
      <c r="G9" s="300"/>
      <c r="H9" s="306"/>
      <c r="I9" s="108">
        <v>1</v>
      </c>
      <c r="J9" s="108" t="s">
        <v>64</v>
      </c>
      <c r="K9" s="108">
        <v>1</v>
      </c>
      <c r="L9" s="299"/>
      <c r="M9" s="298"/>
      <c r="N9" s="120" t="s">
        <v>146</v>
      </c>
      <c r="O9" s="121" t="s">
        <v>148</v>
      </c>
      <c r="P9" s="108" t="s">
        <v>146</v>
      </c>
      <c r="Q9" s="121" t="s">
        <v>149</v>
      </c>
      <c r="R9" s="122"/>
      <c r="S9" s="123"/>
      <c r="V9" s="119"/>
    </row>
    <row r="10" spans="2:22" ht="16.5" customHeight="1">
      <c r="B10" s="292"/>
      <c r="D10" s="304"/>
      <c r="E10" s="283" t="str">
        <f>'H25審判割当'!E10</f>
        <v>④</v>
      </c>
      <c r="F10" s="285">
        <f>'H25審判割当'!F10</f>
        <v>0.6041666666666666</v>
      </c>
      <c r="G10" s="290" t="str">
        <f>'H25審判割当'!G10</f>
        <v>米沢中央</v>
      </c>
      <c r="H10" s="299">
        <f>I10+I11</f>
        <v>3</v>
      </c>
      <c r="I10" s="113">
        <v>1</v>
      </c>
      <c r="J10" s="113" t="s">
        <v>72</v>
      </c>
      <c r="K10" s="113">
        <v>0</v>
      </c>
      <c r="L10" s="299">
        <f>K10+K11</f>
        <v>0</v>
      </c>
      <c r="M10" s="281" t="str">
        <f>'H25審判割当'!I10</f>
        <v>長井クラブ</v>
      </c>
      <c r="N10" s="115" t="s">
        <v>156</v>
      </c>
      <c r="O10" s="116" t="s">
        <v>157</v>
      </c>
      <c r="P10" s="113"/>
      <c r="Q10" s="116"/>
      <c r="R10" s="117"/>
      <c r="S10" s="118"/>
      <c r="V10" s="119"/>
    </row>
    <row r="11" spans="2:22" ht="16.5" customHeight="1">
      <c r="B11" s="292"/>
      <c r="D11" s="305"/>
      <c r="E11" s="284"/>
      <c r="F11" s="286"/>
      <c r="G11" s="291"/>
      <c r="H11" s="297"/>
      <c r="I11" s="124">
        <v>2</v>
      </c>
      <c r="J11" s="124" t="s">
        <v>73</v>
      </c>
      <c r="K11" s="124">
        <v>0</v>
      </c>
      <c r="L11" s="297"/>
      <c r="M11" s="282"/>
      <c r="N11" s="125"/>
      <c r="O11" s="126"/>
      <c r="P11" s="124" t="s">
        <v>70</v>
      </c>
      <c r="Q11" s="126" t="s">
        <v>158</v>
      </c>
      <c r="R11" s="127"/>
      <c r="S11" s="128"/>
      <c r="V11" s="119"/>
    </row>
    <row r="12" spans="2:22" ht="16.5" customHeight="1">
      <c r="B12" s="292"/>
      <c r="D12" s="288" t="s">
        <v>115</v>
      </c>
      <c r="E12" s="307" t="str">
        <f>'H25審判割当'!E12</f>
        <v>③</v>
      </c>
      <c r="F12" s="285">
        <f>'H25審判割当'!F12</f>
        <v>0.4583333333333333</v>
      </c>
      <c r="G12" s="300" t="str">
        <f>'H25審判割当'!G12</f>
        <v>山形商業</v>
      </c>
      <c r="H12" s="299">
        <f>I12+I13</f>
        <v>4</v>
      </c>
      <c r="I12" s="108">
        <v>1</v>
      </c>
      <c r="J12" s="113" t="s">
        <v>74</v>
      </c>
      <c r="K12" s="108">
        <v>0</v>
      </c>
      <c r="L12" s="280">
        <f>K12+K13</f>
        <v>1</v>
      </c>
      <c r="M12" s="298" t="str">
        <f>'H25審判割当'!I12</f>
        <v>山形銀行</v>
      </c>
      <c r="N12" s="115" t="s">
        <v>151</v>
      </c>
      <c r="O12" s="116" t="s">
        <v>153</v>
      </c>
      <c r="P12" s="113" t="s">
        <v>151</v>
      </c>
      <c r="Q12" s="116" t="s">
        <v>155</v>
      </c>
      <c r="R12" s="117"/>
      <c r="S12" s="118"/>
      <c r="V12" s="119"/>
    </row>
    <row r="13" spans="2:22" ht="16.5" customHeight="1">
      <c r="B13" s="292"/>
      <c r="D13" s="293"/>
      <c r="E13" s="307"/>
      <c r="F13" s="286"/>
      <c r="G13" s="300"/>
      <c r="H13" s="306"/>
      <c r="I13" s="108">
        <v>3</v>
      </c>
      <c r="J13" s="108" t="s">
        <v>75</v>
      </c>
      <c r="K13" s="108">
        <v>1</v>
      </c>
      <c r="L13" s="299"/>
      <c r="M13" s="298"/>
      <c r="N13" s="125" t="s">
        <v>152</v>
      </c>
      <c r="O13" s="126" t="s">
        <v>154</v>
      </c>
      <c r="P13" s="124"/>
      <c r="Q13" s="126"/>
      <c r="R13" s="127"/>
      <c r="S13" s="128"/>
      <c r="V13" s="119"/>
    </row>
    <row r="14" spans="2:22" ht="16.5" customHeight="1">
      <c r="B14" s="292"/>
      <c r="D14" s="293"/>
      <c r="E14" s="307" t="str">
        <f>'H25審判割当'!E13</f>
        <v>⑤</v>
      </c>
      <c r="F14" s="285">
        <f>'H25審判割当'!F13</f>
        <v>0.5520833333333334</v>
      </c>
      <c r="G14" s="290" t="str">
        <f>'H25審判割当'!G13</f>
        <v>山形大学医学部</v>
      </c>
      <c r="H14" s="299">
        <f>I14+I15</f>
        <v>11</v>
      </c>
      <c r="I14" s="113">
        <v>3</v>
      </c>
      <c r="J14" s="113" t="s">
        <v>76</v>
      </c>
      <c r="K14" s="113">
        <v>0</v>
      </c>
      <c r="L14" s="280">
        <f>K14+K15</f>
        <v>1</v>
      </c>
      <c r="M14" s="281" t="str">
        <f>'H25審判割当'!I13</f>
        <v>戸沢ＦＣ</v>
      </c>
      <c r="N14" s="115" t="s">
        <v>159</v>
      </c>
      <c r="O14" s="116" t="s">
        <v>163</v>
      </c>
      <c r="P14" s="113"/>
      <c r="Q14" s="116"/>
      <c r="R14" s="117"/>
      <c r="S14" s="118"/>
      <c r="V14" s="119"/>
    </row>
    <row r="15" spans="2:22" ht="16.5" customHeight="1">
      <c r="B15" s="292"/>
      <c r="D15" s="294"/>
      <c r="E15" s="307"/>
      <c r="F15" s="286"/>
      <c r="G15" s="291"/>
      <c r="H15" s="297"/>
      <c r="I15" s="124">
        <v>8</v>
      </c>
      <c r="J15" s="124" t="s">
        <v>77</v>
      </c>
      <c r="K15" s="124">
        <v>1</v>
      </c>
      <c r="L15" s="280"/>
      <c r="M15" s="282"/>
      <c r="N15" s="125" t="s">
        <v>160</v>
      </c>
      <c r="O15" s="126" t="s">
        <v>161</v>
      </c>
      <c r="P15" s="124" t="s">
        <v>160</v>
      </c>
      <c r="Q15" s="126" t="s">
        <v>162</v>
      </c>
      <c r="R15" s="127"/>
      <c r="S15" s="128"/>
      <c r="V15" s="119"/>
    </row>
    <row r="16" ht="16.5" customHeight="1">
      <c r="B16" s="129"/>
    </row>
    <row r="17" spans="2:19" ht="16.5" customHeight="1">
      <c r="B17" s="275" t="str">
        <f>'H25審判割当'!B15</f>
        <v>7/7
(日)</v>
      </c>
      <c r="D17" s="110" t="s">
        <v>38</v>
      </c>
      <c r="E17" s="111" t="s">
        <v>39</v>
      </c>
      <c r="F17" s="112" t="s">
        <v>33</v>
      </c>
      <c r="G17" s="277" t="s">
        <v>40</v>
      </c>
      <c r="H17" s="277"/>
      <c r="I17" s="277"/>
      <c r="J17" s="277"/>
      <c r="K17" s="277"/>
      <c r="L17" s="277"/>
      <c r="M17" s="277"/>
      <c r="N17" s="278" t="s">
        <v>63</v>
      </c>
      <c r="O17" s="279"/>
      <c r="P17" s="278" t="s">
        <v>34</v>
      </c>
      <c r="Q17" s="279"/>
      <c r="R17" s="278" t="s">
        <v>35</v>
      </c>
      <c r="S17" s="287"/>
    </row>
    <row r="18" spans="2:19" ht="16.5" customHeight="1">
      <c r="B18" s="275"/>
      <c r="D18" s="288" t="s">
        <v>114</v>
      </c>
      <c r="E18" s="283" t="str">
        <f>'H25審判割当'!E17</f>
        <v>⑥</v>
      </c>
      <c r="F18" s="285">
        <f>'H25審判割当'!F17</f>
        <v>0.4583333333333333</v>
      </c>
      <c r="G18" s="290" t="str">
        <f>'H25審判割当'!G17</f>
        <v>日大山形</v>
      </c>
      <c r="H18" s="280">
        <f>I18+I19</f>
        <v>5</v>
      </c>
      <c r="I18" s="113">
        <v>4</v>
      </c>
      <c r="J18" s="113" t="s">
        <v>71</v>
      </c>
      <c r="K18" s="113">
        <v>0</v>
      </c>
      <c r="L18" s="280">
        <f>K18+K19</f>
        <v>0</v>
      </c>
      <c r="M18" s="281" t="str">
        <f>'H25審判割当'!I17</f>
        <v>鶴岡工業</v>
      </c>
      <c r="N18" s="113" t="s">
        <v>177</v>
      </c>
      <c r="O18" s="116" t="s">
        <v>178</v>
      </c>
      <c r="P18" s="113" t="s">
        <v>177</v>
      </c>
      <c r="Q18" s="116" t="s">
        <v>179</v>
      </c>
      <c r="R18" s="117"/>
      <c r="S18" s="118"/>
    </row>
    <row r="19" spans="2:19" ht="16.5" customHeight="1">
      <c r="B19" s="275"/>
      <c r="D19" s="293"/>
      <c r="E19" s="284"/>
      <c r="F19" s="286"/>
      <c r="G19" s="296"/>
      <c r="H19" s="280"/>
      <c r="I19" s="124">
        <v>1</v>
      </c>
      <c r="J19" s="124" t="s">
        <v>71</v>
      </c>
      <c r="K19" s="124">
        <v>0</v>
      </c>
      <c r="L19" s="280"/>
      <c r="M19" s="295"/>
      <c r="N19" s="124"/>
      <c r="O19" s="126"/>
      <c r="P19" s="124"/>
      <c r="Q19" s="126"/>
      <c r="R19" s="127"/>
      <c r="S19" s="128"/>
    </row>
    <row r="20" spans="2:19" ht="16.5" customHeight="1">
      <c r="B20" s="275"/>
      <c r="D20" s="293"/>
      <c r="E20" s="283" t="str">
        <f>'H25審判割当'!E18</f>
        <v>⑦</v>
      </c>
      <c r="F20" s="285">
        <f>'H25審判割当'!F18</f>
        <v>0.5520833333333334</v>
      </c>
      <c r="G20" s="290" t="str">
        <f>'H25審判割当'!G18</f>
        <v>山形城北</v>
      </c>
      <c r="H20" s="280">
        <f>I20+I21</f>
        <v>1</v>
      </c>
      <c r="I20" s="113">
        <v>1</v>
      </c>
      <c r="J20" s="113" t="s">
        <v>71</v>
      </c>
      <c r="K20" s="113">
        <v>0</v>
      </c>
      <c r="L20" s="280">
        <f>K20+K21</f>
        <v>6</v>
      </c>
      <c r="M20" s="281" t="str">
        <f>'H25審判割当'!I18</f>
        <v>ＦＣパラフレンチ米沢</v>
      </c>
      <c r="N20" s="113" t="s">
        <v>145</v>
      </c>
      <c r="O20" s="116" t="s">
        <v>181</v>
      </c>
      <c r="P20" s="113" t="s">
        <v>145</v>
      </c>
      <c r="Q20" s="116" t="s">
        <v>182</v>
      </c>
      <c r="R20" s="117"/>
      <c r="S20" s="118"/>
    </row>
    <row r="21" spans="2:19" ht="16.5" customHeight="1">
      <c r="B21" s="275"/>
      <c r="D21" s="294"/>
      <c r="E21" s="284"/>
      <c r="F21" s="286"/>
      <c r="G21" s="296"/>
      <c r="H21" s="280"/>
      <c r="I21" s="124">
        <v>0</v>
      </c>
      <c r="J21" s="124" t="s">
        <v>71</v>
      </c>
      <c r="K21" s="124">
        <v>6</v>
      </c>
      <c r="L21" s="280"/>
      <c r="M21" s="295"/>
      <c r="N21" s="124" t="s">
        <v>180</v>
      </c>
      <c r="O21" s="126" t="s">
        <v>183</v>
      </c>
      <c r="P21" s="124"/>
      <c r="Q21" s="126"/>
      <c r="R21" s="127"/>
      <c r="S21" s="126"/>
    </row>
    <row r="22" spans="2:19" ht="16.5" customHeight="1">
      <c r="B22" s="275"/>
      <c r="D22" s="303" t="s">
        <v>115</v>
      </c>
      <c r="E22" s="283" t="str">
        <f>'H25審判割当'!E20</f>
        <v>⑨</v>
      </c>
      <c r="F22" s="285">
        <f>'H25審判割当'!F20</f>
        <v>0.4583333333333333</v>
      </c>
      <c r="G22" s="290" t="str">
        <f>'H25審判割当'!G20</f>
        <v>山形商業</v>
      </c>
      <c r="H22" s="280">
        <f>I22+I23</f>
        <v>0</v>
      </c>
      <c r="I22" s="113">
        <v>0</v>
      </c>
      <c r="J22" s="113" t="s">
        <v>74</v>
      </c>
      <c r="K22" s="113">
        <v>0</v>
      </c>
      <c r="L22" s="280">
        <f>K22+K23</f>
        <v>0</v>
      </c>
      <c r="M22" s="281" t="str">
        <f>'H25審判割当'!I20</f>
        <v>山形中央</v>
      </c>
      <c r="N22" s="113"/>
      <c r="O22" s="116"/>
      <c r="P22" s="113" t="s">
        <v>151</v>
      </c>
      <c r="Q22" s="116" t="s">
        <v>190</v>
      </c>
      <c r="R22" s="117"/>
      <c r="S22" s="118"/>
    </row>
    <row r="23" spans="2:19" ht="16.5" customHeight="1">
      <c r="B23" s="275"/>
      <c r="D23" s="304"/>
      <c r="E23" s="301"/>
      <c r="F23" s="302"/>
      <c r="G23" s="300"/>
      <c r="H23" s="299"/>
      <c r="I23" s="108">
        <v>0</v>
      </c>
      <c r="J23" s="108" t="s">
        <v>74</v>
      </c>
      <c r="K23" s="108">
        <v>0</v>
      </c>
      <c r="L23" s="299"/>
      <c r="M23" s="298"/>
      <c r="N23" s="108"/>
      <c r="O23" s="121"/>
      <c r="P23" s="108" t="s">
        <v>189</v>
      </c>
      <c r="Q23" s="121" t="s">
        <v>191</v>
      </c>
      <c r="R23" s="122"/>
      <c r="S23" s="123"/>
    </row>
    <row r="24" spans="2:19" ht="16.5" customHeight="1">
      <c r="B24" s="275"/>
      <c r="D24" s="304"/>
      <c r="E24" s="284"/>
      <c r="F24" s="286"/>
      <c r="G24" s="291"/>
      <c r="H24" s="194" t="s">
        <v>175</v>
      </c>
      <c r="I24" s="108">
        <v>5</v>
      </c>
      <c r="J24" s="108" t="s">
        <v>64</v>
      </c>
      <c r="K24" s="108">
        <v>3</v>
      </c>
      <c r="L24" s="124"/>
      <c r="M24" s="282"/>
      <c r="N24" s="108"/>
      <c r="O24" s="121"/>
      <c r="Q24" s="121"/>
      <c r="R24" s="122"/>
      <c r="S24" s="123"/>
    </row>
    <row r="25" spans="2:19" ht="16.5" customHeight="1">
      <c r="B25" s="275"/>
      <c r="D25" s="304"/>
      <c r="E25" s="283" t="str">
        <f>'H25審判割当'!E21</f>
        <v>⑩</v>
      </c>
      <c r="F25" s="285">
        <f>'H25審判割当'!F21</f>
        <v>0.5520833333333334</v>
      </c>
      <c r="G25" s="290" t="str">
        <f>'H25審判割当'!G21</f>
        <v>東海大山形</v>
      </c>
      <c r="H25" s="280">
        <f>I25+I26</f>
        <v>0</v>
      </c>
      <c r="I25" s="113">
        <v>0</v>
      </c>
      <c r="J25" s="113" t="s">
        <v>74</v>
      </c>
      <c r="K25" s="113">
        <v>0</v>
      </c>
      <c r="L25" s="280">
        <f>K25+K26</f>
        <v>0</v>
      </c>
      <c r="M25" s="281" t="str">
        <f>'H25審判割当'!I21</f>
        <v>米沢中央</v>
      </c>
      <c r="N25" s="113"/>
      <c r="O25" s="116"/>
      <c r="P25" s="113"/>
      <c r="Q25" s="116"/>
      <c r="R25" s="117"/>
      <c r="S25" s="118"/>
    </row>
    <row r="26" spans="2:19" ht="16.5" customHeight="1">
      <c r="B26" s="275"/>
      <c r="D26" s="304"/>
      <c r="E26" s="301"/>
      <c r="F26" s="302"/>
      <c r="G26" s="300"/>
      <c r="H26" s="299"/>
      <c r="I26" s="108">
        <v>0</v>
      </c>
      <c r="J26" s="108" t="s">
        <v>74</v>
      </c>
      <c r="K26" s="108">
        <v>0</v>
      </c>
      <c r="L26" s="299"/>
      <c r="M26" s="298"/>
      <c r="N26" s="108"/>
      <c r="O26" s="121"/>
      <c r="P26" s="108" t="s">
        <v>156</v>
      </c>
      <c r="Q26" s="121" t="s">
        <v>192</v>
      </c>
      <c r="R26" s="122"/>
      <c r="S26" s="123"/>
    </row>
    <row r="27" spans="2:19" ht="16.5" customHeight="1">
      <c r="B27" s="275"/>
      <c r="D27" s="305"/>
      <c r="E27" s="284"/>
      <c r="F27" s="286"/>
      <c r="G27" s="291"/>
      <c r="H27" s="195" t="s">
        <v>175</v>
      </c>
      <c r="I27" s="108">
        <v>5</v>
      </c>
      <c r="J27" s="108" t="s">
        <v>64</v>
      </c>
      <c r="K27" s="108">
        <v>4</v>
      </c>
      <c r="L27" s="124"/>
      <c r="M27" s="282"/>
      <c r="N27" s="108"/>
      <c r="O27" s="121"/>
      <c r="Q27" s="121"/>
      <c r="R27" s="122"/>
      <c r="S27" s="123"/>
    </row>
    <row r="28" spans="2:19" ht="16.5" customHeight="1">
      <c r="B28" s="275"/>
      <c r="D28" s="303" t="s">
        <v>46</v>
      </c>
      <c r="E28" s="283" t="str">
        <f>'H25審判割当'!E23</f>
        <v>⑫</v>
      </c>
      <c r="F28" s="285">
        <f>'H25審判割当'!F23</f>
        <v>0.4583333333333333</v>
      </c>
      <c r="G28" s="290" t="str">
        <f>'H25審判割当'!G23</f>
        <v>金井クラブ</v>
      </c>
      <c r="H28" s="280">
        <f>I28+I29</f>
        <v>3</v>
      </c>
      <c r="I28" s="113">
        <v>2</v>
      </c>
      <c r="J28" s="113" t="s">
        <v>74</v>
      </c>
      <c r="K28" s="113">
        <v>1</v>
      </c>
      <c r="L28" s="280">
        <f>K28+K29</f>
        <v>3</v>
      </c>
      <c r="M28" s="281" t="str">
        <f>'H25審判割当'!I23</f>
        <v>モンテディオ山形ユース</v>
      </c>
      <c r="N28" s="113" t="s">
        <v>198</v>
      </c>
      <c r="O28" s="116" t="s">
        <v>200</v>
      </c>
      <c r="P28" s="113"/>
      <c r="Q28" s="116"/>
      <c r="R28" s="117"/>
      <c r="S28" s="118"/>
    </row>
    <row r="29" spans="2:21" ht="16.5" customHeight="1">
      <c r="B29" s="275"/>
      <c r="D29" s="304"/>
      <c r="E29" s="301"/>
      <c r="F29" s="302"/>
      <c r="G29" s="300"/>
      <c r="H29" s="299"/>
      <c r="I29" s="108">
        <v>1</v>
      </c>
      <c r="J29" s="108" t="s">
        <v>74</v>
      </c>
      <c r="K29" s="108">
        <v>2</v>
      </c>
      <c r="L29" s="299"/>
      <c r="M29" s="298"/>
      <c r="N29" s="108" t="s">
        <v>199</v>
      </c>
      <c r="O29" s="121" t="s">
        <v>201</v>
      </c>
      <c r="P29" s="108" t="s">
        <v>199</v>
      </c>
      <c r="Q29" s="121" t="s">
        <v>202</v>
      </c>
      <c r="R29" s="122"/>
      <c r="S29" s="123"/>
      <c r="U29" s="200"/>
    </row>
    <row r="30" spans="2:19" ht="16.5" customHeight="1">
      <c r="B30" s="275"/>
      <c r="D30" s="304"/>
      <c r="E30" s="284"/>
      <c r="F30" s="286"/>
      <c r="G30" s="291"/>
      <c r="H30" s="195" t="s">
        <v>176</v>
      </c>
      <c r="I30" s="124">
        <v>2</v>
      </c>
      <c r="J30" s="124" t="s">
        <v>64</v>
      </c>
      <c r="K30" s="124">
        <v>4</v>
      </c>
      <c r="L30" s="124"/>
      <c r="M30" s="282"/>
      <c r="N30" s="108"/>
      <c r="O30" s="121"/>
      <c r="Q30" s="121"/>
      <c r="R30" s="122"/>
      <c r="S30" s="123"/>
    </row>
    <row r="31" spans="2:19" ht="16.5" customHeight="1">
      <c r="B31" s="275"/>
      <c r="D31" s="304"/>
      <c r="E31" s="283" t="str">
        <f>'H25審判割当'!E24</f>
        <v>⑧</v>
      </c>
      <c r="F31" s="285">
        <f>'H25審判割当'!F24</f>
        <v>0.5520833333333334</v>
      </c>
      <c r="G31" s="290" t="str">
        <f>'H25審判割当'!G24</f>
        <v>山形大学サッカー部</v>
      </c>
      <c r="H31" s="297">
        <f>I31+I32</f>
        <v>3</v>
      </c>
      <c r="I31" s="108">
        <v>1</v>
      </c>
      <c r="J31" s="108" t="s">
        <v>74</v>
      </c>
      <c r="K31" s="108">
        <v>0</v>
      </c>
      <c r="L31" s="297">
        <f>K31+K32</f>
        <v>1</v>
      </c>
      <c r="M31" s="281" t="str">
        <f>'H25審判割当'!I24</f>
        <v>山形ＦＣ</v>
      </c>
      <c r="N31" s="113" t="s">
        <v>159</v>
      </c>
      <c r="O31" s="116" t="s">
        <v>186</v>
      </c>
      <c r="P31" s="113" t="s">
        <v>159</v>
      </c>
      <c r="Q31" s="116" t="s">
        <v>187</v>
      </c>
      <c r="R31" s="117"/>
      <c r="S31" s="116"/>
    </row>
    <row r="32" spans="2:19" ht="16.5" customHeight="1">
      <c r="B32" s="275"/>
      <c r="D32" s="305"/>
      <c r="E32" s="284"/>
      <c r="F32" s="286"/>
      <c r="G32" s="296"/>
      <c r="H32" s="280"/>
      <c r="I32" s="124">
        <v>2</v>
      </c>
      <c r="J32" s="124" t="s">
        <v>74</v>
      </c>
      <c r="K32" s="124">
        <v>1</v>
      </c>
      <c r="L32" s="280"/>
      <c r="M32" s="295"/>
      <c r="N32" s="124" t="s">
        <v>184</v>
      </c>
      <c r="O32" s="126" t="s">
        <v>188</v>
      </c>
      <c r="P32" s="124"/>
      <c r="Q32" s="126"/>
      <c r="R32" s="127"/>
      <c r="S32" s="126"/>
    </row>
    <row r="33" spans="2:19" ht="16.5" customHeight="1">
      <c r="B33" s="275"/>
      <c r="D33" s="303" t="s">
        <v>117</v>
      </c>
      <c r="E33" s="283" t="str">
        <f>'H25審判割当'!E26</f>
        <v>⑪</v>
      </c>
      <c r="F33" s="285">
        <f>'H25審判割当'!F26</f>
        <v>0.4583333333333333</v>
      </c>
      <c r="G33" s="290" t="str">
        <f>'H25審判割当'!G26</f>
        <v>神町自衛隊</v>
      </c>
      <c r="H33" s="297">
        <f>I33+I34</f>
        <v>1</v>
      </c>
      <c r="I33" s="196">
        <v>1</v>
      </c>
      <c r="J33" s="113" t="s">
        <v>74</v>
      </c>
      <c r="K33" s="198">
        <v>1</v>
      </c>
      <c r="L33" s="297">
        <f>K33+K34</f>
        <v>3</v>
      </c>
      <c r="M33" s="281" t="str">
        <f>'H25審判割当'!I26</f>
        <v>酒田琢友クラブ</v>
      </c>
      <c r="N33" s="113" t="s">
        <v>193</v>
      </c>
      <c r="O33" s="116" t="s">
        <v>158</v>
      </c>
      <c r="P33" s="113" t="s">
        <v>193</v>
      </c>
      <c r="Q33" s="116" t="s">
        <v>196</v>
      </c>
      <c r="R33" s="117"/>
      <c r="S33" s="116"/>
    </row>
    <row r="34" spans="2:19" ht="16.5" customHeight="1">
      <c r="B34" s="275"/>
      <c r="D34" s="304"/>
      <c r="E34" s="284"/>
      <c r="F34" s="286"/>
      <c r="G34" s="296"/>
      <c r="H34" s="280"/>
      <c r="I34" s="197">
        <v>0</v>
      </c>
      <c r="J34" s="124" t="s">
        <v>74</v>
      </c>
      <c r="K34" s="199">
        <v>2</v>
      </c>
      <c r="L34" s="280"/>
      <c r="M34" s="295"/>
      <c r="N34" s="124" t="s">
        <v>194</v>
      </c>
      <c r="O34" s="126" t="s">
        <v>195</v>
      </c>
      <c r="P34" s="124" t="s">
        <v>194</v>
      </c>
      <c r="Q34" s="126" t="s">
        <v>197</v>
      </c>
      <c r="R34" s="127"/>
      <c r="S34" s="126"/>
    </row>
    <row r="35" spans="2:19" ht="16.5" customHeight="1">
      <c r="B35" s="275"/>
      <c r="D35" s="304"/>
      <c r="E35" s="283" t="str">
        <f>'H25審判割当'!E27</f>
        <v>⑬</v>
      </c>
      <c r="F35" s="285">
        <f>'H25審判割当'!F27</f>
        <v>0.5520833333333334</v>
      </c>
      <c r="G35" s="290" t="str">
        <f>'H25審判割当'!G27</f>
        <v>山形大学医学部</v>
      </c>
      <c r="H35" s="297">
        <f>I35+I36</f>
        <v>2</v>
      </c>
      <c r="I35" s="108">
        <v>2</v>
      </c>
      <c r="J35" s="108" t="s">
        <v>74</v>
      </c>
      <c r="K35" s="108">
        <v>1</v>
      </c>
      <c r="L35" s="297">
        <f>K35+K36</f>
        <v>6</v>
      </c>
      <c r="M35" s="281" t="str">
        <f>'H25審判割当'!I27</f>
        <v>羽黒高校</v>
      </c>
      <c r="N35" s="113" t="s">
        <v>159</v>
      </c>
      <c r="O35" s="116" t="s">
        <v>204</v>
      </c>
      <c r="P35" s="113" t="s">
        <v>159</v>
      </c>
      <c r="Q35" s="116" t="s">
        <v>185</v>
      </c>
      <c r="R35" s="117"/>
      <c r="S35" s="116"/>
    </row>
    <row r="36" spans="2:19" ht="16.5" customHeight="1">
      <c r="B36" s="275"/>
      <c r="D36" s="305"/>
      <c r="E36" s="284"/>
      <c r="F36" s="286"/>
      <c r="G36" s="296"/>
      <c r="H36" s="280"/>
      <c r="I36" s="124">
        <v>0</v>
      </c>
      <c r="J36" s="124" t="s">
        <v>74</v>
      </c>
      <c r="K36" s="124">
        <v>5</v>
      </c>
      <c r="L36" s="280"/>
      <c r="M36" s="295"/>
      <c r="N36" s="124" t="s">
        <v>203</v>
      </c>
      <c r="O36" s="126" t="s">
        <v>205</v>
      </c>
      <c r="P36" s="124"/>
      <c r="Q36" s="126"/>
      <c r="R36" s="127"/>
      <c r="S36" s="126"/>
    </row>
    <row r="37" spans="2:14" ht="16.5" customHeight="1">
      <c r="B37" s="129"/>
      <c r="N37" s="130"/>
    </row>
    <row r="38" spans="2:19" ht="16.5" customHeight="1">
      <c r="B38" s="292" t="str">
        <f>'H25審判割当'!B29</f>
        <v>7/21
(日)</v>
      </c>
      <c r="D38" s="110" t="s">
        <v>38</v>
      </c>
      <c r="E38" s="111" t="s">
        <v>39</v>
      </c>
      <c r="F38" s="112" t="s">
        <v>33</v>
      </c>
      <c r="G38" s="277" t="s">
        <v>40</v>
      </c>
      <c r="H38" s="277"/>
      <c r="I38" s="277"/>
      <c r="J38" s="277"/>
      <c r="K38" s="277"/>
      <c r="L38" s="277"/>
      <c r="M38" s="277"/>
      <c r="N38" s="278" t="s">
        <v>63</v>
      </c>
      <c r="O38" s="279"/>
      <c r="P38" s="278" t="s">
        <v>34</v>
      </c>
      <c r="Q38" s="279"/>
      <c r="R38" s="278" t="s">
        <v>35</v>
      </c>
      <c r="S38" s="287"/>
    </row>
    <row r="39" spans="2:19" ht="16.5" customHeight="1">
      <c r="B39" s="292"/>
      <c r="D39" s="288" t="s">
        <v>114</v>
      </c>
      <c r="E39" s="283" t="str">
        <f>'H25審判割当'!E31</f>
        <v>⑭</v>
      </c>
      <c r="F39" s="285">
        <f>'H25審判割当'!F31</f>
        <v>0.4583333333333333</v>
      </c>
      <c r="G39" s="290" t="str">
        <f>'H25審判割当'!G31</f>
        <v>日大山形</v>
      </c>
      <c r="H39" s="280">
        <f>I39+I40</f>
        <v>1</v>
      </c>
      <c r="I39" s="113">
        <v>0</v>
      </c>
      <c r="J39" s="113" t="s">
        <v>78</v>
      </c>
      <c r="K39" s="113">
        <v>0</v>
      </c>
      <c r="L39" s="280">
        <f>K39+K40</f>
        <v>2</v>
      </c>
      <c r="M39" s="281" t="str">
        <f>'H25審判割当'!I31</f>
        <v>ＦＣパラフレンチ米沢</v>
      </c>
      <c r="N39" s="113" t="s">
        <v>177</v>
      </c>
      <c r="O39" s="116" t="s">
        <v>209</v>
      </c>
      <c r="P39" s="113" t="s">
        <v>177</v>
      </c>
      <c r="Q39" s="116" t="s">
        <v>211</v>
      </c>
      <c r="R39" s="117"/>
      <c r="S39" s="116"/>
    </row>
    <row r="40" spans="2:19" ht="16.5" customHeight="1">
      <c r="B40" s="292"/>
      <c r="D40" s="293"/>
      <c r="E40" s="284"/>
      <c r="F40" s="286"/>
      <c r="G40" s="296"/>
      <c r="H40" s="280"/>
      <c r="I40" s="124">
        <v>1</v>
      </c>
      <c r="J40" s="124" t="s">
        <v>78</v>
      </c>
      <c r="K40" s="124">
        <v>2</v>
      </c>
      <c r="L40" s="280"/>
      <c r="M40" s="295"/>
      <c r="N40" s="124" t="s">
        <v>208</v>
      </c>
      <c r="O40" s="126" t="s">
        <v>210</v>
      </c>
      <c r="P40" s="124"/>
      <c r="Q40" s="126"/>
      <c r="R40" s="127"/>
      <c r="S40" s="126"/>
    </row>
    <row r="41" spans="2:22" ht="16.5" customHeight="1">
      <c r="B41" s="292"/>
      <c r="D41" s="293"/>
      <c r="E41" s="283" t="str">
        <f>'H25審判割当'!E32</f>
        <v>⑮</v>
      </c>
      <c r="F41" s="285">
        <f>'H25審判割当'!F32</f>
        <v>0.5520833333333334</v>
      </c>
      <c r="G41" s="290" t="str">
        <f>'H25審判割当'!G32</f>
        <v>山形大学サッカー部</v>
      </c>
      <c r="H41" s="280">
        <f>I41+I42</f>
        <v>4</v>
      </c>
      <c r="I41" s="113">
        <v>2</v>
      </c>
      <c r="J41" s="113" t="s">
        <v>78</v>
      </c>
      <c r="K41" s="113">
        <v>0</v>
      </c>
      <c r="L41" s="280">
        <f>K41+K42</f>
        <v>0</v>
      </c>
      <c r="M41" s="281" t="str">
        <f>'H25審判割当'!I32</f>
        <v>山形商業</v>
      </c>
      <c r="N41" s="113" t="s">
        <v>159</v>
      </c>
      <c r="O41" s="116" t="s">
        <v>212</v>
      </c>
      <c r="P41" s="113"/>
      <c r="Q41" s="116"/>
      <c r="R41" s="117"/>
      <c r="S41" s="116"/>
      <c r="T41" s="201" t="s">
        <v>206</v>
      </c>
      <c r="U41" s="201" t="s">
        <v>151</v>
      </c>
      <c r="V41" s="201" t="s">
        <v>207</v>
      </c>
    </row>
    <row r="42" spans="2:19" ht="16.5" customHeight="1">
      <c r="B42" s="292"/>
      <c r="D42" s="294"/>
      <c r="E42" s="284"/>
      <c r="F42" s="286"/>
      <c r="G42" s="291"/>
      <c r="H42" s="280"/>
      <c r="I42" s="124">
        <v>2</v>
      </c>
      <c r="J42" s="124" t="s">
        <v>78</v>
      </c>
      <c r="K42" s="124">
        <v>0</v>
      </c>
      <c r="L42" s="280"/>
      <c r="M42" s="295"/>
      <c r="N42" s="124"/>
      <c r="O42" s="126"/>
      <c r="P42" s="124"/>
      <c r="Q42" s="126"/>
      <c r="R42" s="127"/>
      <c r="S42" s="126"/>
    </row>
    <row r="43" spans="2:19" ht="16.5" customHeight="1">
      <c r="B43" s="292"/>
      <c r="D43" s="288" t="s">
        <v>115</v>
      </c>
      <c r="E43" s="283" t="str">
        <f>'H25審判割当'!E34</f>
        <v>⑯</v>
      </c>
      <c r="F43" s="285">
        <f>'H25審判割当'!F34</f>
        <v>0.4583333333333333</v>
      </c>
      <c r="G43" s="290" t="str">
        <f>'H25審判割当'!G34</f>
        <v>東海大山形</v>
      </c>
      <c r="H43" s="280">
        <f>I43+I44</f>
        <v>1</v>
      </c>
      <c r="I43" s="113">
        <v>1</v>
      </c>
      <c r="J43" s="113" t="s">
        <v>78</v>
      </c>
      <c r="K43" s="113">
        <v>0</v>
      </c>
      <c r="L43" s="280">
        <f>K43+K44</f>
        <v>0</v>
      </c>
      <c r="M43" s="281" t="str">
        <f>'H25審判割当'!I34</f>
        <v>酒田琢友クラブ</v>
      </c>
      <c r="N43" s="108" t="s">
        <v>213</v>
      </c>
      <c r="O43" s="116" t="s">
        <v>216</v>
      </c>
      <c r="P43" s="113"/>
      <c r="Q43" s="116"/>
      <c r="R43" s="117"/>
      <c r="S43" s="116"/>
    </row>
    <row r="44" spans="2:19" ht="16.5" customHeight="1">
      <c r="B44" s="292"/>
      <c r="D44" s="293"/>
      <c r="E44" s="284"/>
      <c r="F44" s="286"/>
      <c r="G44" s="291"/>
      <c r="H44" s="280"/>
      <c r="I44" s="124">
        <v>0</v>
      </c>
      <c r="J44" s="124" t="s">
        <v>78</v>
      </c>
      <c r="K44" s="124">
        <v>0</v>
      </c>
      <c r="L44" s="280"/>
      <c r="M44" s="295"/>
      <c r="N44" s="124"/>
      <c r="O44" s="126"/>
      <c r="P44" s="124" t="s">
        <v>194</v>
      </c>
      <c r="Q44" s="126" t="s">
        <v>214</v>
      </c>
      <c r="R44" s="127" t="s">
        <v>194</v>
      </c>
      <c r="S44" s="126" t="s">
        <v>215</v>
      </c>
    </row>
    <row r="45" spans="2:19" ht="16.5" customHeight="1">
      <c r="B45" s="292"/>
      <c r="D45" s="293"/>
      <c r="E45" s="283" t="str">
        <f>'H25審判割当'!E35</f>
        <v>⑰</v>
      </c>
      <c r="F45" s="285">
        <f>'H25審判割当'!F35</f>
        <v>0.5520833333333334</v>
      </c>
      <c r="G45" s="290" t="str">
        <f>'H25審判割当'!G35</f>
        <v>モンテディオ山形ユース</v>
      </c>
      <c r="H45" s="280">
        <f>I45+I46</f>
        <v>0</v>
      </c>
      <c r="I45" s="113">
        <v>0</v>
      </c>
      <c r="J45" s="113" t="s">
        <v>78</v>
      </c>
      <c r="K45" s="113">
        <v>3</v>
      </c>
      <c r="L45" s="280">
        <f>K45+K46</f>
        <v>3</v>
      </c>
      <c r="M45" s="281" t="str">
        <f>'H25審判割当'!I35</f>
        <v>羽黒高校</v>
      </c>
      <c r="N45" s="108"/>
      <c r="O45" s="116"/>
      <c r="P45" s="113"/>
      <c r="Q45" s="116"/>
      <c r="R45" s="117"/>
      <c r="S45" s="116"/>
    </row>
    <row r="46" spans="2:19" ht="16.5" customHeight="1">
      <c r="B46" s="292"/>
      <c r="D46" s="294"/>
      <c r="E46" s="284"/>
      <c r="F46" s="286"/>
      <c r="G46" s="291"/>
      <c r="H46" s="280"/>
      <c r="I46" s="124">
        <v>0</v>
      </c>
      <c r="J46" s="124" t="s">
        <v>78</v>
      </c>
      <c r="K46" s="124">
        <v>0</v>
      </c>
      <c r="L46" s="280"/>
      <c r="M46" s="295"/>
      <c r="N46" s="124" t="s">
        <v>203</v>
      </c>
      <c r="O46" s="126" t="s">
        <v>217</v>
      </c>
      <c r="P46" s="124" t="s">
        <v>203</v>
      </c>
      <c r="Q46" s="126" t="s">
        <v>218</v>
      </c>
      <c r="R46" s="127"/>
      <c r="S46" s="126"/>
    </row>
    <row r="47" ht="16.5" customHeight="1">
      <c r="N47" s="130"/>
    </row>
    <row r="48" spans="2:19" ht="16.5" customHeight="1">
      <c r="B48" s="292" t="str">
        <f>'H25審判割当'!B37</f>
        <v>7/28
(日)</v>
      </c>
      <c r="D48" s="110" t="s">
        <v>38</v>
      </c>
      <c r="E48" s="111" t="s">
        <v>39</v>
      </c>
      <c r="F48" s="112" t="s">
        <v>33</v>
      </c>
      <c r="G48" s="277" t="s">
        <v>40</v>
      </c>
      <c r="H48" s="277"/>
      <c r="I48" s="277"/>
      <c r="J48" s="277"/>
      <c r="K48" s="277"/>
      <c r="L48" s="277"/>
      <c r="M48" s="277"/>
      <c r="N48" s="278" t="s">
        <v>63</v>
      </c>
      <c r="O48" s="279"/>
      <c r="P48" s="278" t="s">
        <v>34</v>
      </c>
      <c r="Q48" s="279"/>
      <c r="R48" s="278" t="s">
        <v>35</v>
      </c>
      <c r="S48" s="287"/>
    </row>
    <row r="49" spans="2:19" ht="16.5" customHeight="1">
      <c r="B49" s="292"/>
      <c r="D49" s="288" t="s">
        <v>115</v>
      </c>
      <c r="E49" s="283" t="str">
        <f>'H25審判割当'!E39</f>
        <v>⑱</v>
      </c>
      <c r="F49" s="285">
        <f>'H25審判割当'!F39</f>
        <v>0.4583333333333333</v>
      </c>
      <c r="G49" s="290" t="str">
        <f>'H25審判割当'!G39</f>
        <v>ＦＣパラフレンチ米沢</v>
      </c>
      <c r="H49" s="280">
        <f>I49+I50</f>
        <v>2</v>
      </c>
      <c r="I49" s="113">
        <v>2</v>
      </c>
      <c r="J49" s="113" t="s">
        <v>78</v>
      </c>
      <c r="K49" s="113">
        <v>1</v>
      </c>
      <c r="L49" s="280">
        <f>K49+K50</f>
        <v>3</v>
      </c>
      <c r="M49" s="281" t="str">
        <f>'H25審判割当'!I39</f>
        <v>山形大学サッカー部</v>
      </c>
      <c r="N49" s="113" t="s">
        <v>251</v>
      </c>
      <c r="O49" s="116" t="s">
        <v>252</v>
      </c>
      <c r="P49" s="113" t="s">
        <v>254</v>
      </c>
      <c r="Q49" s="116" t="s">
        <v>255</v>
      </c>
      <c r="R49" s="117"/>
      <c r="S49" s="116"/>
    </row>
    <row r="50" spans="2:19" ht="16.5" customHeight="1">
      <c r="B50" s="292"/>
      <c r="D50" s="293"/>
      <c r="E50" s="284"/>
      <c r="F50" s="286"/>
      <c r="G50" s="291"/>
      <c r="H50" s="280"/>
      <c r="I50" s="124">
        <v>0</v>
      </c>
      <c r="J50" s="124" t="s">
        <v>78</v>
      </c>
      <c r="K50" s="124">
        <v>2</v>
      </c>
      <c r="L50" s="280"/>
      <c r="M50" s="282"/>
      <c r="N50" s="124" t="s">
        <v>159</v>
      </c>
      <c r="O50" s="126" t="s">
        <v>253</v>
      </c>
      <c r="P50" s="124" t="s">
        <v>159</v>
      </c>
      <c r="Q50" s="126" t="s">
        <v>256</v>
      </c>
      <c r="R50" s="125"/>
      <c r="S50" s="126"/>
    </row>
    <row r="51" spans="2:19" ht="16.5" customHeight="1">
      <c r="B51" s="292"/>
      <c r="D51" s="293"/>
      <c r="E51" s="283" t="str">
        <f>'H25審判割当'!E40</f>
        <v>⑲</v>
      </c>
      <c r="F51" s="285">
        <f>'H25審判割当'!F40</f>
        <v>0.5520833333333334</v>
      </c>
      <c r="G51" s="290" t="str">
        <f>'H25審判割当'!G40</f>
        <v>東海大山形</v>
      </c>
      <c r="H51" s="280">
        <f>I51+I52</f>
        <v>0</v>
      </c>
      <c r="I51" s="113">
        <v>0</v>
      </c>
      <c r="J51" s="113" t="s">
        <v>78</v>
      </c>
      <c r="K51" s="113">
        <v>1</v>
      </c>
      <c r="L51" s="280">
        <f>K51+K52</f>
        <v>3</v>
      </c>
      <c r="M51" s="281" t="str">
        <f>'H25審判割当'!I40</f>
        <v>羽黒高校</v>
      </c>
      <c r="N51" s="108"/>
      <c r="O51" s="116"/>
      <c r="P51" s="113" t="s">
        <v>213</v>
      </c>
      <c r="Q51" s="116" t="s">
        <v>258</v>
      </c>
      <c r="R51" s="117"/>
      <c r="S51" s="116"/>
    </row>
    <row r="52" spans="2:19" ht="16.5" customHeight="1">
      <c r="B52" s="292"/>
      <c r="D52" s="294"/>
      <c r="E52" s="284"/>
      <c r="F52" s="286"/>
      <c r="G52" s="291"/>
      <c r="H52" s="280"/>
      <c r="I52" s="108">
        <v>0</v>
      </c>
      <c r="J52" s="108" t="s">
        <v>78</v>
      </c>
      <c r="K52" s="108">
        <v>2</v>
      </c>
      <c r="L52" s="280"/>
      <c r="M52" s="282"/>
      <c r="N52" s="108" t="s">
        <v>203</v>
      </c>
      <c r="O52" s="121" t="s">
        <v>257</v>
      </c>
      <c r="Q52" s="121"/>
      <c r="S52" s="121"/>
    </row>
    <row r="53" spans="1:19" ht="16.5" customHeight="1">
      <c r="A53" s="119"/>
      <c r="B53" s="131"/>
      <c r="C53" s="119"/>
      <c r="D53" s="132"/>
      <c r="E53" s="114"/>
      <c r="F53" s="133"/>
      <c r="G53" s="134"/>
      <c r="H53" s="134"/>
      <c r="I53" s="134"/>
      <c r="J53" s="114"/>
      <c r="K53" s="114"/>
      <c r="L53" s="114"/>
      <c r="M53" s="135"/>
      <c r="N53" s="135"/>
      <c r="O53" s="134"/>
      <c r="P53" s="114"/>
      <c r="Q53" s="114"/>
      <c r="R53" s="114"/>
      <c r="S53" s="134"/>
    </row>
    <row r="54" spans="2:19" ht="16.5" customHeight="1">
      <c r="B54" s="275" t="str">
        <f>'H25審判割当'!B42</f>
        <v>8/25
(日)</v>
      </c>
      <c r="D54" s="110" t="s">
        <v>38</v>
      </c>
      <c r="E54" s="111" t="s">
        <v>39</v>
      </c>
      <c r="F54" s="112" t="s">
        <v>33</v>
      </c>
      <c r="G54" s="277" t="s">
        <v>40</v>
      </c>
      <c r="H54" s="277"/>
      <c r="I54" s="277"/>
      <c r="J54" s="277"/>
      <c r="K54" s="277"/>
      <c r="L54" s="277"/>
      <c r="M54" s="277"/>
      <c r="N54" s="278" t="s">
        <v>63</v>
      </c>
      <c r="O54" s="279"/>
      <c r="P54" s="278" t="s">
        <v>34</v>
      </c>
      <c r="Q54" s="279"/>
      <c r="R54" s="278" t="s">
        <v>35</v>
      </c>
      <c r="S54" s="287"/>
    </row>
    <row r="55" spans="2:19" ht="16.5" customHeight="1">
      <c r="B55" s="275"/>
      <c r="D55" s="288" t="s">
        <v>115</v>
      </c>
      <c r="E55" s="283" t="str">
        <f>'H25審判割当'!E44</f>
        <v>⑳</v>
      </c>
      <c r="F55" s="285">
        <f>'H25審判割当'!F44</f>
        <v>0.5444444444444444</v>
      </c>
      <c r="G55" s="290" t="str">
        <f>'H25審判割当'!G44</f>
        <v>山形大学サッカー部</v>
      </c>
      <c r="H55" s="280">
        <f>I55+I56</f>
        <v>0</v>
      </c>
      <c r="I55" s="136">
        <v>0</v>
      </c>
      <c r="J55" s="113" t="s">
        <v>79</v>
      </c>
      <c r="K55" s="113">
        <v>1</v>
      </c>
      <c r="L55" s="280">
        <f>K55+K56</f>
        <v>3</v>
      </c>
      <c r="M55" s="281" t="str">
        <f>'H25審判割当'!I44</f>
        <v>羽黒高校</v>
      </c>
      <c r="N55" s="113"/>
      <c r="O55" s="116"/>
      <c r="P55" s="113" t="s">
        <v>159</v>
      </c>
      <c r="Q55" s="116" t="s">
        <v>261</v>
      </c>
      <c r="R55" s="137"/>
      <c r="S55" s="118"/>
    </row>
    <row r="56" spans="2:19" ht="16.5" customHeight="1">
      <c r="B56" s="276"/>
      <c r="D56" s="289"/>
      <c r="E56" s="284"/>
      <c r="F56" s="286"/>
      <c r="G56" s="291"/>
      <c r="H56" s="280"/>
      <c r="I56" s="138">
        <v>0</v>
      </c>
      <c r="J56" s="124" t="s">
        <v>79</v>
      </c>
      <c r="K56" s="124">
        <v>2</v>
      </c>
      <c r="L56" s="280"/>
      <c r="M56" s="282"/>
      <c r="N56" s="124" t="s">
        <v>203</v>
      </c>
      <c r="O56" s="126" t="s">
        <v>260</v>
      </c>
      <c r="P56" s="124"/>
      <c r="Q56" s="126"/>
      <c r="R56" s="139"/>
      <c r="S56" s="128"/>
    </row>
    <row r="57" ht="16.5" customHeight="1"/>
    <row r="58" ht="16.5" customHeight="1"/>
    <row r="59" ht="14.25">
      <c r="D59" s="109"/>
    </row>
    <row r="61" ht="14.25">
      <c r="D61" s="140"/>
    </row>
    <row r="62" ht="14.25">
      <c r="D62" s="140"/>
    </row>
    <row r="64" ht="14.25">
      <c r="D64" s="140"/>
    </row>
    <row r="66" ht="14.25">
      <c r="D66" s="140"/>
    </row>
    <row r="68" ht="14.25">
      <c r="D68" s="140"/>
    </row>
    <row r="69" ht="14.25">
      <c r="D69" s="140"/>
    </row>
  </sheetData>
  <sheetProtection/>
  <mergeCells count="157">
    <mergeCell ref="F14:F15"/>
    <mergeCell ref="E12:E13"/>
    <mergeCell ref="M12:M13"/>
    <mergeCell ref="M14:M15"/>
    <mergeCell ref="H14:H15"/>
    <mergeCell ref="G22:G24"/>
    <mergeCell ref="M22:M24"/>
    <mergeCell ref="E22:E24"/>
    <mergeCell ref="F22:F24"/>
    <mergeCell ref="L20:L21"/>
    <mergeCell ref="E6:E7"/>
    <mergeCell ref="F6:F7"/>
    <mergeCell ref="H6:H7"/>
    <mergeCell ref="E8:E9"/>
    <mergeCell ref="E10:E11"/>
    <mergeCell ref="F10:F11"/>
    <mergeCell ref="A2:S2"/>
    <mergeCell ref="A3:S3"/>
    <mergeCell ref="B5:B15"/>
    <mergeCell ref="M8:M9"/>
    <mergeCell ref="L8:L9"/>
    <mergeCell ref="G6:G7"/>
    <mergeCell ref="M6:M7"/>
    <mergeCell ref="L6:L7"/>
    <mergeCell ref="L12:L13"/>
    <mergeCell ref="D6:D11"/>
    <mergeCell ref="R17:S17"/>
    <mergeCell ref="D12:D15"/>
    <mergeCell ref="H8:H9"/>
    <mergeCell ref="G8:G9"/>
    <mergeCell ref="F8:F9"/>
    <mergeCell ref="H12:H13"/>
    <mergeCell ref="G12:G13"/>
    <mergeCell ref="F12:F13"/>
    <mergeCell ref="M10:M11"/>
    <mergeCell ref="E14:E15"/>
    <mergeCell ref="R5:S5"/>
    <mergeCell ref="L10:L11"/>
    <mergeCell ref="G10:G11"/>
    <mergeCell ref="H10:H11"/>
    <mergeCell ref="L14:L15"/>
    <mergeCell ref="G14:G15"/>
    <mergeCell ref="G5:M5"/>
    <mergeCell ref="N5:O5"/>
    <mergeCell ref="P5:Q5"/>
    <mergeCell ref="N17:O17"/>
    <mergeCell ref="L22:L23"/>
    <mergeCell ref="D18:D21"/>
    <mergeCell ref="D28:D32"/>
    <mergeCell ref="D33:D36"/>
    <mergeCell ref="E20:E21"/>
    <mergeCell ref="E28:E30"/>
    <mergeCell ref="F28:F30"/>
    <mergeCell ref="M20:M21"/>
    <mergeCell ref="D22:D27"/>
    <mergeCell ref="B17:B36"/>
    <mergeCell ref="G17:M17"/>
    <mergeCell ref="E25:E27"/>
    <mergeCell ref="F25:F27"/>
    <mergeCell ref="G25:G27"/>
    <mergeCell ref="M25:M27"/>
    <mergeCell ref="G18:G19"/>
    <mergeCell ref="H18:H19"/>
    <mergeCell ref="L18:L19"/>
    <mergeCell ref="M18:M19"/>
    <mergeCell ref="F20:F21"/>
    <mergeCell ref="H28:H29"/>
    <mergeCell ref="L28:L29"/>
    <mergeCell ref="L25:L26"/>
    <mergeCell ref="G20:G21"/>
    <mergeCell ref="H20:H21"/>
    <mergeCell ref="G28:G30"/>
    <mergeCell ref="H22:H23"/>
    <mergeCell ref="H25:H26"/>
    <mergeCell ref="P17:Q17"/>
    <mergeCell ref="E31:E32"/>
    <mergeCell ref="F31:F32"/>
    <mergeCell ref="G31:G32"/>
    <mergeCell ref="H31:H32"/>
    <mergeCell ref="L31:L32"/>
    <mergeCell ref="M31:M32"/>
    <mergeCell ref="M28:M30"/>
    <mergeCell ref="E18:E19"/>
    <mergeCell ref="F18:F19"/>
    <mergeCell ref="E35:E36"/>
    <mergeCell ref="F35:F36"/>
    <mergeCell ref="G35:G36"/>
    <mergeCell ref="H35:H36"/>
    <mergeCell ref="E33:E34"/>
    <mergeCell ref="F33:F34"/>
    <mergeCell ref="G33:G34"/>
    <mergeCell ref="M33:M34"/>
    <mergeCell ref="P38:Q38"/>
    <mergeCell ref="G41:G42"/>
    <mergeCell ref="H41:H42"/>
    <mergeCell ref="L41:L42"/>
    <mergeCell ref="M41:M42"/>
    <mergeCell ref="M35:M36"/>
    <mergeCell ref="H33:H34"/>
    <mergeCell ref="L33:L34"/>
    <mergeCell ref="L35:L36"/>
    <mergeCell ref="B38:B46"/>
    <mergeCell ref="G38:M38"/>
    <mergeCell ref="N38:O38"/>
    <mergeCell ref="D43:D46"/>
    <mergeCell ref="E43:E44"/>
    <mergeCell ref="L43:L44"/>
    <mergeCell ref="M43:M44"/>
    <mergeCell ref="E45:E46"/>
    <mergeCell ref="F43:F44"/>
    <mergeCell ref="G43:G44"/>
    <mergeCell ref="R38:S38"/>
    <mergeCell ref="D39:D42"/>
    <mergeCell ref="E39:E40"/>
    <mergeCell ref="F39:F40"/>
    <mergeCell ref="G39:G40"/>
    <mergeCell ref="H39:H40"/>
    <mergeCell ref="L39:L40"/>
    <mergeCell ref="M39:M40"/>
    <mergeCell ref="E41:E42"/>
    <mergeCell ref="F41:F42"/>
    <mergeCell ref="H43:H44"/>
    <mergeCell ref="R48:S48"/>
    <mergeCell ref="N48:O48"/>
    <mergeCell ref="P48:Q48"/>
    <mergeCell ref="G45:G46"/>
    <mergeCell ref="H45:H46"/>
    <mergeCell ref="L45:L46"/>
    <mergeCell ref="M45:M46"/>
    <mergeCell ref="G51:G52"/>
    <mergeCell ref="H51:H52"/>
    <mergeCell ref="B48:B52"/>
    <mergeCell ref="G48:M48"/>
    <mergeCell ref="D49:D52"/>
    <mergeCell ref="E49:E50"/>
    <mergeCell ref="F49:F50"/>
    <mergeCell ref="G49:G50"/>
    <mergeCell ref="F45:F46"/>
    <mergeCell ref="P54:Q54"/>
    <mergeCell ref="R54:S54"/>
    <mergeCell ref="D55:D56"/>
    <mergeCell ref="E55:E56"/>
    <mergeCell ref="F55:F56"/>
    <mergeCell ref="G55:G56"/>
    <mergeCell ref="H55:H56"/>
    <mergeCell ref="L55:L56"/>
    <mergeCell ref="M55:M56"/>
    <mergeCell ref="B54:B56"/>
    <mergeCell ref="G54:M54"/>
    <mergeCell ref="N54:O54"/>
    <mergeCell ref="L49:L50"/>
    <mergeCell ref="M49:M50"/>
    <mergeCell ref="E51:E52"/>
    <mergeCell ref="F51:F52"/>
    <mergeCell ref="L51:L52"/>
    <mergeCell ref="M51:M52"/>
    <mergeCell ref="H49:H50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1392261013083</cp:lastModifiedBy>
  <cp:lastPrinted>2013-08-27T07:25:17Z</cp:lastPrinted>
  <dcterms:created xsi:type="dcterms:W3CDTF">2009-04-21T05:57:20Z</dcterms:created>
  <dcterms:modified xsi:type="dcterms:W3CDTF">2013-08-27T07:25:22Z</dcterms:modified>
  <cp:category/>
  <cp:version/>
  <cp:contentType/>
  <cp:contentStatus/>
</cp:coreProperties>
</file>