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80" windowHeight="11640" activeTab="0"/>
  </bookViews>
  <sheets>
    <sheet name="スケジュール " sheetId="1" r:id="rId1"/>
    <sheet name="星取表" sheetId="2" r:id="rId2"/>
    <sheet name="警告・退場" sheetId="3" r:id="rId3"/>
  </sheets>
  <definedNames>
    <definedName name="_xlnm.Print_Area" localSheetId="2">'警告・退場'!#REF!</definedName>
    <definedName name="_xlnm.Print_Area" localSheetId="1">'星取表'!$A$1:$AY$47</definedName>
  </definedNames>
  <calcPr fullCalcOnLoad="1"/>
</workbook>
</file>

<file path=xl/sharedStrings.xml><?xml version="1.0" encoding="utf-8"?>
<sst xmlns="http://schemas.openxmlformats.org/spreadsheetml/2006/main" count="846" uniqueCount="134">
  <si>
    <t>節</t>
  </si>
  <si>
    <t>月　　日</t>
  </si>
  <si>
    <t>時間</t>
  </si>
  <si>
    <t>会場</t>
  </si>
  <si>
    <t>帯同審判</t>
  </si>
  <si>
    <t>－</t>
  </si>
  <si>
    <t>勝ち点</t>
  </si>
  <si>
    <t>得点</t>
  </si>
  <si>
    <t>失点</t>
  </si>
  <si>
    <t>差</t>
  </si>
  <si>
    <t>順位</t>
  </si>
  <si>
    <t>-</t>
  </si>
  <si>
    <t>C</t>
  </si>
  <si>
    <t>２０１２年度</t>
  </si>
  <si>
    <t>山形商業</t>
  </si>
  <si>
    <t>山形中央</t>
  </si>
  <si>
    <t>羽黒</t>
  </si>
  <si>
    <t>－</t>
  </si>
  <si>
    <t>－</t>
  </si>
  <si>
    <t>－</t>
  </si>
  <si>
    <t>Yリーグ１部日程表</t>
  </si>
  <si>
    <t>天童第2</t>
  </si>
  <si>
    <t>山商</t>
  </si>
  <si>
    <t>U-16</t>
  </si>
  <si>
    <t>東海</t>
  </si>
  <si>
    <t>明新</t>
  </si>
  <si>
    <t>鶴工</t>
  </si>
  <si>
    <t>モンテB</t>
  </si>
  <si>
    <t>山東</t>
  </si>
  <si>
    <t>中央</t>
  </si>
  <si>
    <t>主管</t>
  </si>
  <si>
    <t>上山明新館</t>
  </si>
  <si>
    <t>鶴岡工業</t>
  </si>
  <si>
    <t>中央</t>
  </si>
  <si>
    <t>モンテB</t>
  </si>
  <si>
    <t>鶴工</t>
  </si>
  <si>
    <t>明新</t>
  </si>
  <si>
    <t>明新</t>
  </si>
  <si>
    <t>5･6</t>
  </si>
  <si>
    <t>県ラグビー場</t>
  </si>
  <si>
    <t>モンテ</t>
  </si>
  <si>
    <t>羽黒</t>
  </si>
  <si>
    <t>モンテB</t>
  </si>
  <si>
    <t>中央</t>
  </si>
  <si>
    <t>山商</t>
  </si>
  <si>
    <t>東海大山形</t>
  </si>
  <si>
    <t>山形東</t>
  </si>
  <si>
    <t>U-１６国体</t>
  </si>
  <si>
    <t>U-16国体</t>
  </si>
  <si>
    <t>モンテユースB</t>
  </si>
  <si>
    <t>小真木多目的</t>
  </si>
  <si>
    <t>×</t>
  </si>
  <si>
    <t>○</t>
  </si>
  <si>
    <t>日時</t>
  </si>
  <si>
    <t>氏名</t>
  </si>
  <si>
    <t>警告</t>
  </si>
  <si>
    <t>山中央</t>
  </si>
  <si>
    <t>明新館</t>
  </si>
  <si>
    <t>鈴木雄大</t>
  </si>
  <si>
    <t>鈴木大夢</t>
  </si>
  <si>
    <t>相沢光太郎</t>
  </si>
  <si>
    <t>掘込健斗</t>
  </si>
  <si>
    <t>退場</t>
  </si>
  <si>
    <t>生田郁弥</t>
  </si>
  <si>
    <t>大木幸哉</t>
  </si>
  <si>
    <t>△</t>
  </si>
  <si>
    <t>×</t>
  </si>
  <si>
    <t>石山虹二</t>
  </si>
  <si>
    <t>中山奨</t>
  </si>
  <si>
    <t>高橋優典</t>
  </si>
  <si>
    <t>×</t>
  </si>
  <si>
    <t>○</t>
  </si>
  <si>
    <t>薄場圭</t>
  </si>
  <si>
    <t>鈴木拓也</t>
  </si>
  <si>
    <t>佐藤洋朗</t>
  </si>
  <si>
    <t>○</t>
  </si>
  <si>
    <t>×</t>
  </si>
  <si>
    <t>×</t>
  </si>
  <si>
    <t>累積</t>
  </si>
  <si>
    <t>佐藤拓磨</t>
  </si>
  <si>
    <t>深瀬綾太</t>
  </si>
  <si>
    <t>森岡祐人</t>
  </si>
  <si>
    <t>×</t>
  </si>
  <si>
    <t>小貫湧太</t>
  </si>
  <si>
    <t>会田　剣</t>
  </si>
  <si>
    <t>×</t>
  </si>
  <si>
    <t>木村比呂</t>
  </si>
  <si>
    <t>○</t>
  </si>
  <si>
    <t>×</t>
  </si>
  <si>
    <t>○</t>
  </si>
  <si>
    <t>○</t>
  </si>
  <si>
    <t>紀伊国奨</t>
  </si>
  <si>
    <t>川村祐基</t>
  </si>
  <si>
    <t>×</t>
  </si>
  <si>
    <t>○</t>
  </si>
  <si>
    <t>×</t>
  </si>
  <si>
    <t>奥山新太郎</t>
  </si>
  <si>
    <t>天童SC</t>
  </si>
  <si>
    <t>○</t>
  </si>
  <si>
    <t>×</t>
  </si>
  <si>
    <t>△</t>
  </si>
  <si>
    <t>本間圭佑</t>
  </si>
  <si>
    <t>堀江京介</t>
  </si>
  <si>
    <t>青木寛樹</t>
  </si>
  <si>
    <t>×</t>
  </si>
  <si>
    <t>○</t>
  </si>
  <si>
    <t>○</t>
  </si>
  <si>
    <t>×</t>
  </si>
  <si>
    <t>岩月陸</t>
  </si>
  <si>
    <t>鈴木貴之</t>
  </si>
  <si>
    <t>山形市陸上競技場</t>
  </si>
  <si>
    <t>○</t>
  </si>
  <si>
    <t>×</t>
  </si>
  <si>
    <t>×</t>
  </si>
  <si>
    <t>藤山惇浩</t>
  </si>
  <si>
    <t>○</t>
  </si>
  <si>
    <t>×</t>
  </si>
  <si>
    <t>小嶋惇也</t>
  </si>
  <si>
    <t>天童市スポーツセンター</t>
  </si>
  <si>
    <t>－</t>
  </si>
  <si>
    <t>山東</t>
  </si>
  <si>
    <t>モンテB</t>
  </si>
  <si>
    <t>○</t>
  </si>
  <si>
    <t>×</t>
  </si>
  <si>
    <t>柏倉快</t>
  </si>
  <si>
    <t>鈴木優祐</t>
  </si>
  <si>
    <t>長谷川寛太</t>
  </si>
  <si>
    <t>横山光輝</t>
  </si>
  <si>
    <t>降旗英明</t>
  </si>
  <si>
    <t>会田剣</t>
  </si>
  <si>
    <t>矢作眞人</t>
  </si>
  <si>
    <t>浅沼寛人</t>
  </si>
  <si>
    <t>佐藤楓里</t>
  </si>
  <si>
    <t>水口駿太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</si>
</sst>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yyyy&quot;年&quot;m&quot;月&quot;d&quot;日現在&quot;"/>
    <numFmt numFmtId="179" formatCode="&quot;+&quot;#,##0;&quot;-&quot;#,##0;0"/>
    <numFmt numFmtId="180" formatCode="m/d"/>
    <numFmt numFmtId="181" formatCode="0_ "/>
    <numFmt numFmtId="182" formatCode="&quot;+&quot;#,##0\ ;&quot;-&quot;#,##0\ ;0\ "/>
    <numFmt numFmtId="183" formatCode="&quot;第&quot;##&quot;節&quot;"/>
    <numFmt numFmtId="184" formatCode="&quot;vs&quot;@"/>
    <numFmt numFmtId="185" formatCode="mmmm\ d\,yyyy"/>
    <numFmt numFmtId="186" formatCode="#,##0_ ;[Red]\-#,##0\ "/>
    <numFmt numFmtId="187" formatCode="0.0&quot;℃&quot;"/>
    <numFmt numFmtId="188" formatCode="&quot;前半&quot;mm&quot;分&quot;"/>
    <numFmt numFmtId="189" formatCode="mm"/>
    <numFmt numFmtId="190" formatCode="#,##0_);[Red]\(#,##0\)"/>
    <numFmt numFmtId="191" formatCode="#,##0&quot;人&quot;"/>
    <numFmt numFmtId="192" formatCode="@&quot;代表&quot;"/>
    <numFmt numFmtId="193" formatCode="h:mm&quot;キックオフ&quot;"/>
    <numFmt numFmtId="194" formatCode="h:mm&quot; Kick-off&quot;"/>
    <numFmt numFmtId="195" formatCode="dd\-mmm\-yyyy"/>
    <numFmt numFmtId="196" formatCode="0&quot;%&quot;"/>
    <numFmt numFmtId="197" formatCode="yyyy&quot;年&quot;m&quot;月&quot;d&quot;日(&quot;aaa&quot;)&quot;"/>
    <numFmt numFmtId="198" formatCode="\(0.00%\)"/>
    <numFmt numFmtId="199" formatCode="0.0%"/>
    <numFmt numFmtId="200" formatCode="[m]&quot;分&quot;ss&quot;秒&quot;"/>
    <numFmt numFmtId="201" formatCode="&quot;(&quot;[m]&quot;分&quot;ss&quot;秒)&quot;"/>
    <numFmt numFmtId="202" formatCode="[m]&quot;min &quot;ss&quot;sec&quot;"/>
    <numFmt numFmtId="203" formatCode="&quot;(&quot;[m]&quot;min &quot;ss&quot;sec)&quot;"/>
    <numFmt numFmtId="204" formatCode="0000000"/>
    <numFmt numFmtId="205" formatCode="@&quot;人&quot;"/>
    <numFmt numFmtId="206" formatCode="#,##0_)&quot;人&quot;;[Red]\(#,##0\)"/>
    <numFmt numFmtId="207" formatCode="m/d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207" fontId="0" fillId="0" borderId="0" xfId="0" applyNumberFormat="1" applyAlignment="1">
      <alignment/>
    </xf>
    <xf numFmtId="0" fontId="0" fillId="33" borderId="29" xfId="0" applyFill="1" applyBorder="1" applyAlignment="1">
      <alignment/>
    </xf>
    <xf numFmtId="207" fontId="0" fillId="33" borderId="34" xfId="0" applyNumberForma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Fill="1" applyBorder="1" applyAlignment="1">
      <alignment/>
    </xf>
    <xf numFmtId="207" fontId="0" fillId="0" borderId="37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4" xfId="0" applyBorder="1" applyAlignment="1">
      <alignment/>
    </xf>
    <xf numFmtId="207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207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42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vertical="center" shrinkToFit="1"/>
    </xf>
    <xf numFmtId="0" fontId="3" fillId="35" borderId="47" xfId="0" applyFont="1" applyFill="1" applyBorder="1" applyAlignment="1">
      <alignment horizontal="center" vertical="center" shrinkToFit="1"/>
    </xf>
    <xf numFmtId="0" fontId="3" fillId="35" borderId="42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6" borderId="36" xfId="0" applyFill="1" applyBorder="1" applyAlignment="1">
      <alignment/>
    </xf>
    <xf numFmtId="207" fontId="0" fillId="36" borderId="37" xfId="0" applyNumberFormat="1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14" xfId="0" applyFill="1" applyBorder="1" applyAlignment="1">
      <alignment/>
    </xf>
    <xf numFmtId="207" fontId="0" fillId="36" borderId="39" xfId="0" applyNumberFormat="1" applyFill="1" applyBorder="1" applyAlignment="1">
      <alignment/>
    </xf>
    <xf numFmtId="0" fontId="11" fillId="36" borderId="37" xfId="0" applyFont="1" applyFill="1" applyBorder="1" applyAlignment="1">
      <alignment/>
    </xf>
    <xf numFmtId="0" fontId="0" fillId="36" borderId="37" xfId="0" applyFill="1" applyBorder="1" applyAlignment="1">
      <alignment/>
    </xf>
    <xf numFmtId="0" fontId="46" fillId="0" borderId="27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56" fontId="0" fillId="0" borderId="17" xfId="0" applyNumberForma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0" fontId="0" fillId="0" borderId="69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56" fontId="0" fillId="0" borderId="29" xfId="0" applyNumberFormat="1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56" fontId="0" fillId="0" borderId="59" xfId="0" applyNumberFormat="1" applyFont="1" applyFill="1" applyBorder="1" applyAlignment="1">
      <alignment horizontal="center" vertical="center"/>
    </xf>
    <xf numFmtId="20" fontId="0" fillId="0" borderId="77" xfId="0" applyNumberFormat="1" applyFill="1" applyBorder="1" applyAlignment="1">
      <alignment horizontal="center" vertical="center"/>
    </xf>
    <xf numFmtId="20" fontId="0" fillId="0" borderId="59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77" xfId="0" applyNumberFormat="1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0"/>
          <a:ext cx="589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85" zoomScaleNormal="85" zoomScaleSheetLayoutView="85" zoomScalePageLayoutView="0" workbookViewId="0" topLeftCell="A1">
      <selection activeCell="W22" sqref="W22"/>
    </sheetView>
  </sheetViews>
  <sheetFormatPr defaultColWidth="9.00390625" defaultRowHeight="19.5" customHeight="1"/>
  <cols>
    <col min="1" max="1" width="4.625" style="1" customWidth="1"/>
    <col min="2" max="2" width="8.375" style="1" customWidth="1"/>
    <col min="3" max="3" width="6.125" style="1" customWidth="1"/>
    <col min="4" max="4" width="8.50390625" style="2" customWidth="1"/>
    <col min="5" max="5" width="3.75390625" style="1" customWidth="1"/>
    <col min="6" max="6" width="2.625" style="1" customWidth="1"/>
    <col min="7" max="7" width="3.625" style="1" customWidth="1"/>
    <col min="8" max="8" width="8.625" style="2" customWidth="1"/>
    <col min="9" max="11" width="5.625" style="2" customWidth="1"/>
    <col min="12" max="12" width="6.25390625" style="2" customWidth="1"/>
    <col min="13" max="13" width="8.625" style="2" customWidth="1"/>
    <col min="14" max="14" width="3.625" style="1" customWidth="1"/>
    <col min="15" max="15" width="2.625" style="1" customWidth="1"/>
    <col min="16" max="16" width="3.625" style="1" customWidth="1"/>
    <col min="17" max="17" width="8.625" style="2" customWidth="1"/>
    <col min="18" max="19" width="5.625" style="1" customWidth="1"/>
    <col min="20" max="20" width="5.625" style="2" customWidth="1"/>
    <col min="21" max="16384" width="9.00390625" style="1" customWidth="1"/>
  </cols>
  <sheetData>
    <row r="1" spans="1:13" ht="25.5" customHeight="1">
      <c r="A1" s="26" t="s">
        <v>20</v>
      </c>
      <c r="H1" s="25" t="s">
        <v>13</v>
      </c>
      <c r="M1" s="25"/>
    </row>
    <row r="2" ht="21" customHeight="1">
      <c r="A2" s="26"/>
    </row>
    <row r="3" ht="12.75" customHeight="1"/>
    <row r="4" spans="1:20" ht="18" customHeight="1">
      <c r="A4" s="4" t="s">
        <v>0</v>
      </c>
      <c r="B4" s="6" t="s">
        <v>1</v>
      </c>
      <c r="C4" s="4" t="s">
        <v>2</v>
      </c>
      <c r="D4" s="68" t="s">
        <v>3</v>
      </c>
      <c r="E4" s="66"/>
      <c r="F4" s="66"/>
      <c r="G4" s="66"/>
      <c r="H4" s="66"/>
      <c r="I4" s="66" t="s">
        <v>4</v>
      </c>
      <c r="J4" s="67"/>
      <c r="K4" s="34" t="s">
        <v>30</v>
      </c>
      <c r="L4" s="5" t="s">
        <v>2</v>
      </c>
      <c r="M4" s="66" t="s">
        <v>3</v>
      </c>
      <c r="N4" s="66"/>
      <c r="O4" s="66"/>
      <c r="P4" s="66"/>
      <c r="Q4" s="66"/>
      <c r="R4" s="66" t="s">
        <v>4</v>
      </c>
      <c r="S4" s="67"/>
      <c r="T4" s="32" t="s">
        <v>30</v>
      </c>
    </row>
    <row r="5" spans="1:20" ht="19.5" customHeight="1">
      <c r="A5" s="63">
        <v>1</v>
      </c>
      <c r="B5" s="149">
        <v>41013</v>
      </c>
      <c r="C5" s="3"/>
      <c r="D5" s="60" t="s">
        <v>21</v>
      </c>
      <c r="E5" s="61"/>
      <c r="F5" s="61"/>
      <c r="G5" s="61"/>
      <c r="H5" s="61"/>
      <c r="I5" s="61"/>
      <c r="J5" s="62"/>
      <c r="K5" s="31"/>
      <c r="L5" s="3"/>
      <c r="M5" s="60" t="s">
        <v>21</v>
      </c>
      <c r="N5" s="61"/>
      <c r="O5" s="61"/>
      <c r="P5" s="61"/>
      <c r="Q5" s="61"/>
      <c r="R5" s="61"/>
      <c r="S5" s="62"/>
      <c r="T5" s="35"/>
    </row>
    <row r="6" spans="1:20" ht="19.5" customHeight="1">
      <c r="A6" s="64"/>
      <c r="B6" s="150"/>
      <c r="C6" s="27">
        <v>0.375</v>
      </c>
      <c r="D6" s="151" t="s">
        <v>22</v>
      </c>
      <c r="E6" s="15">
        <v>3</v>
      </c>
      <c r="F6" s="15" t="s">
        <v>17</v>
      </c>
      <c r="G6" s="15">
        <v>1</v>
      </c>
      <c r="H6" s="22" t="s">
        <v>23</v>
      </c>
      <c r="I6" s="11" t="s">
        <v>24</v>
      </c>
      <c r="J6" s="12" t="str">
        <f>H7</f>
        <v>明新</v>
      </c>
      <c r="K6" s="58" t="s">
        <v>24</v>
      </c>
      <c r="L6" s="7">
        <v>0.5416666666666666</v>
      </c>
      <c r="M6" s="21" t="s">
        <v>26</v>
      </c>
      <c r="N6" s="15">
        <v>1</v>
      </c>
      <c r="O6" s="15" t="s">
        <v>5</v>
      </c>
      <c r="P6" s="15">
        <v>4</v>
      </c>
      <c r="Q6" s="152" t="s">
        <v>27</v>
      </c>
      <c r="R6" s="11" t="str">
        <f>M7</f>
        <v>中央</v>
      </c>
      <c r="S6" s="12" t="str">
        <f>Q7</f>
        <v>山東</v>
      </c>
      <c r="T6" s="58" t="s">
        <v>40</v>
      </c>
    </row>
    <row r="7" spans="1:20" ht="19.5" customHeight="1">
      <c r="A7" s="65"/>
      <c r="B7" s="153"/>
      <c r="C7" s="28">
        <v>0.4583333333333333</v>
      </c>
      <c r="D7" s="154" t="s">
        <v>24</v>
      </c>
      <c r="E7" s="16">
        <v>5</v>
      </c>
      <c r="F7" s="16" t="s">
        <v>18</v>
      </c>
      <c r="G7" s="16">
        <v>0</v>
      </c>
      <c r="H7" s="24" t="s">
        <v>25</v>
      </c>
      <c r="I7" s="13" t="s">
        <v>22</v>
      </c>
      <c r="J7" s="14" t="str">
        <f>H6</f>
        <v>U-16</v>
      </c>
      <c r="K7" s="59"/>
      <c r="L7" s="28">
        <v>0.625</v>
      </c>
      <c r="M7" s="154" t="s">
        <v>29</v>
      </c>
      <c r="N7" s="16">
        <v>2</v>
      </c>
      <c r="O7" s="16" t="s">
        <v>18</v>
      </c>
      <c r="P7" s="16">
        <v>0</v>
      </c>
      <c r="Q7" s="24" t="s">
        <v>28</v>
      </c>
      <c r="R7" s="13" t="str">
        <f>M6</f>
        <v>鶴工</v>
      </c>
      <c r="S7" s="14" t="str">
        <f>Q6</f>
        <v>モンテB</v>
      </c>
      <c r="T7" s="59"/>
    </row>
    <row r="8" spans="1:20" ht="19.5" customHeight="1">
      <c r="A8" s="63">
        <v>2</v>
      </c>
      <c r="B8" s="8"/>
      <c r="C8" s="3"/>
      <c r="D8" s="60" t="s">
        <v>14</v>
      </c>
      <c r="E8" s="61"/>
      <c r="F8" s="61"/>
      <c r="G8" s="61"/>
      <c r="H8" s="61"/>
      <c r="I8" s="61"/>
      <c r="J8" s="62"/>
      <c r="K8" s="155"/>
      <c r="L8" s="3"/>
      <c r="M8" s="60" t="s">
        <v>31</v>
      </c>
      <c r="N8" s="61"/>
      <c r="O8" s="61"/>
      <c r="P8" s="61"/>
      <c r="Q8" s="61"/>
      <c r="R8" s="61"/>
      <c r="S8" s="62"/>
      <c r="T8" s="156"/>
    </row>
    <row r="9" spans="1:20" ht="19.5" customHeight="1">
      <c r="A9" s="64"/>
      <c r="B9" s="9">
        <v>41020</v>
      </c>
      <c r="C9" s="27">
        <v>0.4166666666666667</v>
      </c>
      <c r="D9" s="151" t="s">
        <v>22</v>
      </c>
      <c r="E9" s="15">
        <v>2</v>
      </c>
      <c r="F9" s="15" t="s">
        <v>18</v>
      </c>
      <c r="G9" s="15">
        <v>1</v>
      </c>
      <c r="H9" s="22" t="s">
        <v>27</v>
      </c>
      <c r="I9" s="11" t="str">
        <f>D10</f>
        <v>東海</v>
      </c>
      <c r="J9" s="12" t="str">
        <f>H10</f>
        <v>山東</v>
      </c>
      <c r="K9" s="58" t="s">
        <v>22</v>
      </c>
      <c r="L9" s="7">
        <v>0.4583333333333333</v>
      </c>
      <c r="M9" s="151" t="s">
        <v>16</v>
      </c>
      <c r="N9" s="15">
        <v>5</v>
      </c>
      <c r="O9" s="15" t="s">
        <v>18</v>
      </c>
      <c r="P9" s="15">
        <v>0</v>
      </c>
      <c r="Q9" s="22" t="s">
        <v>25</v>
      </c>
      <c r="R9" s="11" t="str">
        <f>M10</f>
        <v>鶴工</v>
      </c>
      <c r="S9" s="12" t="str">
        <f>Q10</f>
        <v>中央</v>
      </c>
      <c r="T9" s="58" t="s">
        <v>25</v>
      </c>
    </row>
    <row r="10" spans="1:20" ht="19.5" customHeight="1">
      <c r="A10" s="65"/>
      <c r="B10" s="10"/>
      <c r="C10" s="28">
        <v>0.5</v>
      </c>
      <c r="D10" s="154" t="s">
        <v>24</v>
      </c>
      <c r="E10" s="157">
        <v>1</v>
      </c>
      <c r="F10" s="157" t="s">
        <v>17</v>
      </c>
      <c r="G10" s="157">
        <v>0</v>
      </c>
      <c r="H10" s="24" t="s">
        <v>28</v>
      </c>
      <c r="I10" s="13" t="str">
        <f>D9</f>
        <v>山商</v>
      </c>
      <c r="J10" s="14" t="str">
        <f>H9</f>
        <v>モンテB</v>
      </c>
      <c r="K10" s="59"/>
      <c r="L10" s="28">
        <v>0.5416666666666666</v>
      </c>
      <c r="M10" s="21" t="s">
        <v>26</v>
      </c>
      <c r="N10" s="16">
        <v>1</v>
      </c>
      <c r="O10" s="16" t="s">
        <v>5</v>
      </c>
      <c r="P10" s="16">
        <v>1</v>
      </c>
      <c r="Q10" s="24" t="s">
        <v>29</v>
      </c>
      <c r="R10" s="13" t="str">
        <f>M9</f>
        <v>羽黒</v>
      </c>
      <c r="S10" s="14" t="str">
        <f>Q9</f>
        <v>明新</v>
      </c>
      <c r="T10" s="59"/>
    </row>
    <row r="11" spans="1:20" ht="19.5" customHeight="1">
      <c r="A11" s="63">
        <v>3</v>
      </c>
      <c r="B11" s="8"/>
      <c r="C11" s="3"/>
      <c r="D11" s="60" t="s">
        <v>14</v>
      </c>
      <c r="E11" s="61"/>
      <c r="F11" s="61"/>
      <c r="G11" s="61"/>
      <c r="H11" s="61"/>
      <c r="I11" s="61"/>
      <c r="J11" s="62"/>
      <c r="K11" s="155"/>
      <c r="L11" s="3"/>
      <c r="M11" s="60" t="s">
        <v>32</v>
      </c>
      <c r="N11" s="61"/>
      <c r="O11" s="61"/>
      <c r="P11" s="61"/>
      <c r="Q11" s="61"/>
      <c r="R11" s="61"/>
      <c r="S11" s="62"/>
      <c r="T11" s="156"/>
    </row>
    <row r="12" spans="1:20" ht="19.5" customHeight="1">
      <c r="A12" s="64"/>
      <c r="B12" s="9">
        <v>41029</v>
      </c>
      <c r="C12" s="27">
        <v>0.4166666666666667</v>
      </c>
      <c r="D12" s="151" t="s">
        <v>22</v>
      </c>
      <c r="E12" s="15">
        <v>2</v>
      </c>
      <c r="F12" s="15" t="s">
        <v>18</v>
      </c>
      <c r="G12" s="15">
        <v>0</v>
      </c>
      <c r="H12" s="22" t="s">
        <v>25</v>
      </c>
      <c r="I12" s="11" t="str">
        <f>D13</f>
        <v>東海</v>
      </c>
      <c r="J12" s="12" t="str">
        <f>H13</f>
        <v>モンテB</v>
      </c>
      <c r="K12" s="58" t="s">
        <v>22</v>
      </c>
      <c r="L12" s="7">
        <v>0.4583333333333333</v>
      </c>
      <c r="M12" s="151" t="s">
        <v>16</v>
      </c>
      <c r="N12" s="15">
        <v>3</v>
      </c>
      <c r="O12" s="15" t="s">
        <v>18</v>
      </c>
      <c r="P12" s="15">
        <v>1</v>
      </c>
      <c r="Q12" s="22" t="s">
        <v>23</v>
      </c>
      <c r="R12" s="11" t="str">
        <f>M13</f>
        <v>鶴工</v>
      </c>
      <c r="S12" s="12" t="str">
        <f>Q13</f>
        <v>山東</v>
      </c>
      <c r="T12" s="58" t="s">
        <v>26</v>
      </c>
    </row>
    <row r="13" spans="1:20" ht="19.5" customHeight="1">
      <c r="A13" s="65"/>
      <c r="B13" s="10"/>
      <c r="C13" s="28">
        <v>0.5</v>
      </c>
      <c r="D13" s="154" t="s">
        <v>24</v>
      </c>
      <c r="E13" s="16">
        <v>1</v>
      </c>
      <c r="F13" s="16" t="s">
        <v>17</v>
      </c>
      <c r="G13" s="16">
        <v>0</v>
      </c>
      <c r="H13" s="158" t="s">
        <v>27</v>
      </c>
      <c r="I13" s="13" t="str">
        <f>D12</f>
        <v>山商</v>
      </c>
      <c r="J13" s="14" t="str">
        <f>H12</f>
        <v>明新</v>
      </c>
      <c r="K13" s="59"/>
      <c r="L13" s="28">
        <v>0.5416666666666666</v>
      </c>
      <c r="M13" s="151" t="s">
        <v>26</v>
      </c>
      <c r="N13" s="16">
        <v>2</v>
      </c>
      <c r="O13" s="16" t="s">
        <v>19</v>
      </c>
      <c r="P13" s="16">
        <v>1</v>
      </c>
      <c r="Q13" s="24" t="s">
        <v>28</v>
      </c>
      <c r="R13" s="13" t="str">
        <f>M12</f>
        <v>羽黒</v>
      </c>
      <c r="S13" s="14" t="str">
        <f>Q12</f>
        <v>U-16</v>
      </c>
      <c r="T13" s="59"/>
    </row>
    <row r="14" spans="1:20" ht="19.5" customHeight="1">
      <c r="A14" s="63">
        <v>4</v>
      </c>
      <c r="B14" s="8"/>
      <c r="C14" s="3"/>
      <c r="D14" s="60" t="s">
        <v>15</v>
      </c>
      <c r="E14" s="61"/>
      <c r="F14" s="61"/>
      <c r="G14" s="61"/>
      <c r="H14" s="61"/>
      <c r="I14" s="61"/>
      <c r="J14" s="62"/>
      <c r="K14" s="31"/>
      <c r="L14" s="3"/>
      <c r="M14" s="60" t="s">
        <v>32</v>
      </c>
      <c r="N14" s="61"/>
      <c r="O14" s="61"/>
      <c r="P14" s="61"/>
      <c r="Q14" s="61"/>
      <c r="R14" s="61"/>
      <c r="S14" s="62"/>
      <c r="T14" s="35"/>
    </row>
    <row r="15" spans="1:20" ht="19.5" customHeight="1">
      <c r="A15" s="64"/>
      <c r="B15" s="9">
        <v>41048</v>
      </c>
      <c r="C15" s="27">
        <v>0.4166666666666667</v>
      </c>
      <c r="D15" s="151" t="s">
        <v>22</v>
      </c>
      <c r="E15" s="15">
        <v>6</v>
      </c>
      <c r="F15" s="15" t="s">
        <v>18</v>
      </c>
      <c r="G15" s="15">
        <v>3</v>
      </c>
      <c r="H15" s="22" t="s">
        <v>28</v>
      </c>
      <c r="I15" s="11" t="str">
        <f>D16</f>
        <v>東海</v>
      </c>
      <c r="J15" s="12" t="str">
        <f>H16</f>
        <v>中央</v>
      </c>
      <c r="K15" s="58" t="s">
        <v>29</v>
      </c>
      <c r="L15" s="7">
        <v>0.4583333333333333</v>
      </c>
      <c r="M15" s="151" t="s">
        <v>16</v>
      </c>
      <c r="N15" s="15">
        <v>5</v>
      </c>
      <c r="O15" s="15" t="s">
        <v>17</v>
      </c>
      <c r="P15" s="15">
        <v>0</v>
      </c>
      <c r="Q15" s="22" t="s">
        <v>27</v>
      </c>
      <c r="R15" s="11" t="str">
        <f>M16</f>
        <v>鶴工</v>
      </c>
      <c r="S15" s="12" t="str">
        <f>Q16</f>
        <v>U-16</v>
      </c>
      <c r="T15" s="58" t="s">
        <v>26</v>
      </c>
    </row>
    <row r="16" spans="1:20" ht="19.5" customHeight="1">
      <c r="A16" s="65"/>
      <c r="B16" s="10"/>
      <c r="C16" s="28">
        <v>0.5</v>
      </c>
      <c r="D16" s="154" t="s">
        <v>24</v>
      </c>
      <c r="E16" s="16">
        <v>1</v>
      </c>
      <c r="F16" s="16" t="s">
        <v>18</v>
      </c>
      <c r="G16" s="16">
        <v>0</v>
      </c>
      <c r="H16" s="24" t="s">
        <v>29</v>
      </c>
      <c r="I16" s="13" t="str">
        <f>D15</f>
        <v>山商</v>
      </c>
      <c r="J16" s="14" t="str">
        <f>H15</f>
        <v>山東</v>
      </c>
      <c r="K16" s="59"/>
      <c r="L16" s="28">
        <v>0.5416666666666666</v>
      </c>
      <c r="M16" s="151" t="s">
        <v>26</v>
      </c>
      <c r="N16" s="16">
        <v>2</v>
      </c>
      <c r="O16" s="16" t="s">
        <v>5</v>
      </c>
      <c r="P16" s="16">
        <v>1</v>
      </c>
      <c r="Q16" s="22" t="s">
        <v>23</v>
      </c>
      <c r="R16" s="13" t="str">
        <f>M15</f>
        <v>羽黒</v>
      </c>
      <c r="S16" s="14" t="str">
        <f>Q15</f>
        <v>モンテB</v>
      </c>
      <c r="T16" s="59"/>
    </row>
    <row r="17" spans="1:20" ht="19.5" customHeight="1">
      <c r="A17" s="63">
        <v>5</v>
      </c>
      <c r="B17" s="8"/>
      <c r="C17" s="3"/>
      <c r="D17" s="60" t="s">
        <v>15</v>
      </c>
      <c r="E17" s="61"/>
      <c r="F17" s="61"/>
      <c r="G17" s="61"/>
      <c r="H17" s="61"/>
      <c r="I17" s="61"/>
      <c r="J17" s="62"/>
      <c r="K17" s="31"/>
      <c r="L17" s="3"/>
      <c r="M17" s="60" t="s">
        <v>15</v>
      </c>
      <c r="N17" s="61"/>
      <c r="O17" s="61"/>
      <c r="P17" s="61"/>
      <c r="Q17" s="61"/>
      <c r="R17" s="61"/>
      <c r="S17" s="62"/>
      <c r="T17" s="35"/>
    </row>
    <row r="18" spans="1:20" ht="19.5" customHeight="1">
      <c r="A18" s="64"/>
      <c r="B18" s="9">
        <v>41069</v>
      </c>
      <c r="C18" s="27">
        <v>0.4166666666666667</v>
      </c>
      <c r="D18" s="159" t="s">
        <v>24</v>
      </c>
      <c r="E18" s="15">
        <v>2</v>
      </c>
      <c r="F18" s="15" t="s">
        <v>17</v>
      </c>
      <c r="G18" s="15">
        <v>1</v>
      </c>
      <c r="H18" s="22" t="s">
        <v>23</v>
      </c>
      <c r="I18" s="160" t="s">
        <v>33</v>
      </c>
      <c r="J18" s="12" t="s">
        <v>34</v>
      </c>
      <c r="K18" s="58" t="s">
        <v>29</v>
      </c>
      <c r="L18" s="7">
        <v>0.5833333333333334</v>
      </c>
      <c r="M18" s="151" t="s">
        <v>29</v>
      </c>
      <c r="N18" s="15">
        <v>8</v>
      </c>
      <c r="O18" s="15" t="s">
        <v>5</v>
      </c>
      <c r="P18" s="15">
        <v>1</v>
      </c>
      <c r="Q18" s="22" t="s">
        <v>27</v>
      </c>
      <c r="R18" s="11" t="s">
        <v>35</v>
      </c>
      <c r="S18" s="12" t="s">
        <v>36</v>
      </c>
      <c r="T18" s="56" t="s">
        <v>29</v>
      </c>
    </row>
    <row r="19" spans="1:20" ht="19.5" customHeight="1">
      <c r="A19" s="65"/>
      <c r="B19" s="10"/>
      <c r="C19" s="28">
        <v>0.5</v>
      </c>
      <c r="D19" s="154" t="s">
        <v>26</v>
      </c>
      <c r="E19" s="16">
        <v>4</v>
      </c>
      <c r="F19" s="16" t="s">
        <v>5</v>
      </c>
      <c r="G19" s="16">
        <v>2</v>
      </c>
      <c r="H19" s="24" t="s">
        <v>25</v>
      </c>
      <c r="I19" s="13" t="str">
        <f>D18</f>
        <v>東海</v>
      </c>
      <c r="J19" s="14" t="str">
        <f>H18</f>
        <v>U-16</v>
      </c>
      <c r="K19" s="59"/>
      <c r="L19" s="28"/>
      <c r="M19" s="33"/>
      <c r="N19" s="16"/>
      <c r="O19" s="16" t="s">
        <v>17</v>
      </c>
      <c r="P19" s="16"/>
      <c r="Q19" s="24"/>
      <c r="R19" s="13"/>
      <c r="S19" s="14"/>
      <c r="T19" s="161"/>
    </row>
    <row r="20" spans="1:20" ht="19.5" customHeight="1">
      <c r="A20" s="63">
        <v>6</v>
      </c>
      <c r="B20" s="8"/>
      <c r="C20" s="3"/>
      <c r="D20" s="60" t="s">
        <v>15</v>
      </c>
      <c r="E20" s="61"/>
      <c r="F20" s="61"/>
      <c r="G20" s="61"/>
      <c r="H20" s="61"/>
      <c r="I20" s="61"/>
      <c r="J20" s="62"/>
      <c r="K20" s="31"/>
      <c r="L20" s="3"/>
      <c r="M20" s="60" t="s">
        <v>15</v>
      </c>
      <c r="N20" s="61"/>
      <c r="O20" s="61"/>
      <c r="P20" s="61"/>
      <c r="Q20" s="61"/>
      <c r="R20" s="61"/>
      <c r="S20" s="62"/>
      <c r="T20" s="35"/>
    </row>
    <row r="21" spans="1:20" ht="19.5" customHeight="1">
      <c r="A21" s="64"/>
      <c r="B21" s="9">
        <v>41090</v>
      </c>
      <c r="C21" s="27">
        <v>0.4166666666666667</v>
      </c>
      <c r="D21" s="213" t="s">
        <v>28</v>
      </c>
      <c r="E21" s="15">
        <v>5</v>
      </c>
      <c r="F21" s="15" t="s">
        <v>17</v>
      </c>
      <c r="G21" s="15">
        <v>4</v>
      </c>
      <c r="H21" s="22" t="s">
        <v>23</v>
      </c>
      <c r="I21" s="11" t="s">
        <v>34</v>
      </c>
      <c r="J21" s="12" t="s">
        <v>37</v>
      </c>
      <c r="K21" s="58" t="s">
        <v>29</v>
      </c>
      <c r="L21" s="7">
        <v>0.5833333333333334</v>
      </c>
      <c r="M21" s="162" t="s">
        <v>27</v>
      </c>
      <c r="N21" s="15">
        <v>1</v>
      </c>
      <c r="O21" s="15" t="s">
        <v>5</v>
      </c>
      <c r="P21" s="15">
        <v>2</v>
      </c>
      <c r="Q21" s="214" t="s">
        <v>25</v>
      </c>
      <c r="R21" s="11" t="s">
        <v>16</v>
      </c>
      <c r="S21" s="12" t="s">
        <v>29</v>
      </c>
      <c r="T21" s="56" t="s">
        <v>29</v>
      </c>
    </row>
    <row r="22" spans="1:20" ht="19.5" customHeight="1">
      <c r="A22" s="65"/>
      <c r="B22" s="10"/>
      <c r="C22" s="28">
        <v>0.5</v>
      </c>
      <c r="D22" s="164" t="s">
        <v>16</v>
      </c>
      <c r="E22" s="16">
        <v>0</v>
      </c>
      <c r="F22" s="16" t="s">
        <v>5</v>
      </c>
      <c r="G22" s="16">
        <v>2</v>
      </c>
      <c r="H22" s="148" t="s">
        <v>29</v>
      </c>
      <c r="I22" s="13" t="str">
        <f>D21</f>
        <v>山東</v>
      </c>
      <c r="J22" s="14" t="str">
        <f>H21</f>
        <v>U-16</v>
      </c>
      <c r="K22" s="59"/>
      <c r="L22" s="28"/>
      <c r="M22" s="23"/>
      <c r="N22" s="16"/>
      <c r="O22" s="16"/>
      <c r="P22" s="16"/>
      <c r="Q22" s="24"/>
      <c r="R22" s="13"/>
      <c r="S22" s="14"/>
      <c r="T22" s="165"/>
    </row>
    <row r="23" spans="1:20" ht="19.5" customHeight="1">
      <c r="A23" s="166"/>
      <c r="B23" s="167"/>
      <c r="C23" s="3"/>
      <c r="D23" s="60" t="s">
        <v>21</v>
      </c>
      <c r="E23" s="61"/>
      <c r="F23" s="61"/>
      <c r="G23" s="61"/>
      <c r="H23" s="61"/>
      <c r="I23" s="61"/>
      <c r="J23" s="62"/>
      <c r="K23" s="168"/>
      <c r="L23" s="169"/>
      <c r="M23" s="170"/>
      <c r="N23" s="30"/>
      <c r="O23" s="30"/>
      <c r="P23" s="30"/>
      <c r="Q23" s="29"/>
      <c r="R23" s="168"/>
      <c r="S23" s="171"/>
      <c r="T23" s="172"/>
    </row>
    <row r="24" spans="1:20" ht="19.5" customHeight="1">
      <c r="A24" s="166" t="s">
        <v>38</v>
      </c>
      <c r="B24" s="9">
        <v>41043</v>
      </c>
      <c r="C24" s="27">
        <v>0.4166666666666667</v>
      </c>
      <c r="D24" s="151" t="s">
        <v>16</v>
      </c>
      <c r="E24" s="15">
        <v>7</v>
      </c>
      <c r="F24" s="15" t="s">
        <v>17</v>
      </c>
      <c r="G24" s="15">
        <v>0</v>
      </c>
      <c r="H24" s="163" t="s">
        <v>28</v>
      </c>
      <c r="I24" s="11" t="s">
        <v>44</v>
      </c>
      <c r="J24" s="12" t="str">
        <f>H25</f>
        <v>鶴工</v>
      </c>
      <c r="K24" s="173" t="s">
        <v>28</v>
      </c>
      <c r="L24" s="169"/>
      <c r="M24" s="170"/>
      <c r="N24" s="30"/>
      <c r="O24" s="30"/>
      <c r="P24" s="30"/>
      <c r="Q24" s="29"/>
      <c r="R24" s="168"/>
      <c r="S24" s="171"/>
      <c r="T24" s="172"/>
    </row>
    <row r="25" spans="1:20" ht="19.5" customHeight="1">
      <c r="A25" s="166"/>
      <c r="B25" s="167"/>
      <c r="C25" s="28">
        <v>0.5</v>
      </c>
      <c r="D25" s="21" t="s">
        <v>22</v>
      </c>
      <c r="E25" s="16">
        <v>2</v>
      </c>
      <c r="F25" s="16" t="s">
        <v>18</v>
      </c>
      <c r="G25" s="16">
        <v>3</v>
      </c>
      <c r="H25" s="174" t="s">
        <v>26</v>
      </c>
      <c r="I25" s="13" t="s">
        <v>41</v>
      </c>
      <c r="J25" s="14" t="str">
        <f>H24</f>
        <v>山東</v>
      </c>
      <c r="K25" s="59"/>
      <c r="L25" s="169"/>
      <c r="M25" s="170"/>
      <c r="N25" s="30"/>
      <c r="O25" s="30"/>
      <c r="P25" s="30"/>
      <c r="Q25" s="29"/>
      <c r="R25" s="168"/>
      <c r="S25" s="171"/>
      <c r="T25" s="172"/>
    </row>
    <row r="26" spans="1:20" ht="19.5" customHeight="1">
      <c r="A26" s="63">
        <v>7</v>
      </c>
      <c r="B26" s="8"/>
      <c r="C26" s="3"/>
      <c r="D26" s="60" t="s">
        <v>14</v>
      </c>
      <c r="E26" s="61"/>
      <c r="F26" s="61"/>
      <c r="G26" s="61"/>
      <c r="H26" s="61"/>
      <c r="I26" s="61"/>
      <c r="J26" s="62"/>
      <c r="K26" s="31"/>
      <c r="L26" s="3"/>
      <c r="M26" s="60" t="s">
        <v>32</v>
      </c>
      <c r="N26" s="61"/>
      <c r="O26" s="61"/>
      <c r="P26" s="61"/>
      <c r="Q26" s="61"/>
      <c r="R26" s="61"/>
      <c r="S26" s="62"/>
      <c r="T26" s="35"/>
    </row>
    <row r="27" spans="1:20" ht="19.5" customHeight="1">
      <c r="A27" s="64"/>
      <c r="B27" s="9">
        <v>41097</v>
      </c>
      <c r="C27" s="27">
        <v>0.4166666666666667</v>
      </c>
      <c r="D27" s="21" t="s">
        <v>22</v>
      </c>
      <c r="E27" s="15">
        <v>2</v>
      </c>
      <c r="F27" s="15" t="s">
        <v>5</v>
      </c>
      <c r="G27" s="15">
        <v>4</v>
      </c>
      <c r="H27" s="175" t="s">
        <v>24</v>
      </c>
      <c r="I27" s="11" t="str">
        <f>D28</f>
        <v>山東</v>
      </c>
      <c r="J27" s="12" t="str">
        <f>H28</f>
        <v>明新</v>
      </c>
      <c r="K27" s="58" t="s">
        <v>22</v>
      </c>
      <c r="L27" s="27">
        <v>0.4166666666666667</v>
      </c>
      <c r="M27" s="176" t="s">
        <v>16</v>
      </c>
      <c r="N27" s="15">
        <v>7</v>
      </c>
      <c r="O27" s="15" t="s">
        <v>17</v>
      </c>
      <c r="P27" s="15">
        <v>0</v>
      </c>
      <c r="Q27" s="22" t="s">
        <v>26</v>
      </c>
      <c r="R27" s="11" t="str">
        <f>M28</f>
        <v>中央</v>
      </c>
      <c r="S27" s="12" t="str">
        <f>Q28</f>
        <v>U-16</v>
      </c>
      <c r="T27" s="177"/>
    </row>
    <row r="28" spans="1:20" ht="19.5" customHeight="1">
      <c r="A28" s="65"/>
      <c r="B28" s="10"/>
      <c r="C28" s="28">
        <v>0.5</v>
      </c>
      <c r="D28" s="178" t="s">
        <v>28</v>
      </c>
      <c r="E28" s="16">
        <v>4</v>
      </c>
      <c r="F28" s="16" t="s">
        <v>5</v>
      </c>
      <c r="G28" s="16">
        <v>1</v>
      </c>
      <c r="H28" s="24" t="s">
        <v>25</v>
      </c>
      <c r="I28" s="13" t="str">
        <f>$D$27</f>
        <v>山商</v>
      </c>
      <c r="J28" s="14" t="str">
        <f>$H$27</f>
        <v>東海</v>
      </c>
      <c r="K28" s="59"/>
      <c r="L28" s="28">
        <v>0.5</v>
      </c>
      <c r="M28" s="179" t="s">
        <v>29</v>
      </c>
      <c r="N28" s="16">
        <v>6</v>
      </c>
      <c r="O28" s="16" t="s">
        <v>18</v>
      </c>
      <c r="P28" s="16">
        <v>2</v>
      </c>
      <c r="Q28" s="22" t="s">
        <v>23</v>
      </c>
      <c r="R28" s="13" t="str">
        <f>M27</f>
        <v>羽黒</v>
      </c>
      <c r="S28" s="14" t="str">
        <f>Q27</f>
        <v>鶴工</v>
      </c>
      <c r="T28" s="165"/>
    </row>
    <row r="29" spans="1:20" ht="19.5" customHeight="1">
      <c r="A29" s="63">
        <v>8</v>
      </c>
      <c r="B29" s="8"/>
      <c r="C29" s="3"/>
      <c r="D29" s="60" t="s">
        <v>21</v>
      </c>
      <c r="E29" s="61"/>
      <c r="F29" s="61"/>
      <c r="G29" s="61"/>
      <c r="H29" s="61"/>
      <c r="I29" s="61"/>
      <c r="J29" s="62"/>
      <c r="K29" s="31"/>
      <c r="L29" s="3"/>
      <c r="M29" s="60" t="s">
        <v>21</v>
      </c>
      <c r="N29" s="61"/>
      <c r="O29" s="61"/>
      <c r="P29" s="61"/>
      <c r="Q29" s="61"/>
      <c r="R29" s="61"/>
      <c r="S29" s="62"/>
      <c r="T29" s="35"/>
    </row>
    <row r="30" spans="1:20" ht="19.5" customHeight="1">
      <c r="A30" s="64"/>
      <c r="B30" s="9">
        <v>41104</v>
      </c>
      <c r="C30" s="27">
        <v>0.4166666666666667</v>
      </c>
      <c r="D30" s="21" t="s">
        <v>22</v>
      </c>
      <c r="E30" s="15">
        <v>0</v>
      </c>
      <c r="F30" s="15" t="s">
        <v>17</v>
      </c>
      <c r="G30" s="15">
        <v>5</v>
      </c>
      <c r="H30" s="175" t="s">
        <v>29</v>
      </c>
      <c r="I30" s="11" t="str">
        <f>D31</f>
        <v>羽黒</v>
      </c>
      <c r="J30" s="12" t="str">
        <f>H31</f>
        <v>東海</v>
      </c>
      <c r="K30" s="58" t="s">
        <v>24</v>
      </c>
      <c r="L30" s="7">
        <v>0.5833333333333334</v>
      </c>
      <c r="M30" s="180" t="s">
        <v>25</v>
      </c>
      <c r="N30" s="15">
        <v>1</v>
      </c>
      <c r="O30" s="15" t="s">
        <v>18</v>
      </c>
      <c r="P30" s="15">
        <v>5</v>
      </c>
      <c r="Q30" s="175" t="s">
        <v>23</v>
      </c>
      <c r="R30" s="11" t="str">
        <f>M31</f>
        <v>山東</v>
      </c>
      <c r="S30" s="12" t="str">
        <f>Q31</f>
        <v>モンテB</v>
      </c>
      <c r="T30" s="173" t="s">
        <v>28</v>
      </c>
    </row>
    <row r="31" spans="1:20" ht="19.5" customHeight="1">
      <c r="A31" s="65"/>
      <c r="B31" s="10"/>
      <c r="C31" s="28">
        <v>0.5</v>
      </c>
      <c r="D31" s="21" t="s">
        <v>16</v>
      </c>
      <c r="E31" s="16">
        <v>0</v>
      </c>
      <c r="F31" s="16" t="s">
        <v>18</v>
      </c>
      <c r="G31" s="16">
        <v>3</v>
      </c>
      <c r="H31" s="181" t="s">
        <v>24</v>
      </c>
      <c r="I31" s="13" t="str">
        <f>D30</f>
        <v>山商</v>
      </c>
      <c r="J31" s="14" t="str">
        <f>H30</f>
        <v>中央</v>
      </c>
      <c r="K31" s="59"/>
      <c r="L31" s="28">
        <v>0.6666666666666666</v>
      </c>
      <c r="M31" s="179" t="s">
        <v>28</v>
      </c>
      <c r="N31" s="16">
        <v>3</v>
      </c>
      <c r="O31" s="16" t="s">
        <v>5</v>
      </c>
      <c r="P31" s="16">
        <v>2</v>
      </c>
      <c r="Q31" s="22" t="s">
        <v>27</v>
      </c>
      <c r="R31" s="13" t="str">
        <f>M30</f>
        <v>明新</v>
      </c>
      <c r="S31" s="14" t="str">
        <f>Q30</f>
        <v>U-16</v>
      </c>
      <c r="T31" s="59"/>
    </row>
    <row r="32" spans="1:20" ht="19.5" customHeight="1">
      <c r="A32" s="63">
        <v>9</v>
      </c>
      <c r="B32" s="8"/>
      <c r="C32" s="3"/>
      <c r="D32" s="182" t="s">
        <v>97</v>
      </c>
      <c r="E32" s="183"/>
      <c r="F32" s="183"/>
      <c r="G32" s="183"/>
      <c r="H32" s="183"/>
      <c r="I32" s="183"/>
      <c r="J32" s="184"/>
      <c r="K32" s="31"/>
      <c r="L32" s="3"/>
      <c r="M32" s="60" t="s">
        <v>32</v>
      </c>
      <c r="N32" s="61"/>
      <c r="O32" s="61"/>
      <c r="P32" s="61"/>
      <c r="Q32" s="61"/>
      <c r="R32" s="61"/>
      <c r="S32" s="62"/>
      <c r="T32" s="35"/>
    </row>
    <row r="33" spans="1:20" ht="19.5" customHeight="1">
      <c r="A33" s="64"/>
      <c r="B33" s="9">
        <v>41111</v>
      </c>
      <c r="C33" s="27">
        <v>0.4166666666666667</v>
      </c>
      <c r="D33" s="162" t="s">
        <v>27</v>
      </c>
      <c r="E33" s="15">
        <v>2</v>
      </c>
      <c r="F33" s="15" t="s">
        <v>17</v>
      </c>
      <c r="G33" s="15">
        <v>2</v>
      </c>
      <c r="H33" s="22" t="s">
        <v>23</v>
      </c>
      <c r="I33" s="11" t="str">
        <f>D34</f>
        <v>羽黒</v>
      </c>
      <c r="J33" s="12" t="str">
        <f>H34</f>
        <v>山商</v>
      </c>
      <c r="K33" s="58" t="s">
        <v>22</v>
      </c>
      <c r="L33" s="7">
        <v>0.4583333333333333</v>
      </c>
      <c r="M33" s="185" t="s">
        <v>24</v>
      </c>
      <c r="N33" s="15">
        <v>1</v>
      </c>
      <c r="O33" s="15" t="s">
        <v>18</v>
      </c>
      <c r="P33" s="15">
        <v>0</v>
      </c>
      <c r="Q33" s="22" t="s">
        <v>26</v>
      </c>
      <c r="R33" s="11" t="str">
        <f>M34</f>
        <v>中央</v>
      </c>
      <c r="S33" s="12" t="str">
        <f>Q34</f>
        <v>明新</v>
      </c>
      <c r="T33" s="177"/>
    </row>
    <row r="34" spans="1:20" ht="19.5" customHeight="1">
      <c r="A34" s="65"/>
      <c r="B34" s="10"/>
      <c r="C34" s="28">
        <v>0.5</v>
      </c>
      <c r="D34" s="176" t="s">
        <v>16</v>
      </c>
      <c r="E34" s="16">
        <v>3</v>
      </c>
      <c r="F34" s="16" t="s">
        <v>18</v>
      </c>
      <c r="G34" s="16">
        <v>1</v>
      </c>
      <c r="H34" s="24" t="s">
        <v>22</v>
      </c>
      <c r="I34" s="13" t="str">
        <f>D33</f>
        <v>モンテB</v>
      </c>
      <c r="J34" s="14" t="str">
        <f>H33</f>
        <v>U-16</v>
      </c>
      <c r="K34" s="59"/>
      <c r="L34" s="28">
        <v>0.5416666666666666</v>
      </c>
      <c r="M34" s="179" t="s">
        <v>29</v>
      </c>
      <c r="N34" s="16">
        <v>3</v>
      </c>
      <c r="O34" s="16" t="s">
        <v>17</v>
      </c>
      <c r="P34" s="16">
        <v>0</v>
      </c>
      <c r="Q34" s="24" t="s">
        <v>25</v>
      </c>
      <c r="R34" s="13" t="str">
        <f>M33</f>
        <v>東海</v>
      </c>
      <c r="S34" s="14" t="str">
        <f>Q33</f>
        <v>鶴工</v>
      </c>
      <c r="T34" s="165"/>
    </row>
    <row r="35" spans="1:20" ht="19.5" customHeight="1">
      <c r="A35" s="63">
        <v>10</v>
      </c>
      <c r="B35" s="8"/>
      <c r="C35" s="3"/>
      <c r="D35" s="60" t="s">
        <v>21</v>
      </c>
      <c r="E35" s="61"/>
      <c r="F35" s="61"/>
      <c r="G35" s="61"/>
      <c r="H35" s="61"/>
      <c r="I35" s="61"/>
      <c r="J35" s="62"/>
      <c r="K35" s="31"/>
      <c r="L35" s="3"/>
      <c r="M35" s="60" t="s">
        <v>21</v>
      </c>
      <c r="N35" s="61"/>
      <c r="O35" s="61"/>
      <c r="P35" s="61"/>
      <c r="Q35" s="61"/>
      <c r="R35" s="61"/>
      <c r="S35" s="62"/>
      <c r="T35" s="35"/>
    </row>
    <row r="36" spans="1:20" ht="19.5" customHeight="1">
      <c r="A36" s="64"/>
      <c r="B36" s="9">
        <v>41139</v>
      </c>
      <c r="C36" s="27">
        <v>0.4166666666666667</v>
      </c>
      <c r="D36" s="21" t="s">
        <v>22</v>
      </c>
      <c r="E36" s="15">
        <v>2</v>
      </c>
      <c r="F36" s="15" t="s">
        <v>18</v>
      </c>
      <c r="G36" s="15">
        <v>3</v>
      </c>
      <c r="H36" s="175" t="s">
        <v>27</v>
      </c>
      <c r="I36" s="11" t="str">
        <f>D37</f>
        <v>羽黒</v>
      </c>
      <c r="J36" s="12" t="str">
        <f>H37</f>
        <v>明新</v>
      </c>
      <c r="K36" s="58" t="s">
        <v>40</v>
      </c>
      <c r="L36" s="7">
        <v>0.5833333333333334</v>
      </c>
      <c r="M36" s="21" t="s">
        <v>26</v>
      </c>
      <c r="N36" s="15">
        <v>0</v>
      </c>
      <c r="O36" s="15" t="s">
        <v>5</v>
      </c>
      <c r="P36" s="15">
        <v>5</v>
      </c>
      <c r="Q36" s="175" t="s">
        <v>29</v>
      </c>
      <c r="R36" s="11" t="str">
        <f>M37</f>
        <v>東海</v>
      </c>
      <c r="S36" s="12" t="str">
        <f>Q37</f>
        <v>山東</v>
      </c>
      <c r="T36" s="58" t="s">
        <v>24</v>
      </c>
    </row>
    <row r="37" spans="1:20" ht="19.5" customHeight="1">
      <c r="A37" s="65"/>
      <c r="B37" s="10"/>
      <c r="C37" s="28">
        <v>0.5</v>
      </c>
      <c r="D37" s="176" t="s">
        <v>16</v>
      </c>
      <c r="E37" s="16">
        <v>7</v>
      </c>
      <c r="F37" s="16" t="s">
        <v>17</v>
      </c>
      <c r="G37" s="16">
        <v>0</v>
      </c>
      <c r="H37" s="24" t="s">
        <v>25</v>
      </c>
      <c r="I37" s="13" t="str">
        <f>D36</f>
        <v>山商</v>
      </c>
      <c r="J37" s="14" t="str">
        <f>H36</f>
        <v>モンテB</v>
      </c>
      <c r="K37" s="59"/>
      <c r="L37" s="28">
        <v>0.6666666666666666</v>
      </c>
      <c r="M37" s="179" t="s">
        <v>24</v>
      </c>
      <c r="N37" s="16">
        <v>8</v>
      </c>
      <c r="O37" s="16" t="s">
        <v>18</v>
      </c>
      <c r="P37" s="16">
        <v>0</v>
      </c>
      <c r="Q37" s="186" t="s">
        <v>28</v>
      </c>
      <c r="R37" s="13" t="str">
        <f>M36</f>
        <v>鶴工</v>
      </c>
      <c r="S37" s="14" t="str">
        <f>Q36</f>
        <v>中央</v>
      </c>
      <c r="T37" s="59"/>
    </row>
    <row r="38" spans="1:20" ht="19.5" customHeight="1">
      <c r="A38" s="63">
        <v>11</v>
      </c>
      <c r="B38" s="8"/>
      <c r="C38" s="3"/>
      <c r="D38" s="60" t="s">
        <v>15</v>
      </c>
      <c r="E38" s="61"/>
      <c r="F38" s="61"/>
      <c r="G38" s="61"/>
      <c r="H38" s="61"/>
      <c r="I38" s="61"/>
      <c r="J38" s="62"/>
      <c r="K38" s="31"/>
      <c r="L38" s="3"/>
      <c r="M38" s="60" t="s">
        <v>15</v>
      </c>
      <c r="N38" s="61"/>
      <c r="O38" s="61"/>
      <c r="P38" s="61"/>
      <c r="Q38" s="61"/>
      <c r="R38" s="61"/>
      <c r="S38" s="62"/>
      <c r="T38" s="35"/>
    </row>
    <row r="39" spans="1:20" ht="19.5" customHeight="1">
      <c r="A39" s="64"/>
      <c r="B39" s="9">
        <v>41147</v>
      </c>
      <c r="C39" s="27">
        <v>0.4166666666666667</v>
      </c>
      <c r="D39" s="21" t="s">
        <v>22</v>
      </c>
      <c r="E39" s="15">
        <v>0</v>
      </c>
      <c r="F39" s="15" t="s">
        <v>18</v>
      </c>
      <c r="G39" s="15">
        <v>8</v>
      </c>
      <c r="H39" s="175" t="s">
        <v>29</v>
      </c>
      <c r="I39" s="11" t="s">
        <v>24</v>
      </c>
      <c r="J39" s="12" t="s">
        <v>37</v>
      </c>
      <c r="K39" s="58" t="s">
        <v>29</v>
      </c>
      <c r="L39" s="7">
        <v>0.5833333333333334</v>
      </c>
      <c r="M39" s="176" t="s">
        <v>24</v>
      </c>
      <c r="N39" s="15">
        <v>2</v>
      </c>
      <c r="O39" s="15" t="s">
        <v>17</v>
      </c>
      <c r="P39" s="15">
        <v>1</v>
      </c>
      <c r="Q39" s="22" t="s">
        <v>25</v>
      </c>
      <c r="R39" s="11" t="s">
        <v>35</v>
      </c>
      <c r="S39" s="12" t="s">
        <v>34</v>
      </c>
      <c r="T39" s="56" t="s">
        <v>29</v>
      </c>
    </row>
    <row r="40" spans="1:20" ht="19.5" customHeight="1">
      <c r="A40" s="65"/>
      <c r="B40" s="10"/>
      <c r="C40" s="28">
        <v>0.5</v>
      </c>
      <c r="D40" s="176" t="s">
        <v>26</v>
      </c>
      <c r="E40" s="16">
        <v>5</v>
      </c>
      <c r="F40" s="16" t="s">
        <v>18</v>
      </c>
      <c r="G40" s="16">
        <v>0</v>
      </c>
      <c r="H40" s="158" t="s">
        <v>27</v>
      </c>
      <c r="I40" s="13" t="str">
        <f>D39</f>
        <v>山商</v>
      </c>
      <c r="J40" s="14" t="str">
        <f>H39</f>
        <v>中央</v>
      </c>
      <c r="K40" s="59"/>
      <c r="L40" s="187"/>
      <c r="M40" s="33"/>
      <c r="N40" s="16"/>
      <c r="O40" s="16"/>
      <c r="P40" s="16"/>
      <c r="Q40" s="186"/>
      <c r="R40" s="13"/>
      <c r="S40" s="14"/>
      <c r="T40" s="165"/>
    </row>
    <row r="41" spans="1:20" ht="19.5" customHeight="1">
      <c r="A41" s="188">
        <v>11</v>
      </c>
      <c r="B41" s="167"/>
      <c r="C41" s="3"/>
      <c r="D41" s="60" t="s">
        <v>110</v>
      </c>
      <c r="E41" s="61"/>
      <c r="F41" s="61"/>
      <c r="G41" s="61"/>
      <c r="H41" s="61"/>
      <c r="I41" s="61"/>
      <c r="J41" s="62"/>
      <c r="K41" s="31"/>
      <c r="L41" s="189"/>
      <c r="M41" s="190"/>
      <c r="N41" s="190"/>
      <c r="O41" s="190"/>
      <c r="P41" s="190"/>
      <c r="Q41" s="190"/>
      <c r="R41" s="190"/>
      <c r="S41" s="191"/>
      <c r="T41" s="192"/>
    </row>
    <row r="42" spans="1:20" ht="19.5" customHeight="1">
      <c r="A42" s="193"/>
      <c r="B42" s="9">
        <v>41148</v>
      </c>
      <c r="C42" s="169"/>
      <c r="D42" s="194" t="s">
        <v>16</v>
      </c>
      <c r="E42" s="30">
        <v>5</v>
      </c>
      <c r="F42" s="16" t="s">
        <v>5</v>
      </c>
      <c r="G42" s="30">
        <v>0</v>
      </c>
      <c r="H42" s="24" t="s">
        <v>28</v>
      </c>
      <c r="I42" s="168"/>
      <c r="J42" s="171"/>
      <c r="K42" s="168" t="s">
        <v>28</v>
      </c>
      <c r="L42" s="195"/>
      <c r="M42" s="29"/>
      <c r="N42" s="30"/>
      <c r="O42" s="30"/>
      <c r="P42" s="30"/>
      <c r="Q42" s="29"/>
      <c r="R42" s="168"/>
      <c r="S42" s="171"/>
      <c r="T42" s="57"/>
    </row>
    <row r="43" spans="1:20" ht="19.5" customHeight="1">
      <c r="A43" s="63">
        <v>12</v>
      </c>
      <c r="B43" s="8"/>
      <c r="C43" s="3"/>
      <c r="D43" s="60" t="s">
        <v>39</v>
      </c>
      <c r="E43" s="61"/>
      <c r="F43" s="61"/>
      <c r="G43" s="61"/>
      <c r="H43" s="61"/>
      <c r="I43" s="61"/>
      <c r="J43" s="62"/>
      <c r="K43" s="31"/>
      <c r="L43" s="189"/>
      <c r="M43" s="190"/>
      <c r="N43" s="190"/>
      <c r="O43" s="190"/>
      <c r="P43" s="190"/>
      <c r="Q43" s="190"/>
      <c r="R43" s="190"/>
      <c r="S43" s="191"/>
      <c r="T43" s="192"/>
    </row>
    <row r="44" spans="1:20" ht="19.5" customHeight="1">
      <c r="A44" s="64"/>
      <c r="B44" s="9">
        <v>41153</v>
      </c>
      <c r="C44" s="27">
        <v>0.4166666666666667</v>
      </c>
      <c r="D44" s="176" t="s">
        <v>22</v>
      </c>
      <c r="E44" s="15">
        <v>5</v>
      </c>
      <c r="F44" s="15" t="s">
        <v>17</v>
      </c>
      <c r="G44" s="15">
        <v>2</v>
      </c>
      <c r="H44" s="163" t="s">
        <v>25</v>
      </c>
      <c r="I44" s="11" t="str">
        <f>D45</f>
        <v>鶴工</v>
      </c>
      <c r="J44" s="12" t="str">
        <f>H45</f>
        <v>山東</v>
      </c>
      <c r="K44" s="173" t="s">
        <v>28</v>
      </c>
      <c r="L44" s="196"/>
      <c r="M44" s="29"/>
      <c r="N44" s="30"/>
      <c r="O44" s="30"/>
      <c r="P44" s="30"/>
      <c r="Q44" s="29"/>
      <c r="R44" s="168"/>
      <c r="S44" s="171"/>
      <c r="T44" s="172"/>
    </row>
    <row r="45" spans="1:20" ht="19.5" customHeight="1">
      <c r="A45" s="65"/>
      <c r="B45" s="10"/>
      <c r="C45" s="28">
        <v>0.5</v>
      </c>
      <c r="D45" s="176" t="s">
        <v>26</v>
      </c>
      <c r="E45" s="16">
        <v>4</v>
      </c>
      <c r="F45" s="16" t="s">
        <v>5</v>
      </c>
      <c r="G45" s="16">
        <v>1</v>
      </c>
      <c r="H45" s="24" t="s">
        <v>28</v>
      </c>
      <c r="I45" s="13" t="str">
        <f>D44</f>
        <v>山商</v>
      </c>
      <c r="J45" s="14" t="str">
        <f>H44</f>
        <v>明新</v>
      </c>
      <c r="K45" s="59"/>
      <c r="L45" s="197"/>
      <c r="M45" s="198"/>
      <c r="N45" s="157"/>
      <c r="O45" s="157"/>
      <c r="P45" s="157"/>
      <c r="Q45" s="198"/>
      <c r="R45" s="199"/>
      <c r="S45" s="200"/>
      <c r="T45" s="57"/>
    </row>
    <row r="46" spans="1:20" ht="19.5" customHeight="1">
      <c r="A46" s="63">
        <v>12</v>
      </c>
      <c r="B46" s="167"/>
      <c r="C46" s="169"/>
      <c r="D46" s="60" t="s">
        <v>15</v>
      </c>
      <c r="E46" s="61"/>
      <c r="F46" s="61"/>
      <c r="G46" s="61"/>
      <c r="H46" s="61"/>
      <c r="I46" s="61"/>
      <c r="J46" s="62"/>
      <c r="K46" s="168"/>
      <c r="L46" s="201"/>
      <c r="M46" s="29"/>
      <c r="N46" s="30"/>
      <c r="O46" s="30"/>
      <c r="P46" s="30"/>
      <c r="Q46" s="29"/>
      <c r="R46" s="168"/>
      <c r="S46" s="171"/>
      <c r="T46" s="172"/>
    </row>
    <row r="47" spans="1:20" ht="19.5" customHeight="1">
      <c r="A47" s="64"/>
      <c r="B47" s="9">
        <v>41154</v>
      </c>
      <c r="C47" s="27">
        <v>0.4166666666666667</v>
      </c>
      <c r="D47" s="176" t="s">
        <v>24</v>
      </c>
      <c r="E47" s="15">
        <v>3</v>
      </c>
      <c r="F47" s="15" t="s">
        <v>17</v>
      </c>
      <c r="G47" s="15">
        <v>1</v>
      </c>
      <c r="H47" s="162" t="s">
        <v>29</v>
      </c>
      <c r="I47" s="11" t="s">
        <v>41</v>
      </c>
      <c r="J47" s="12" t="s">
        <v>42</v>
      </c>
      <c r="K47" s="58" t="s">
        <v>29</v>
      </c>
      <c r="L47" s="202"/>
      <c r="M47" s="29"/>
      <c r="N47" s="30"/>
      <c r="O47" s="30"/>
      <c r="P47" s="30"/>
      <c r="Q47" s="29"/>
      <c r="R47" s="168"/>
      <c r="S47" s="171"/>
      <c r="T47" s="172"/>
    </row>
    <row r="48" spans="1:20" ht="19.5" customHeight="1">
      <c r="A48" s="65"/>
      <c r="B48" s="167"/>
      <c r="C48" s="28">
        <v>0.5</v>
      </c>
      <c r="D48" s="194" t="s">
        <v>16</v>
      </c>
      <c r="E48" s="16">
        <v>5</v>
      </c>
      <c r="F48" s="16" t="s">
        <v>17</v>
      </c>
      <c r="G48" s="16">
        <v>2</v>
      </c>
      <c r="H48" s="24" t="s">
        <v>27</v>
      </c>
      <c r="I48" s="168" t="s">
        <v>24</v>
      </c>
      <c r="J48" s="171" t="s">
        <v>43</v>
      </c>
      <c r="K48" s="59"/>
      <c r="L48" s="197"/>
      <c r="M48" s="29"/>
      <c r="N48" s="30"/>
      <c r="O48" s="30"/>
      <c r="P48" s="30"/>
      <c r="Q48" s="29"/>
      <c r="R48" s="168"/>
      <c r="S48" s="171"/>
      <c r="T48" s="172"/>
    </row>
    <row r="49" spans="1:20" ht="19.5" customHeight="1">
      <c r="A49" s="63">
        <v>13</v>
      </c>
      <c r="B49" s="8"/>
      <c r="C49" s="3"/>
      <c r="D49" s="60" t="s">
        <v>39</v>
      </c>
      <c r="E49" s="61"/>
      <c r="F49" s="61"/>
      <c r="G49" s="61"/>
      <c r="H49" s="61"/>
      <c r="I49" s="61"/>
      <c r="J49" s="62"/>
      <c r="K49" s="31"/>
      <c r="L49" s="3"/>
      <c r="M49" s="60" t="s">
        <v>31</v>
      </c>
      <c r="N49" s="61"/>
      <c r="O49" s="61"/>
      <c r="P49" s="61"/>
      <c r="Q49" s="61"/>
      <c r="R49" s="61"/>
      <c r="S49" s="62"/>
      <c r="T49" s="35"/>
    </row>
    <row r="50" spans="1:25" ht="19.5" customHeight="1">
      <c r="A50" s="64"/>
      <c r="B50" s="9">
        <v>41167</v>
      </c>
      <c r="C50" s="27">
        <v>0.4166666666666667</v>
      </c>
      <c r="D50" s="185" t="s">
        <v>24</v>
      </c>
      <c r="E50" s="15">
        <v>3</v>
      </c>
      <c r="F50" s="15" t="s">
        <v>17</v>
      </c>
      <c r="G50" s="15">
        <v>0</v>
      </c>
      <c r="H50" s="22" t="s">
        <v>27</v>
      </c>
      <c r="I50" s="11" t="str">
        <f>D51</f>
        <v>羽黒</v>
      </c>
      <c r="J50" s="12" t="str">
        <f>H51</f>
        <v>中央</v>
      </c>
      <c r="K50" s="58" t="s">
        <v>40</v>
      </c>
      <c r="L50" s="27">
        <v>0.4166666666666667</v>
      </c>
      <c r="M50" s="176" t="s">
        <v>22</v>
      </c>
      <c r="N50" s="15">
        <v>3</v>
      </c>
      <c r="O50" s="15" t="s">
        <v>5</v>
      </c>
      <c r="P50" s="15">
        <v>2</v>
      </c>
      <c r="Q50" s="163" t="s">
        <v>28</v>
      </c>
      <c r="R50" s="11" t="str">
        <f>M51</f>
        <v>鶴工</v>
      </c>
      <c r="S50" s="12" t="str">
        <f>Q51</f>
        <v>明新</v>
      </c>
      <c r="T50" s="58" t="s">
        <v>25</v>
      </c>
      <c r="U50" s="29"/>
      <c r="V50" s="30"/>
      <c r="W50" s="30"/>
      <c r="X50" s="30"/>
      <c r="Y50" s="29"/>
    </row>
    <row r="51" spans="1:20" ht="19.5" customHeight="1">
      <c r="A51" s="65"/>
      <c r="B51" s="10"/>
      <c r="C51" s="28">
        <v>0.5</v>
      </c>
      <c r="D51" s="179" t="s">
        <v>16</v>
      </c>
      <c r="E51" s="16">
        <v>4</v>
      </c>
      <c r="F51" s="16" t="s">
        <v>5</v>
      </c>
      <c r="G51" s="16">
        <v>0</v>
      </c>
      <c r="H51" s="24" t="s">
        <v>29</v>
      </c>
      <c r="I51" s="13" t="str">
        <f>D50</f>
        <v>東海</v>
      </c>
      <c r="J51" s="14" t="str">
        <f>H50</f>
        <v>モンテB</v>
      </c>
      <c r="K51" s="59"/>
      <c r="L51" s="28">
        <v>0.5</v>
      </c>
      <c r="M51" s="176" t="s">
        <v>26</v>
      </c>
      <c r="N51" s="16">
        <v>3</v>
      </c>
      <c r="O51" s="16" t="s">
        <v>17</v>
      </c>
      <c r="P51" s="16">
        <v>1</v>
      </c>
      <c r="Q51" s="24" t="s">
        <v>25</v>
      </c>
      <c r="R51" s="13" t="str">
        <f>M50</f>
        <v>山商</v>
      </c>
      <c r="S51" s="14" t="str">
        <f>Q50</f>
        <v>山東</v>
      </c>
      <c r="T51" s="59"/>
    </row>
    <row r="52" spans="1:20" ht="19.5" customHeight="1">
      <c r="A52" s="63">
        <v>14</v>
      </c>
      <c r="B52" s="8"/>
      <c r="C52" s="3"/>
      <c r="D52" s="60" t="s">
        <v>31</v>
      </c>
      <c r="E52" s="61"/>
      <c r="F52" s="61"/>
      <c r="G52" s="61"/>
      <c r="H52" s="61"/>
      <c r="I52" s="61"/>
      <c r="J52" s="62"/>
      <c r="K52" s="31"/>
      <c r="L52" s="3"/>
      <c r="M52" s="60" t="s">
        <v>50</v>
      </c>
      <c r="N52" s="61"/>
      <c r="O52" s="61"/>
      <c r="P52" s="61"/>
      <c r="Q52" s="61"/>
      <c r="R52" s="61"/>
      <c r="S52" s="62"/>
      <c r="T52" s="35"/>
    </row>
    <row r="53" spans="1:20" ht="19.5" customHeight="1">
      <c r="A53" s="64"/>
      <c r="B53" s="9">
        <v>41169</v>
      </c>
      <c r="C53" s="27">
        <v>0.4166666666666667</v>
      </c>
      <c r="D53" s="176" t="s">
        <v>29</v>
      </c>
      <c r="E53" s="15">
        <v>14</v>
      </c>
      <c r="F53" s="15" t="s">
        <v>5</v>
      </c>
      <c r="G53" s="15">
        <v>1</v>
      </c>
      <c r="H53" s="163" t="s">
        <v>28</v>
      </c>
      <c r="I53" s="11" t="str">
        <f>D54</f>
        <v>モンテB</v>
      </c>
      <c r="J53" s="12" t="str">
        <f>H54</f>
        <v>明新</v>
      </c>
      <c r="K53" s="58" t="s">
        <v>25</v>
      </c>
      <c r="L53" s="7">
        <v>0.4583333333333333</v>
      </c>
      <c r="M53" s="176" t="s">
        <v>16</v>
      </c>
      <c r="N53" s="15">
        <v>4</v>
      </c>
      <c r="O53" s="15" t="s">
        <v>17</v>
      </c>
      <c r="P53" s="15">
        <v>2</v>
      </c>
      <c r="Q53" s="22" t="s">
        <v>22</v>
      </c>
      <c r="R53" s="11" t="str">
        <f>M54</f>
        <v>東海</v>
      </c>
      <c r="S53" s="12" t="str">
        <f>Q54</f>
        <v>鶴工</v>
      </c>
      <c r="T53" s="58" t="s">
        <v>26</v>
      </c>
    </row>
    <row r="54" spans="1:20" ht="19.5" customHeight="1">
      <c r="A54" s="65"/>
      <c r="B54" s="10"/>
      <c r="C54" s="28">
        <v>0.5</v>
      </c>
      <c r="D54" s="203" t="s">
        <v>27</v>
      </c>
      <c r="E54" s="16">
        <v>0</v>
      </c>
      <c r="F54" s="16" t="s">
        <v>5</v>
      </c>
      <c r="G54" s="16">
        <v>2</v>
      </c>
      <c r="H54" s="181" t="s">
        <v>25</v>
      </c>
      <c r="I54" s="13" t="str">
        <f>D53</f>
        <v>中央</v>
      </c>
      <c r="J54" s="14" t="str">
        <f>H53</f>
        <v>山東</v>
      </c>
      <c r="K54" s="59"/>
      <c r="L54" s="28">
        <v>0.5416666666666666</v>
      </c>
      <c r="M54" s="179" t="s">
        <v>24</v>
      </c>
      <c r="N54" s="16">
        <v>2</v>
      </c>
      <c r="O54" s="16" t="s">
        <v>18</v>
      </c>
      <c r="P54" s="16">
        <v>0</v>
      </c>
      <c r="Q54" s="24" t="s">
        <v>26</v>
      </c>
      <c r="R54" s="13" t="str">
        <f>M53</f>
        <v>羽黒</v>
      </c>
      <c r="S54" s="14" t="str">
        <f>Q53</f>
        <v>山商</v>
      </c>
      <c r="T54" s="59"/>
    </row>
    <row r="55" spans="1:20" ht="19.5" customHeight="1">
      <c r="A55" s="63">
        <v>15</v>
      </c>
      <c r="B55" s="8"/>
      <c r="C55" s="3"/>
      <c r="D55" s="60" t="s">
        <v>14</v>
      </c>
      <c r="E55" s="61"/>
      <c r="F55" s="61"/>
      <c r="G55" s="61"/>
      <c r="H55" s="61"/>
      <c r="I55" s="61"/>
      <c r="J55" s="62"/>
      <c r="K55" s="31"/>
      <c r="L55" s="204"/>
      <c r="M55" s="205" t="s">
        <v>118</v>
      </c>
      <c r="N55" s="206"/>
      <c r="O55" s="206"/>
      <c r="P55" s="206"/>
      <c r="Q55" s="206"/>
      <c r="R55" s="206"/>
      <c r="S55" s="207"/>
      <c r="T55" s="208"/>
    </row>
    <row r="56" spans="1:20" ht="19.5" customHeight="1">
      <c r="A56" s="64"/>
      <c r="B56" s="9">
        <v>41174</v>
      </c>
      <c r="C56" s="27">
        <v>0.4166666666666667</v>
      </c>
      <c r="D56" s="176" t="s">
        <v>22</v>
      </c>
      <c r="E56" s="15">
        <v>2</v>
      </c>
      <c r="F56" s="15" t="s">
        <v>5</v>
      </c>
      <c r="G56" s="15">
        <v>1</v>
      </c>
      <c r="H56" s="22" t="s">
        <v>24</v>
      </c>
      <c r="I56" s="11" t="str">
        <f>D57</f>
        <v>中央</v>
      </c>
      <c r="J56" s="12" t="str">
        <f>H57</f>
        <v>明新</v>
      </c>
      <c r="K56" s="58" t="s">
        <v>22</v>
      </c>
      <c r="L56" s="209">
        <v>0.3958333333333333</v>
      </c>
      <c r="M56" s="21" t="s">
        <v>28</v>
      </c>
      <c r="N56" s="210">
        <v>1</v>
      </c>
      <c r="O56" s="210" t="s">
        <v>119</v>
      </c>
      <c r="P56" s="210">
        <v>3</v>
      </c>
      <c r="Q56" s="175" t="s">
        <v>121</v>
      </c>
      <c r="R56" s="11" t="str">
        <f>M57</f>
        <v>羽黒</v>
      </c>
      <c r="S56" s="12" t="str">
        <f>Q57</f>
        <v>鶴工</v>
      </c>
      <c r="T56" s="58" t="s">
        <v>40</v>
      </c>
    </row>
    <row r="57" spans="1:20" ht="19.5" customHeight="1">
      <c r="A57" s="65"/>
      <c r="B57" s="10"/>
      <c r="C57" s="28">
        <v>0.5</v>
      </c>
      <c r="D57" s="179" t="s">
        <v>29</v>
      </c>
      <c r="E57" s="16">
        <v>3</v>
      </c>
      <c r="F57" s="16" t="s">
        <v>5</v>
      </c>
      <c r="G57" s="16">
        <v>2</v>
      </c>
      <c r="H57" s="24" t="s">
        <v>25</v>
      </c>
      <c r="I57" s="13" t="str">
        <f>D56</f>
        <v>山商</v>
      </c>
      <c r="J57" s="14" t="str">
        <f>H56</f>
        <v>東海</v>
      </c>
      <c r="K57" s="59"/>
      <c r="L57" s="211">
        <v>0.4791666666666667</v>
      </c>
      <c r="M57" s="178" t="s">
        <v>16</v>
      </c>
      <c r="N57" s="212">
        <v>4</v>
      </c>
      <c r="O57" s="212" t="s">
        <v>119</v>
      </c>
      <c r="P57" s="212">
        <v>3</v>
      </c>
      <c r="Q57" s="22" t="s">
        <v>26</v>
      </c>
      <c r="R57" s="13" t="s">
        <v>120</v>
      </c>
      <c r="S57" s="14" t="s">
        <v>121</v>
      </c>
      <c r="T57" s="59"/>
    </row>
    <row r="58" spans="1:20" ht="19.5" customHeight="1">
      <c r="A58" s="63">
        <v>16</v>
      </c>
      <c r="B58" s="8"/>
      <c r="C58" s="3"/>
      <c r="D58" s="60" t="s">
        <v>21</v>
      </c>
      <c r="E58" s="61"/>
      <c r="F58" s="61"/>
      <c r="G58" s="61"/>
      <c r="H58" s="61"/>
      <c r="I58" s="61"/>
      <c r="J58" s="62"/>
      <c r="K58" s="31"/>
      <c r="L58" s="3"/>
      <c r="M58" s="60" t="s">
        <v>21</v>
      </c>
      <c r="N58" s="61"/>
      <c r="O58" s="61"/>
      <c r="P58" s="61"/>
      <c r="Q58" s="61"/>
      <c r="R58" s="61"/>
      <c r="S58" s="62"/>
      <c r="T58" s="35"/>
    </row>
    <row r="59" spans="1:20" ht="19.5" customHeight="1">
      <c r="A59" s="64"/>
      <c r="B59" s="9">
        <v>41182</v>
      </c>
      <c r="C59" s="27">
        <v>0.4166666666666667</v>
      </c>
      <c r="D59" s="21" t="s">
        <v>28</v>
      </c>
      <c r="E59" s="15">
        <v>2</v>
      </c>
      <c r="F59" s="15" t="s">
        <v>5</v>
      </c>
      <c r="G59" s="15">
        <v>3</v>
      </c>
      <c r="H59" s="146" t="s">
        <v>25</v>
      </c>
      <c r="I59" s="11" t="str">
        <f>D60</f>
        <v>羽黒</v>
      </c>
      <c r="J59" s="12" t="str">
        <f>H60</f>
        <v>東海</v>
      </c>
      <c r="K59" s="58" t="s">
        <v>24</v>
      </c>
      <c r="L59" s="7">
        <v>0.5833333333333334</v>
      </c>
      <c r="M59" s="21" t="s">
        <v>22</v>
      </c>
      <c r="N59" s="15">
        <v>1</v>
      </c>
      <c r="O59" s="15" t="s">
        <v>17</v>
      </c>
      <c r="P59" s="15">
        <v>2</v>
      </c>
      <c r="Q59" s="146" t="s">
        <v>26</v>
      </c>
      <c r="R59" s="11" t="str">
        <f>M60</f>
        <v>中央</v>
      </c>
      <c r="S59" s="12" t="str">
        <f>Q60</f>
        <v>モンテB</v>
      </c>
      <c r="T59" s="58" t="s">
        <v>40</v>
      </c>
    </row>
    <row r="60" spans="1:20" ht="19.5" customHeight="1">
      <c r="A60" s="65"/>
      <c r="B60" s="10"/>
      <c r="C60" s="28">
        <v>0.5</v>
      </c>
      <c r="D60" s="147" t="s">
        <v>16</v>
      </c>
      <c r="E60" s="16">
        <v>1</v>
      </c>
      <c r="F60" s="16" t="s">
        <v>5</v>
      </c>
      <c r="G60" s="16">
        <v>0</v>
      </c>
      <c r="H60" s="24" t="s">
        <v>24</v>
      </c>
      <c r="I60" s="13" t="str">
        <f>D59</f>
        <v>山東</v>
      </c>
      <c r="J60" s="14" t="str">
        <f>H59</f>
        <v>明新</v>
      </c>
      <c r="K60" s="59"/>
      <c r="L60" s="28">
        <v>0.6666666666666666</v>
      </c>
      <c r="M60" s="23" t="s">
        <v>29</v>
      </c>
      <c r="N60" s="16">
        <v>1</v>
      </c>
      <c r="O60" s="16" t="s">
        <v>18</v>
      </c>
      <c r="P60" s="16">
        <v>2</v>
      </c>
      <c r="Q60" s="148" t="s">
        <v>27</v>
      </c>
      <c r="R60" s="13" t="str">
        <f>M59</f>
        <v>山商</v>
      </c>
      <c r="S60" s="14" t="str">
        <f>Q59</f>
        <v>鶴工</v>
      </c>
      <c r="T60" s="59"/>
    </row>
  </sheetData>
  <sheetProtection/>
  <mergeCells count="87">
    <mergeCell ref="D49:J49"/>
    <mergeCell ref="M49:S49"/>
    <mergeCell ref="K36:K37"/>
    <mergeCell ref="D38:J38"/>
    <mergeCell ref="M38:S38"/>
    <mergeCell ref="K39:K40"/>
    <mergeCell ref="D41:J41"/>
    <mergeCell ref="B5:B7"/>
    <mergeCell ref="D43:J43"/>
    <mergeCell ref="M43:S43"/>
    <mergeCell ref="K47:K48"/>
    <mergeCell ref="M32:S32"/>
    <mergeCell ref="M41:S41"/>
    <mergeCell ref="D29:J29"/>
    <mergeCell ref="M29:S29"/>
    <mergeCell ref="D35:J35"/>
    <mergeCell ref="M35:S35"/>
    <mergeCell ref="K15:K16"/>
    <mergeCell ref="I4:J4"/>
    <mergeCell ref="D5:J5"/>
    <mergeCell ref="M5:S5"/>
    <mergeCell ref="D8:J8"/>
    <mergeCell ref="M8:S8"/>
    <mergeCell ref="D4:H4"/>
    <mergeCell ref="M4:Q4"/>
    <mergeCell ref="K6:K7"/>
    <mergeCell ref="T15:T16"/>
    <mergeCell ref="R4:S4"/>
    <mergeCell ref="A5:A7"/>
    <mergeCell ref="M20:S20"/>
    <mergeCell ref="D11:J11"/>
    <mergeCell ref="M11:S11"/>
    <mergeCell ref="D14:J14"/>
    <mergeCell ref="M14:S14"/>
    <mergeCell ref="M17:S17"/>
    <mergeCell ref="D23:J23"/>
    <mergeCell ref="D32:J32"/>
    <mergeCell ref="A41:A42"/>
    <mergeCell ref="A26:A28"/>
    <mergeCell ref="D26:J26"/>
    <mergeCell ref="T6:T7"/>
    <mergeCell ref="K9:K10"/>
    <mergeCell ref="K12:K13"/>
    <mergeCell ref="T9:T10"/>
    <mergeCell ref="T12:T13"/>
    <mergeCell ref="A58:A60"/>
    <mergeCell ref="D58:J58"/>
    <mergeCell ref="A20:A22"/>
    <mergeCell ref="D17:J17"/>
    <mergeCell ref="A38:A40"/>
    <mergeCell ref="A46:A48"/>
    <mergeCell ref="D46:J46"/>
    <mergeCell ref="A52:A54"/>
    <mergeCell ref="A55:A57"/>
    <mergeCell ref="A17:A19"/>
    <mergeCell ref="D52:J52"/>
    <mergeCell ref="D55:J55"/>
    <mergeCell ref="A49:A51"/>
    <mergeCell ref="K44:K45"/>
    <mergeCell ref="A43:A45"/>
    <mergeCell ref="A8:A10"/>
    <mergeCell ref="K50:K51"/>
    <mergeCell ref="A14:A16"/>
    <mergeCell ref="A11:A13"/>
    <mergeCell ref="D20:J20"/>
    <mergeCell ref="A35:A37"/>
    <mergeCell ref="K33:K34"/>
    <mergeCell ref="K30:K31"/>
    <mergeCell ref="M26:S26"/>
    <mergeCell ref="A29:A31"/>
    <mergeCell ref="A32:A34"/>
    <mergeCell ref="T59:T60"/>
    <mergeCell ref="K59:K60"/>
    <mergeCell ref="T50:T51"/>
    <mergeCell ref="K53:K54"/>
    <mergeCell ref="T53:T54"/>
    <mergeCell ref="T56:T57"/>
    <mergeCell ref="M52:S52"/>
    <mergeCell ref="M55:S55"/>
    <mergeCell ref="M58:S58"/>
    <mergeCell ref="K56:K57"/>
    <mergeCell ref="T36:T37"/>
    <mergeCell ref="K24:K25"/>
    <mergeCell ref="K27:K28"/>
    <mergeCell ref="K18:K19"/>
    <mergeCell ref="K21:K22"/>
    <mergeCell ref="T30:T31"/>
  </mergeCells>
  <printOptions horizontalCentered="1"/>
  <pageMargins left="0.25" right="0.25" top="0.3" bottom="0.21" header="0.3" footer="0.3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6"/>
  <sheetViews>
    <sheetView zoomScale="85" zoomScaleNormal="85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A8"/>
    </sheetView>
  </sheetViews>
  <sheetFormatPr defaultColWidth="9.00390625" defaultRowHeight="13.5"/>
  <cols>
    <col min="1" max="1" width="9.00390625" style="1" customWidth="1"/>
    <col min="2" max="25" width="2.00390625" style="1" customWidth="1"/>
    <col min="26" max="26" width="2.875" style="1" customWidth="1"/>
    <col min="27" max="27" width="3.00390625" style="1" customWidth="1"/>
    <col min="28" max="46" width="2.00390625" style="1" customWidth="1"/>
    <col min="47" max="47" width="6.625" style="1" customWidth="1"/>
    <col min="48" max="49" width="5.625" style="1" customWidth="1"/>
    <col min="50" max="50" width="5.625" style="17" customWidth="1"/>
    <col min="51" max="51" width="6.625" style="1" customWidth="1"/>
    <col min="52" max="16384" width="9.00390625" style="1" customWidth="1"/>
  </cols>
  <sheetData>
    <row r="1" spans="1:51" ht="13.5">
      <c r="A1" s="121" t="s">
        <v>12</v>
      </c>
      <c r="B1" s="69" t="str">
        <f>A3</f>
        <v>羽黒</v>
      </c>
      <c r="C1" s="69"/>
      <c r="D1" s="69"/>
      <c r="E1" s="69"/>
      <c r="F1" s="69"/>
      <c r="G1" s="69" t="str">
        <f>A9</f>
        <v>山形商業</v>
      </c>
      <c r="H1" s="69"/>
      <c r="I1" s="69"/>
      <c r="J1" s="69"/>
      <c r="K1" s="69"/>
      <c r="L1" s="69" t="str">
        <f>A15</f>
        <v>東海大山形</v>
      </c>
      <c r="M1" s="69"/>
      <c r="N1" s="69"/>
      <c r="O1" s="69"/>
      <c r="P1" s="69"/>
      <c r="Q1" s="69" t="str">
        <f>A21</f>
        <v>鶴岡工業</v>
      </c>
      <c r="R1" s="69"/>
      <c r="S1" s="69"/>
      <c r="T1" s="69"/>
      <c r="U1" s="69"/>
      <c r="V1" s="69" t="str">
        <f>A27</f>
        <v>山形中央</v>
      </c>
      <c r="W1" s="69"/>
      <c r="X1" s="69"/>
      <c r="Y1" s="69"/>
      <c r="Z1" s="69"/>
      <c r="AA1" s="122" t="str">
        <f>A33</f>
        <v>山形東</v>
      </c>
      <c r="AB1" s="123"/>
      <c r="AC1" s="123"/>
      <c r="AD1" s="123"/>
      <c r="AE1" s="124"/>
      <c r="AF1" s="128" t="str">
        <f>A39</f>
        <v>モンテユースB</v>
      </c>
      <c r="AG1" s="129"/>
      <c r="AH1" s="129"/>
      <c r="AI1" s="129"/>
      <c r="AJ1" s="130"/>
      <c r="AK1" s="69" t="str">
        <f>A45</f>
        <v>上山明新館</v>
      </c>
      <c r="AL1" s="69"/>
      <c r="AM1" s="69"/>
      <c r="AN1" s="69"/>
      <c r="AO1" s="69"/>
      <c r="AP1" s="69" t="s">
        <v>48</v>
      </c>
      <c r="AQ1" s="69"/>
      <c r="AR1" s="69"/>
      <c r="AS1" s="69"/>
      <c r="AT1" s="69"/>
      <c r="AU1" s="121" t="s">
        <v>6</v>
      </c>
      <c r="AV1" s="121" t="s">
        <v>7</v>
      </c>
      <c r="AW1" s="121" t="s">
        <v>8</v>
      </c>
      <c r="AX1" s="135" t="s">
        <v>9</v>
      </c>
      <c r="AY1" s="134" t="s">
        <v>10</v>
      </c>
    </row>
    <row r="2" spans="1:51" ht="13.5">
      <c r="A2" s="121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125"/>
      <c r="AB2" s="126"/>
      <c r="AC2" s="126"/>
      <c r="AD2" s="126"/>
      <c r="AE2" s="127"/>
      <c r="AF2" s="131"/>
      <c r="AG2" s="132"/>
      <c r="AH2" s="132"/>
      <c r="AI2" s="132"/>
      <c r="AJ2" s="133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121"/>
      <c r="AV2" s="121"/>
      <c r="AW2" s="121"/>
      <c r="AX2" s="135"/>
      <c r="AY2" s="134"/>
    </row>
    <row r="3" spans="1:51" ht="13.5" customHeight="1">
      <c r="A3" s="69" t="s">
        <v>16</v>
      </c>
      <c r="B3" s="106"/>
      <c r="C3" s="107"/>
      <c r="D3" s="107"/>
      <c r="E3" s="107"/>
      <c r="F3" s="108"/>
      <c r="G3" s="115" t="s">
        <v>98</v>
      </c>
      <c r="H3" s="116"/>
      <c r="I3" s="116"/>
      <c r="J3" s="116"/>
      <c r="K3" s="117"/>
      <c r="L3" s="115" t="s">
        <v>51</v>
      </c>
      <c r="M3" s="116"/>
      <c r="N3" s="116"/>
      <c r="O3" s="116"/>
      <c r="P3" s="117"/>
      <c r="Q3" s="115" t="s">
        <v>87</v>
      </c>
      <c r="R3" s="116"/>
      <c r="S3" s="116"/>
      <c r="T3" s="116"/>
      <c r="U3" s="117"/>
      <c r="V3" s="115" t="s">
        <v>51</v>
      </c>
      <c r="W3" s="116"/>
      <c r="X3" s="116"/>
      <c r="Y3" s="116"/>
      <c r="Z3" s="117"/>
      <c r="AA3" s="115" t="s">
        <v>52</v>
      </c>
      <c r="AB3" s="116"/>
      <c r="AC3" s="116"/>
      <c r="AD3" s="116"/>
      <c r="AE3" s="117"/>
      <c r="AF3" s="115" t="s">
        <v>52</v>
      </c>
      <c r="AG3" s="116"/>
      <c r="AH3" s="116"/>
      <c r="AI3" s="116"/>
      <c r="AJ3" s="117"/>
      <c r="AK3" s="115" t="s">
        <v>52</v>
      </c>
      <c r="AL3" s="116"/>
      <c r="AM3" s="116"/>
      <c r="AN3" s="116"/>
      <c r="AO3" s="117"/>
      <c r="AP3" s="71" t="s">
        <v>52</v>
      </c>
      <c r="AQ3" s="72"/>
      <c r="AR3" s="72"/>
      <c r="AS3" s="72"/>
      <c r="AT3" s="73"/>
      <c r="AU3" s="94">
        <f>(COUNTIF(G3:AO3,"○")*3+COUNTIF(G3:AO3,"△")*1)+(COUNTIF(G6:AO6,"○")*3+COUNTIF(G6:AO6,"△")*1)</f>
        <v>36</v>
      </c>
      <c r="AV3" s="94">
        <v>57</v>
      </c>
      <c r="AW3" s="94">
        <f>K4+P4+U4+Z4+AE4+AJ4+AO4+K7+P7+U7+Z7+AE7+AJ7+AO7</f>
        <v>13</v>
      </c>
      <c r="AX3" s="97">
        <f>AV3-AW3</f>
        <v>44</v>
      </c>
      <c r="AY3" s="100">
        <v>1</v>
      </c>
    </row>
    <row r="4" spans="1:51" ht="13.5" customHeight="1">
      <c r="A4" s="93"/>
      <c r="B4" s="109"/>
      <c r="C4" s="110"/>
      <c r="D4" s="110"/>
      <c r="E4" s="110"/>
      <c r="F4" s="111"/>
      <c r="G4" s="76">
        <v>3</v>
      </c>
      <c r="H4" s="18"/>
      <c r="I4" s="19" t="s">
        <v>11</v>
      </c>
      <c r="J4" s="20"/>
      <c r="K4" s="76">
        <v>1</v>
      </c>
      <c r="L4" s="76">
        <f>M4+M5</f>
        <v>0</v>
      </c>
      <c r="M4" s="18"/>
      <c r="N4" s="19" t="s">
        <v>11</v>
      </c>
      <c r="O4" s="20"/>
      <c r="P4" s="76">
        <v>3</v>
      </c>
      <c r="Q4" s="76">
        <v>7</v>
      </c>
      <c r="R4" s="18"/>
      <c r="S4" s="19" t="s">
        <v>11</v>
      </c>
      <c r="T4" s="20"/>
      <c r="U4" s="76">
        <f>T4+T5</f>
        <v>0</v>
      </c>
      <c r="V4" s="76">
        <f>W4+W5</f>
        <v>0</v>
      </c>
      <c r="W4" s="18"/>
      <c r="X4" s="19" t="s">
        <v>11</v>
      </c>
      <c r="Y4" s="20"/>
      <c r="Z4" s="76">
        <v>2</v>
      </c>
      <c r="AA4" s="76">
        <v>7</v>
      </c>
      <c r="AB4" s="18"/>
      <c r="AC4" s="19" t="s">
        <v>11</v>
      </c>
      <c r="AD4" s="20"/>
      <c r="AE4" s="76">
        <f>AD4+AD5</f>
        <v>0</v>
      </c>
      <c r="AF4" s="76">
        <v>5</v>
      </c>
      <c r="AG4" s="18"/>
      <c r="AH4" s="19" t="s">
        <v>11</v>
      </c>
      <c r="AI4" s="20"/>
      <c r="AJ4" s="76">
        <f>AI4+AI5</f>
        <v>0</v>
      </c>
      <c r="AK4" s="76">
        <v>5</v>
      </c>
      <c r="AL4" s="18"/>
      <c r="AM4" s="19" t="s">
        <v>11</v>
      </c>
      <c r="AN4" s="20"/>
      <c r="AO4" s="76">
        <f>AN4+AN5</f>
        <v>0</v>
      </c>
      <c r="AP4" s="74">
        <v>3</v>
      </c>
      <c r="AQ4" s="38"/>
      <c r="AR4" s="36" t="s">
        <v>11</v>
      </c>
      <c r="AS4" s="37"/>
      <c r="AT4" s="74">
        <v>1</v>
      </c>
      <c r="AU4" s="95"/>
      <c r="AV4" s="95"/>
      <c r="AW4" s="95"/>
      <c r="AX4" s="98"/>
      <c r="AY4" s="101"/>
    </row>
    <row r="5" spans="1:51" ht="13.5" customHeight="1">
      <c r="A5" s="93"/>
      <c r="B5" s="109"/>
      <c r="C5" s="110"/>
      <c r="D5" s="110"/>
      <c r="E5" s="110"/>
      <c r="F5" s="111"/>
      <c r="G5" s="77"/>
      <c r="H5" s="18"/>
      <c r="I5" s="19" t="s">
        <v>11</v>
      </c>
      <c r="J5" s="20"/>
      <c r="K5" s="77"/>
      <c r="L5" s="77"/>
      <c r="M5" s="18"/>
      <c r="N5" s="19" t="s">
        <v>11</v>
      </c>
      <c r="O5" s="20"/>
      <c r="P5" s="77"/>
      <c r="Q5" s="77"/>
      <c r="R5" s="18"/>
      <c r="S5" s="19" t="s">
        <v>11</v>
      </c>
      <c r="T5" s="20"/>
      <c r="U5" s="77"/>
      <c r="V5" s="77"/>
      <c r="W5" s="18"/>
      <c r="X5" s="19" t="s">
        <v>11</v>
      </c>
      <c r="Y5" s="20"/>
      <c r="Z5" s="77"/>
      <c r="AA5" s="77"/>
      <c r="AB5" s="18"/>
      <c r="AC5" s="19" t="s">
        <v>11</v>
      </c>
      <c r="AD5" s="20"/>
      <c r="AE5" s="77"/>
      <c r="AF5" s="77"/>
      <c r="AG5" s="18"/>
      <c r="AH5" s="19" t="s">
        <v>11</v>
      </c>
      <c r="AI5" s="20"/>
      <c r="AJ5" s="77"/>
      <c r="AK5" s="77"/>
      <c r="AL5" s="18"/>
      <c r="AM5" s="19" t="s">
        <v>11</v>
      </c>
      <c r="AN5" s="20"/>
      <c r="AO5" s="77"/>
      <c r="AP5" s="75"/>
      <c r="AQ5" s="38"/>
      <c r="AR5" s="36" t="s">
        <v>11</v>
      </c>
      <c r="AS5" s="37"/>
      <c r="AT5" s="75"/>
      <c r="AU5" s="95"/>
      <c r="AV5" s="95"/>
      <c r="AW5" s="95"/>
      <c r="AX5" s="98"/>
      <c r="AY5" s="101"/>
    </row>
    <row r="6" spans="1:51" ht="13.5" customHeight="1">
      <c r="A6" s="93"/>
      <c r="B6" s="109"/>
      <c r="C6" s="110"/>
      <c r="D6" s="110"/>
      <c r="E6" s="110"/>
      <c r="F6" s="111"/>
      <c r="G6" s="115" t="s">
        <v>115</v>
      </c>
      <c r="H6" s="116"/>
      <c r="I6" s="116"/>
      <c r="J6" s="116"/>
      <c r="K6" s="117"/>
      <c r="L6" s="115" t="s">
        <v>52</v>
      </c>
      <c r="M6" s="116"/>
      <c r="N6" s="116"/>
      <c r="O6" s="116"/>
      <c r="P6" s="117"/>
      <c r="Q6" s="115" t="s">
        <v>122</v>
      </c>
      <c r="R6" s="116"/>
      <c r="S6" s="116"/>
      <c r="T6" s="116"/>
      <c r="U6" s="117"/>
      <c r="V6" s="115" t="s">
        <v>52</v>
      </c>
      <c r="W6" s="116"/>
      <c r="X6" s="116"/>
      <c r="Y6" s="116"/>
      <c r="Z6" s="117"/>
      <c r="AA6" s="115" t="s">
        <v>106</v>
      </c>
      <c r="AB6" s="116"/>
      <c r="AC6" s="116"/>
      <c r="AD6" s="116"/>
      <c r="AE6" s="117"/>
      <c r="AF6" s="115" t="s">
        <v>111</v>
      </c>
      <c r="AG6" s="116"/>
      <c r="AH6" s="116"/>
      <c r="AI6" s="116"/>
      <c r="AJ6" s="117"/>
      <c r="AK6" s="115" t="s">
        <v>105</v>
      </c>
      <c r="AL6" s="116"/>
      <c r="AM6" s="116"/>
      <c r="AN6" s="116"/>
      <c r="AO6" s="117"/>
      <c r="AP6" s="71"/>
      <c r="AQ6" s="72"/>
      <c r="AR6" s="72"/>
      <c r="AS6" s="72"/>
      <c r="AT6" s="73"/>
      <c r="AU6" s="95"/>
      <c r="AV6" s="95"/>
      <c r="AW6" s="95"/>
      <c r="AX6" s="98"/>
      <c r="AY6" s="101"/>
    </row>
    <row r="7" spans="1:51" ht="13.5" customHeight="1">
      <c r="A7" s="93"/>
      <c r="B7" s="109"/>
      <c r="C7" s="110"/>
      <c r="D7" s="110"/>
      <c r="E7" s="110"/>
      <c r="F7" s="111"/>
      <c r="G7" s="76">
        <v>4</v>
      </c>
      <c r="H7" s="18"/>
      <c r="I7" s="19" t="s">
        <v>11</v>
      </c>
      <c r="J7" s="20"/>
      <c r="K7" s="76">
        <v>2</v>
      </c>
      <c r="L7" s="76">
        <v>1</v>
      </c>
      <c r="M7" s="18"/>
      <c r="N7" s="19" t="s">
        <v>11</v>
      </c>
      <c r="O7" s="20"/>
      <c r="P7" s="76">
        <f>O7+O8</f>
        <v>0</v>
      </c>
      <c r="Q7" s="76">
        <v>4</v>
      </c>
      <c r="R7" s="18"/>
      <c r="S7" s="19" t="s">
        <v>11</v>
      </c>
      <c r="T7" s="20"/>
      <c r="U7" s="76">
        <v>3</v>
      </c>
      <c r="V7" s="76">
        <v>4</v>
      </c>
      <c r="W7" s="18"/>
      <c r="X7" s="19" t="s">
        <v>11</v>
      </c>
      <c r="Y7" s="20"/>
      <c r="Z7" s="76">
        <f>Y7+Y8</f>
        <v>0</v>
      </c>
      <c r="AA7" s="76">
        <v>5</v>
      </c>
      <c r="AB7" s="18"/>
      <c r="AC7" s="19" t="s">
        <v>11</v>
      </c>
      <c r="AD7" s="20"/>
      <c r="AE7" s="76">
        <f>AD7+AD8</f>
        <v>0</v>
      </c>
      <c r="AF7" s="76">
        <v>5</v>
      </c>
      <c r="AG7" s="18"/>
      <c r="AH7" s="19" t="s">
        <v>11</v>
      </c>
      <c r="AI7" s="20"/>
      <c r="AJ7" s="76">
        <v>2</v>
      </c>
      <c r="AK7" s="76">
        <v>7</v>
      </c>
      <c r="AL7" s="18"/>
      <c r="AM7" s="19" t="s">
        <v>11</v>
      </c>
      <c r="AN7" s="20"/>
      <c r="AO7" s="76">
        <f>AN7+AN8</f>
        <v>0</v>
      </c>
      <c r="AP7" s="74">
        <f>AQ7+AQ8</f>
        <v>0</v>
      </c>
      <c r="AQ7" s="38"/>
      <c r="AR7" s="36" t="s">
        <v>11</v>
      </c>
      <c r="AS7" s="37"/>
      <c r="AT7" s="74">
        <f>AS7+AS8</f>
        <v>0</v>
      </c>
      <c r="AU7" s="95"/>
      <c r="AV7" s="95"/>
      <c r="AW7" s="95"/>
      <c r="AX7" s="98"/>
      <c r="AY7" s="101"/>
    </row>
    <row r="8" spans="1:51" ht="13.5" customHeight="1">
      <c r="A8" s="70"/>
      <c r="B8" s="112"/>
      <c r="C8" s="113"/>
      <c r="D8" s="113"/>
      <c r="E8" s="113"/>
      <c r="F8" s="114"/>
      <c r="G8" s="77"/>
      <c r="H8" s="18"/>
      <c r="I8" s="19" t="s">
        <v>11</v>
      </c>
      <c r="J8" s="20"/>
      <c r="K8" s="77"/>
      <c r="L8" s="77"/>
      <c r="M8" s="18"/>
      <c r="N8" s="19" t="s">
        <v>11</v>
      </c>
      <c r="O8" s="20"/>
      <c r="P8" s="77"/>
      <c r="Q8" s="77"/>
      <c r="R8" s="18"/>
      <c r="S8" s="19" t="s">
        <v>11</v>
      </c>
      <c r="T8" s="20"/>
      <c r="U8" s="77"/>
      <c r="V8" s="77"/>
      <c r="W8" s="18"/>
      <c r="X8" s="19" t="s">
        <v>11</v>
      </c>
      <c r="Y8" s="20"/>
      <c r="Z8" s="77"/>
      <c r="AA8" s="77"/>
      <c r="AB8" s="18"/>
      <c r="AC8" s="19" t="s">
        <v>11</v>
      </c>
      <c r="AD8" s="20"/>
      <c r="AE8" s="77"/>
      <c r="AF8" s="77"/>
      <c r="AG8" s="18"/>
      <c r="AH8" s="19" t="s">
        <v>11</v>
      </c>
      <c r="AI8" s="20"/>
      <c r="AJ8" s="77"/>
      <c r="AK8" s="77"/>
      <c r="AL8" s="18"/>
      <c r="AM8" s="19" t="s">
        <v>11</v>
      </c>
      <c r="AN8" s="20"/>
      <c r="AO8" s="77"/>
      <c r="AP8" s="75"/>
      <c r="AQ8" s="38"/>
      <c r="AR8" s="36" t="s">
        <v>11</v>
      </c>
      <c r="AS8" s="37"/>
      <c r="AT8" s="75"/>
      <c r="AU8" s="96"/>
      <c r="AV8" s="96"/>
      <c r="AW8" s="96"/>
      <c r="AX8" s="99"/>
      <c r="AY8" s="102"/>
    </row>
    <row r="9" spans="1:51" ht="13.5" customHeight="1">
      <c r="A9" s="69" t="s">
        <v>14</v>
      </c>
      <c r="B9" s="115" t="s">
        <v>99</v>
      </c>
      <c r="C9" s="116"/>
      <c r="D9" s="116"/>
      <c r="E9" s="116"/>
      <c r="F9" s="117"/>
      <c r="G9" s="106"/>
      <c r="H9" s="107"/>
      <c r="I9" s="107"/>
      <c r="J9" s="107"/>
      <c r="K9" s="108"/>
      <c r="L9" s="115" t="s">
        <v>88</v>
      </c>
      <c r="M9" s="116"/>
      <c r="N9" s="116"/>
      <c r="O9" s="116"/>
      <c r="P9" s="117"/>
      <c r="Q9" s="115" t="s">
        <v>70</v>
      </c>
      <c r="R9" s="116"/>
      <c r="S9" s="116"/>
      <c r="T9" s="116"/>
      <c r="U9" s="117"/>
      <c r="V9" s="115" t="s">
        <v>93</v>
      </c>
      <c r="W9" s="116"/>
      <c r="X9" s="116"/>
      <c r="Y9" s="116"/>
      <c r="Z9" s="117"/>
      <c r="AA9" s="115" t="s">
        <v>75</v>
      </c>
      <c r="AB9" s="116"/>
      <c r="AC9" s="116"/>
      <c r="AD9" s="116"/>
      <c r="AE9" s="117"/>
      <c r="AF9" s="115" t="s">
        <v>52</v>
      </c>
      <c r="AG9" s="116"/>
      <c r="AH9" s="116"/>
      <c r="AI9" s="116"/>
      <c r="AJ9" s="117"/>
      <c r="AK9" s="115" t="s">
        <v>52</v>
      </c>
      <c r="AL9" s="116"/>
      <c r="AM9" s="116"/>
      <c r="AN9" s="116"/>
      <c r="AO9" s="117"/>
      <c r="AP9" s="71" t="s">
        <v>52</v>
      </c>
      <c r="AQ9" s="72"/>
      <c r="AR9" s="72"/>
      <c r="AS9" s="72"/>
      <c r="AT9" s="73"/>
      <c r="AU9" s="94">
        <f>(COUNTIF(B12,"○")*3+COUNTIF(B9,"△")*1+COUNTIF(L12:AO12,"○")*3+COUNTIF(L9:AO9,"△")*1)+(COUNTIF(B9,"○")*3+COUNTIF(B9,"△")*1+COUNTIF(L9:AO9,"○")*3+COUNTIF(L9:AO9,"△")*1)</f>
        <v>18</v>
      </c>
      <c r="AV9" s="94">
        <v>30</v>
      </c>
      <c r="AW9" s="94">
        <v>41</v>
      </c>
      <c r="AX9" s="97">
        <f>AV9-AW9</f>
        <v>-11</v>
      </c>
      <c r="AY9" s="100">
        <v>5</v>
      </c>
    </row>
    <row r="10" spans="1:51" ht="13.5" customHeight="1">
      <c r="A10" s="93"/>
      <c r="B10" s="76">
        <v>1</v>
      </c>
      <c r="C10" s="18"/>
      <c r="D10" s="19" t="s">
        <v>11</v>
      </c>
      <c r="E10" s="20"/>
      <c r="F10" s="76">
        <v>3</v>
      </c>
      <c r="G10" s="109"/>
      <c r="H10" s="110"/>
      <c r="I10" s="110"/>
      <c r="J10" s="110"/>
      <c r="K10" s="111"/>
      <c r="L10" s="76">
        <v>2</v>
      </c>
      <c r="M10" s="18"/>
      <c r="N10" s="19" t="s">
        <v>11</v>
      </c>
      <c r="O10" s="20"/>
      <c r="P10" s="76">
        <v>4</v>
      </c>
      <c r="Q10" s="76">
        <v>2</v>
      </c>
      <c r="R10" s="18"/>
      <c r="S10" s="19" t="s">
        <v>11</v>
      </c>
      <c r="T10" s="20"/>
      <c r="U10" s="76">
        <v>3</v>
      </c>
      <c r="V10" s="76">
        <f>W10+W11</f>
        <v>0</v>
      </c>
      <c r="W10" s="18"/>
      <c r="X10" s="19" t="s">
        <v>11</v>
      </c>
      <c r="Y10" s="20"/>
      <c r="Z10" s="76">
        <v>5</v>
      </c>
      <c r="AA10" s="76">
        <v>6</v>
      </c>
      <c r="AB10" s="18"/>
      <c r="AC10" s="19" t="s">
        <v>11</v>
      </c>
      <c r="AD10" s="20"/>
      <c r="AE10" s="76">
        <v>3</v>
      </c>
      <c r="AF10" s="76">
        <v>2</v>
      </c>
      <c r="AG10" s="18"/>
      <c r="AH10" s="19" t="s">
        <v>11</v>
      </c>
      <c r="AI10" s="20"/>
      <c r="AJ10" s="76">
        <v>1</v>
      </c>
      <c r="AK10" s="76">
        <v>2</v>
      </c>
      <c r="AL10" s="18"/>
      <c r="AM10" s="19" t="s">
        <v>11</v>
      </c>
      <c r="AN10" s="20"/>
      <c r="AO10" s="76">
        <f>AN10+AN11</f>
        <v>0</v>
      </c>
      <c r="AP10" s="74">
        <v>3</v>
      </c>
      <c r="AQ10" s="38">
        <v>1</v>
      </c>
      <c r="AR10" s="36" t="s">
        <v>11</v>
      </c>
      <c r="AS10" s="37">
        <v>1</v>
      </c>
      <c r="AT10" s="74">
        <v>1</v>
      </c>
      <c r="AU10" s="95"/>
      <c r="AV10" s="95"/>
      <c r="AW10" s="95"/>
      <c r="AX10" s="98"/>
      <c r="AY10" s="101"/>
    </row>
    <row r="11" spans="1:51" ht="13.5" customHeight="1">
      <c r="A11" s="93"/>
      <c r="B11" s="77"/>
      <c r="C11" s="18"/>
      <c r="D11" s="19" t="s">
        <v>11</v>
      </c>
      <c r="E11" s="20"/>
      <c r="F11" s="77"/>
      <c r="G11" s="109"/>
      <c r="H11" s="110"/>
      <c r="I11" s="110"/>
      <c r="J11" s="110"/>
      <c r="K11" s="111"/>
      <c r="L11" s="77"/>
      <c r="M11" s="18"/>
      <c r="N11" s="19" t="s">
        <v>11</v>
      </c>
      <c r="O11" s="20"/>
      <c r="P11" s="77"/>
      <c r="Q11" s="77"/>
      <c r="R11" s="18"/>
      <c r="S11" s="19" t="s">
        <v>11</v>
      </c>
      <c r="T11" s="20"/>
      <c r="U11" s="77"/>
      <c r="V11" s="77"/>
      <c r="W11" s="18"/>
      <c r="X11" s="19" t="s">
        <v>11</v>
      </c>
      <c r="Y11" s="20"/>
      <c r="Z11" s="77"/>
      <c r="AA11" s="77"/>
      <c r="AB11" s="18"/>
      <c r="AC11" s="19" t="s">
        <v>11</v>
      </c>
      <c r="AD11" s="20"/>
      <c r="AE11" s="77"/>
      <c r="AF11" s="77"/>
      <c r="AG11" s="18"/>
      <c r="AH11" s="19" t="s">
        <v>11</v>
      </c>
      <c r="AI11" s="20"/>
      <c r="AJ11" s="77"/>
      <c r="AK11" s="77"/>
      <c r="AL11" s="18"/>
      <c r="AM11" s="19" t="s">
        <v>11</v>
      </c>
      <c r="AN11" s="20"/>
      <c r="AO11" s="77"/>
      <c r="AP11" s="75"/>
      <c r="AQ11" s="38">
        <v>2</v>
      </c>
      <c r="AR11" s="36" t="s">
        <v>11</v>
      </c>
      <c r="AS11" s="37">
        <v>0</v>
      </c>
      <c r="AT11" s="75"/>
      <c r="AU11" s="95"/>
      <c r="AV11" s="95"/>
      <c r="AW11" s="95"/>
      <c r="AX11" s="98"/>
      <c r="AY11" s="101"/>
    </row>
    <row r="12" spans="1:51" ht="13.5" customHeight="1">
      <c r="A12" s="93"/>
      <c r="B12" s="115" t="s">
        <v>116</v>
      </c>
      <c r="C12" s="116"/>
      <c r="D12" s="116"/>
      <c r="E12" s="116"/>
      <c r="F12" s="117"/>
      <c r="G12" s="109"/>
      <c r="H12" s="110"/>
      <c r="I12" s="110"/>
      <c r="J12" s="110"/>
      <c r="K12" s="111"/>
      <c r="L12" s="115" t="s">
        <v>122</v>
      </c>
      <c r="M12" s="116"/>
      <c r="N12" s="116"/>
      <c r="O12" s="116"/>
      <c r="P12" s="117"/>
      <c r="Q12" s="115" t="s">
        <v>51</v>
      </c>
      <c r="R12" s="116"/>
      <c r="S12" s="116"/>
      <c r="T12" s="116"/>
      <c r="U12" s="117"/>
      <c r="V12" s="115" t="s">
        <v>107</v>
      </c>
      <c r="W12" s="116"/>
      <c r="X12" s="116"/>
      <c r="Y12" s="116"/>
      <c r="Z12" s="117"/>
      <c r="AA12" s="115" t="s">
        <v>52</v>
      </c>
      <c r="AB12" s="116"/>
      <c r="AC12" s="116"/>
      <c r="AD12" s="116"/>
      <c r="AE12" s="117"/>
      <c r="AF12" s="115" t="s">
        <v>104</v>
      </c>
      <c r="AG12" s="116"/>
      <c r="AH12" s="116"/>
      <c r="AI12" s="116"/>
      <c r="AJ12" s="117"/>
      <c r="AK12" s="115" t="s">
        <v>111</v>
      </c>
      <c r="AL12" s="116"/>
      <c r="AM12" s="116"/>
      <c r="AN12" s="116"/>
      <c r="AO12" s="117"/>
      <c r="AP12" s="71"/>
      <c r="AQ12" s="72"/>
      <c r="AR12" s="72"/>
      <c r="AS12" s="72"/>
      <c r="AT12" s="73"/>
      <c r="AU12" s="95"/>
      <c r="AV12" s="95"/>
      <c r="AW12" s="95"/>
      <c r="AX12" s="98"/>
      <c r="AY12" s="101"/>
    </row>
    <row r="13" spans="1:51" ht="13.5" customHeight="1">
      <c r="A13" s="93"/>
      <c r="B13" s="76">
        <v>2</v>
      </c>
      <c r="C13" s="18"/>
      <c r="D13" s="19" t="s">
        <v>11</v>
      </c>
      <c r="E13" s="20"/>
      <c r="F13" s="76">
        <v>4</v>
      </c>
      <c r="G13" s="109"/>
      <c r="H13" s="110"/>
      <c r="I13" s="110"/>
      <c r="J13" s="110"/>
      <c r="K13" s="111"/>
      <c r="L13" s="76">
        <v>2</v>
      </c>
      <c r="M13" s="18"/>
      <c r="N13" s="19" t="s">
        <v>11</v>
      </c>
      <c r="O13" s="20"/>
      <c r="P13" s="76">
        <v>1</v>
      </c>
      <c r="Q13" s="76">
        <v>1</v>
      </c>
      <c r="R13" s="18"/>
      <c r="S13" s="19" t="s">
        <v>11</v>
      </c>
      <c r="T13" s="20"/>
      <c r="U13" s="76">
        <v>2</v>
      </c>
      <c r="V13" s="76">
        <f>W13+W14</f>
        <v>0</v>
      </c>
      <c r="W13" s="18"/>
      <c r="X13" s="19" t="s">
        <v>11</v>
      </c>
      <c r="Y13" s="20"/>
      <c r="Z13" s="76">
        <v>8</v>
      </c>
      <c r="AA13" s="76">
        <v>3</v>
      </c>
      <c r="AB13" s="18"/>
      <c r="AC13" s="19" t="s">
        <v>11</v>
      </c>
      <c r="AD13" s="20"/>
      <c r="AE13" s="76">
        <v>2</v>
      </c>
      <c r="AF13" s="76">
        <v>2</v>
      </c>
      <c r="AG13" s="18"/>
      <c r="AH13" s="19" t="s">
        <v>11</v>
      </c>
      <c r="AI13" s="20"/>
      <c r="AJ13" s="76">
        <v>3</v>
      </c>
      <c r="AK13" s="76">
        <v>5</v>
      </c>
      <c r="AL13" s="18"/>
      <c r="AM13" s="19" t="s">
        <v>11</v>
      </c>
      <c r="AN13" s="20"/>
      <c r="AO13" s="76">
        <v>2</v>
      </c>
      <c r="AP13" s="74">
        <f>AQ13+AQ14</f>
        <v>0</v>
      </c>
      <c r="AQ13" s="38"/>
      <c r="AR13" s="36" t="s">
        <v>11</v>
      </c>
      <c r="AS13" s="37"/>
      <c r="AT13" s="74">
        <f>AS13+AS14</f>
        <v>0</v>
      </c>
      <c r="AU13" s="95"/>
      <c r="AV13" s="95"/>
      <c r="AW13" s="95"/>
      <c r="AX13" s="98"/>
      <c r="AY13" s="101"/>
    </row>
    <row r="14" spans="1:51" ht="13.5" customHeight="1">
      <c r="A14" s="70"/>
      <c r="B14" s="77"/>
      <c r="C14" s="18"/>
      <c r="D14" s="19" t="s">
        <v>11</v>
      </c>
      <c r="E14" s="20"/>
      <c r="F14" s="77"/>
      <c r="G14" s="112"/>
      <c r="H14" s="113"/>
      <c r="I14" s="113"/>
      <c r="J14" s="113"/>
      <c r="K14" s="114"/>
      <c r="L14" s="77"/>
      <c r="M14" s="18"/>
      <c r="N14" s="19" t="s">
        <v>11</v>
      </c>
      <c r="O14" s="20"/>
      <c r="P14" s="77"/>
      <c r="Q14" s="77"/>
      <c r="R14" s="18"/>
      <c r="S14" s="19" t="s">
        <v>11</v>
      </c>
      <c r="T14" s="20"/>
      <c r="U14" s="77"/>
      <c r="V14" s="77"/>
      <c r="W14" s="18"/>
      <c r="X14" s="19" t="s">
        <v>11</v>
      </c>
      <c r="Y14" s="20"/>
      <c r="Z14" s="77"/>
      <c r="AA14" s="77"/>
      <c r="AB14" s="18"/>
      <c r="AC14" s="19" t="s">
        <v>11</v>
      </c>
      <c r="AD14" s="20"/>
      <c r="AE14" s="77"/>
      <c r="AF14" s="77"/>
      <c r="AG14" s="18"/>
      <c r="AH14" s="19" t="s">
        <v>11</v>
      </c>
      <c r="AI14" s="20"/>
      <c r="AJ14" s="77"/>
      <c r="AK14" s="77"/>
      <c r="AL14" s="18"/>
      <c r="AM14" s="19" t="s">
        <v>11</v>
      </c>
      <c r="AN14" s="20"/>
      <c r="AO14" s="77"/>
      <c r="AP14" s="75"/>
      <c r="AQ14" s="38"/>
      <c r="AR14" s="36" t="s">
        <v>11</v>
      </c>
      <c r="AS14" s="37"/>
      <c r="AT14" s="75"/>
      <c r="AU14" s="96"/>
      <c r="AV14" s="96"/>
      <c r="AW14" s="96"/>
      <c r="AX14" s="99"/>
      <c r="AY14" s="102"/>
    </row>
    <row r="15" spans="1:51" ht="13.5" customHeight="1">
      <c r="A15" s="69" t="s">
        <v>45</v>
      </c>
      <c r="B15" s="115" t="s">
        <v>94</v>
      </c>
      <c r="C15" s="116"/>
      <c r="D15" s="116"/>
      <c r="E15" s="116"/>
      <c r="F15" s="117"/>
      <c r="G15" s="115" t="s">
        <v>89</v>
      </c>
      <c r="H15" s="116"/>
      <c r="I15" s="116"/>
      <c r="J15" s="116"/>
      <c r="K15" s="117"/>
      <c r="L15" s="106"/>
      <c r="M15" s="107"/>
      <c r="N15" s="107"/>
      <c r="O15" s="107"/>
      <c r="P15" s="108"/>
      <c r="Q15" s="115" t="s">
        <v>98</v>
      </c>
      <c r="R15" s="116"/>
      <c r="S15" s="116"/>
      <c r="T15" s="116"/>
      <c r="U15" s="117"/>
      <c r="V15" s="115" t="s">
        <v>75</v>
      </c>
      <c r="W15" s="116"/>
      <c r="X15" s="116"/>
      <c r="Y15" s="116"/>
      <c r="Z15" s="117"/>
      <c r="AA15" s="115" t="s">
        <v>52</v>
      </c>
      <c r="AB15" s="116"/>
      <c r="AC15" s="116"/>
      <c r="AD15" s="116"/>
      <c r="AE15" s="117"/>
      <c r="AF15" s="115" t="s">
        <v>52</v>
      </c>
      <c r="AG15" s="116"/>
      <c r="AH15" s="116"/>
      <c r="AI15" s="116"/>
      <c r="AJ15" s="117"/>
      <c r="AK15" s="115" t="s">
        <v>52</v>
      </c>
      <c r="AL15" s="116"/>
      <c r="AM15" s="116"/>
      <c r="AN15" s="116"/>
      <c r="AO15" s="117"/>
      <c r="AP15" s="71" t="s">
        <v>52</v>
      </c>
      <c r="AQ15" s="72"/>
      <c r="AR15" s="72"/>
      <c r="AS15" s="72"/>
      <c r="AT15" s="73"/>
      <c r="AU15" s="94">
        <f>(COUNTIF(B18:K18,"○")*3+COUNTIF(B15:K15,"△")*1+COUNTIF(Q18:AO18,"○")*3+COUNTIF(Q15:AO15,"△")*1)+(COUNTIF(B15:K15,"○")*3+COUNTIF(B15:K15,"△")*1+COUNTIF(Q15:AO15,"○")*3+COUNTIF(Q15:AO15,"△")*1)</f>
        <v>36</v>
      </c>
      <c r="AV15" s="94">
        <v>35</v>
      </c>
      <c r="AW15" s="94">
        <v>7</v>
      </c>
      <c r="AX15" s="97">
        <f>AV15-AW15</f>
        <v>28</v>
      </c>
      <c r="AY15" s="100">
        <v>2</v>
      </c>
    </row>
    <row r="16" spans="1:51" ht="13.5" customHeight="1">
      <c r="A16" s="93"/>
      <c r="B16" s="76">
        <v>3</v>
      </c>
      <c r="C16" s="18"/>
      <c r="D16" s="19" t="s">
        <v>11</v>
      </c>
      <c r="E16" s="20"/>
      <c r="F16" s="76">
        <f>E16+E17</f>
        <v>0</v>
      </c>
      <c r="G16" s="76">
        <v>4</v>
      </c>
      <c r="H16" s="18"/>
      <c r="I16" s="19" t="s">
        <v>11</v>
      </c>
      <c r="J16" s="20"/>
      <c r="K16" s="76">
        <v>2</v>
      </c>
      <c r="L16" s="109"/>
      <c r="M16" s="110"/>
      <c r="N16" s="110"/>
      <c r="O16" s="110"/>
      <c r="P16" s="111"/>
      <c r="Q16" s="76">
        <v>1</v>
      </c>
      <c r="R16" s="18"/>
      <c r="S16" s="19" t="s">
        <v>11</v>
      </c>
      <c r="T16" s="20"/>
      <c r="U16" s="76">
        <f>T16+T17</f>
        <v>0</v>
      </c>
      <c r="V16" s="76">
        <v>1</v>
      </c>
      <c r="W16" s="18"/>
      <c r="X16" s="19" t="s">
        <v>11</v>
      </c>
      <c r="Y16" s="20"/>
      <c r="Z16" s="76">
        <f>Y16+Y17</f>
        <v>0</v>
      </c>
      <c r="AA16" s="76">
        <v>1</v>
      </c>
      <c r="AB16" s="18"/>
      <c r="AC16" s="19" t="s">
        <v>11</v>
      </c>
      <c r="AD16" s="20"/>
      <c r="AE16" s="76">
        <f>AD16+AD17</f>
        <v>0</v>
      </c>
      <c r="AF16" s="76">
        <v>1</v>
      </c>
      <c r="AG16" s="18"/>
      <c r="AH16" s="19" t="s">
        <v>11</v>
      </c>
      <c r="AI16" s="20"/>
      <c r="AJ16" s="76">
        <f>AI16+AI17</f>
        <v>0</v>
      </c>
      <c r="AK16" s="76">
        <v>5</v>
      </c>
      <c r="AL16" s="18">
        <v>2</v>
      </c>
      <c r="AM16" s="19" t="s">
        <v>11</v>
      </c>
      <c r="AN16" s="20">
        <v>0</v>
      </c>
      <c r="AO16" s="76">
        <f>AN16+AN17</f>
        <v>0</v>
      </c>
      <c r="AP16" s="74">
        <v>2</v>
      </c>
      <c r="AQ16" s="38"/>
      <c r="AR16" s="36" t="s">
        <v>11</v>
      </c>
      <c r="AS16" s="37"/>
      <c r="AT16" s="74">
        <v>1</v>
      </c>
      <c r="AU16" s="95"/>
      <c r="AV16" s="95"/>
      <c r="AW16" s="95"/>
      <c r="AX16" s="98"/>
      <c r="AY16" s="101"/>
    </row>
    <row r="17" spans="1:51" ht="13.5" customHeight="1">
      <c r="A17" s="93"/>
      <c r="B17" s="77"/>
      <c r="C17" s="18"/>
      <c r="D17" s="19" t="s">
        <v>11</v>
      </c>
      <c r="E17" s="20"/>
      <c r="F17" s="77"/>
      <c r="G17" s="77"/>
      <c r="H17" s="18"/>
      <c r="I17" s="19" t="s">
        <v>11</v>
      </c>
      <c r="J17" s="20"/>
      <c r="K17" s="77"/>
      <c r="L17" s="109"/>
      <c r="M17" s="110"/>
      <c r="N17" s="110"/>
      <c r="O17" s="110"/>
      <c r="P17" s="111"/>
      <c r="Q17" s="77"/>
      <c r="R17" s="18"/>
      <c r="S17" s="19" t="s">
        <v>11</v>
      </c>
      <c r="T17" s="20"/>
      <c r="U17" s="77"/>
      <c r="V17" s="77"/>
      <c r="W17" s="18"/>
      <c r="X17" s="19" t="s">
        <v>11</v>
      </c>
      <c r="Y17" s="20"/>
      <c r="Z17" s="77"/>
      <c r="AA17" s="77"/>
      <c r="AB17" s="18"/>
      <c r="AC17" s="19" t="s">
        <v>11</v>
      </c>
      <c r="AD17" s="20"/>
      <c r="AE17" s="77"/>
      <c r="AF17" s="77"/>
      <c r="AG17" s="18"/>
      <c r="AH17" s="19" t="s">
        <v>11</v>
      </c>
      <c r="AI17" s="20"/>
      <c r="AJ17" s="77"/>
      <c r="AK17" s="77"/>
      <c r="AL17" s="18">
        <v>3</v>
      </c>
      <c r="AM17" s="19" t="s">
        <v>11</v>
      </c>
      <c r="AN17" s="20">
        <v>0</v>
      </c>
      <c r="AO17" s="77"/>
      <c r="AP17" s="75"/>
      <c r="AQ17" s="38"/>
      <c r="AR17" s="36" t="s">
        <v>11</v>
      </c>
      <c r="AS17" s="37"/>
      <c r="AT17" s="75"/>
      <c r="AU17" s="95"/>
      <c r="AV17" s="95"/>
      <c r="AW17" s="95"/>
      <c r="AX17" s="98"/>
      <c r="AY17" s="101"/>
    </row>
    <row r="18" spans="1:51" ht="13.5" customHeight="1">
      <c r="A18" s="93"/>
      <c r="B18" s="115" t="s">
        <v>51</v>
      </c>
      <c r="C18" s="116"/>
      <c r="D18" s="116"/>
      <c r="E18" s="116"/>
      <c r="F18" s="117"/>
      <c r="G18" s="115" t="s">
        <v>123</v>
      </c>
      <c r="H18" s="116"/>
      <c r="I18" s="116"/>
      <c r="J18" s="116"/>
      <c r="K18" s="117"/>
      <c r="L18" s="109"/>
      <c r="M18" s="110"/>
      <c r="N18" s="110"/>
      <c r="O18" s="110"/>
      <c r="P18" s="111"/>
      <c r="Q18" s="115" t="s">
        <v>115</v>
      </c>
      <c r="R18" s="116"/>
      <c r="S18" s="116"/>
      <c r="T18" s="116"/>
      <c r="U18" s="117"/>
      <c r="V18" s="115" t="s">
        <v>111</v>
      </c>
      <c r="W18" s="116"/>
      <c r="X18" s="116"/>
      <c r="Y18" s="116"/>
      <c r="Z18" s="117"/>
      <c r="AA18" s="115" t="s">
        <v>105</v>
      </c>
      <c r="AB18" s="116"/>
      <c r="AC18" s="116"/>
      <c r="AD18" s="116"/>
      <c r="AE18" s="117"/>
      <c r="AF18" s="115" t="s">
        <v>52</v>
      </c>
      <c r="AG18" s="116"/>
      <c r="AH18" s="116"/>
      <c r="AI18" s="116"/>
      <c r="AJ18" s="117"/>
      <c r="AK18" s="115" t="s">
        <v>106</v>
      </c>
      <c r="AL18" s="116"/>
      <c r="AM18" s="116"/>
      <c r="AN18" s="116"/>
      <c r="AO18" s="117"/>
      <c r="AP18" s="71"/>
      <c r="AQ18" s="72"/>
      <c r="AR18" s="72"/>
      <c r="AS18" s="72"/>
      <c r="AT18" s="73"/>
      <c r="AU18" s="95"/>
      <c r="AV18" s="95"/>
      <c r="AW18" s="95"/>
      <c r="AX18" s="98"/>
      <c r="AY18" s="101"/>
    </row>
    <row r="19" spans="1:51" ht="13.5" customHeight="1">
      <c r="A19" s="93"/>
      <c r="B19" s="76">
        <f>C19+C20</f>
        <v>0</v>
      </c>
      <c r="C19" s="18"/>
      <c r="D19" s="19" t="s">
        <v>11</v>
      </c>
      <c r="E19" s="20"/>
      <c r="F19" s="76">
        <v>1</v>
      </c>
      <c r="G19" s="76">
        <v>1</v>
      </c>
      <c r="H19" s="18"/>
      <c r="I19" s="19" t="s">
        <v>11</v>
      </c>
      <c r="J19" s="20"/>
      <c r="K19" s="76">
        <v>2</v>
      </c>
      <c r="L19" s="109"/>
      <c r="M19" s="110"/>
      <c r="N19" s="110"/>
      <c r="O19" s="110"/>
      <c r="P19" s="111"/>
      <c r="Q19" s="76">
        <v>2</v>
      </c>
      <c r="R19" s="18"/>
      <c r="S19" s="19" t="s">
        <v>11</v>
      </c>
      <c r="T19" s="20"/>
      <c r="U19" s="76">
        <f>T19+T20</f>
        <v>0</v>
      </c>
      <c r="V19" s="76">
        <v>3</v>
      </c>
      <c r="W19" s="18"/>
      <c r="X19" s="19" t="s">
        <v>11</v>
      </c>
      <c r="Y19" s="20"/>
      <c r="Z19" s="76">
        <v>1</v>
      </c>
      <c r="AA19" s="76">
        <v>8</v>
      </c>
      <c r="AB19" s="18"/>
      <c r="AC19" s="19" t="s">
        <v>11</v>
      </c>
      <c r="AD19" s="20"/>
      <c r="AE19" s="76">
        <f>AD19+AD20</f>
        <v>0</v>
      </c>
      <c r="AF19" s="76">
        <v>3</v>
      </c>
      <c r="AG19" s="18"/>
      <c r="AH19" s="19" t="s">
        <v>11</v>
      </c>
      <c r="AI19" s="20"/>
      <c r="AJ19" s="76">
        <f>AI19+AI20</f>
        <v>0</v>
      </c>
      <c r="AK19" s="76">
        <v>2</v>
      </c>
      <c r="AL19" s="18"/>
      <c r="AM19" s="19" t="s">
        <v>11</v>
      </c>
      <c r="AN19" s="20"/>
      <c r="AO19" s="76">
        <v>1</v>
      </c>
      <c r="AP19" s="74">
        <f>AQ19+AQ20</f>
        <v>0</v>
      </c>
      <c r="AQ19" s="38"/>
      <c r="AR19" s="36" t="s">
        <v>11</v>
      </c>
      <c r="AS19" s="37"/>
      <c r="AT19" s="74">
        <f>AS19+AS20</f>
        <v>0</v>
      </c>
      <c r="AU19" s="95"/>
      <c r="AV19" s="95"/>
      <c r="AW19" s="95"/>
      <c r="AX19" s="98"/>
      <c r="AY19" s="101"/>
    </row>
    <row r="20" spans="1:51" ht="13.5" customHeight="1">
      <c r="A20" s="70"/>
      <c r="B20" s="77"/>
      <c r="C20" s="18"/>
      <c r="D20" s="19" t="s">
        <v>11</v>
      </c>
      <c r="E20" s="20"/>
      <c r="F20" s="77"/>
      <c r="G20" s="77"/>
      <c r="H20" s="18"/>
      <c r="I20" s="19" t="s">
        <v>11</v>
      </c>
      <c r="J20" s="20"/>
      <c r="K20" s="77"/>
      <c r="L20" s="112"/>
      <c r="M20" s="113"/>
      <c r="N20" s="113"/>
      <c r="O20" s="113"/>
      <c r="P20" s="114"/>
      <c r="Q20" s="77"/>
      <c r="R20" s="18"/>
      <c r="S20" s="19" t="s">
        <v>11</v>
      </c>
      <c r="T20" s="20"/>
      <c r="U20" s="77"/>
      <c r="V20" s="77"/>
      <c r="W20" s="18"/>
      <c r="X20" s="19" t="s">
        <v>11</v>
      </c>
      <c r="Y20" s="20"/>
      <c r="Z20" s="77"/>
      <c r="AA20" s="77"/>
      <c r="AB20" s="18"/>
      <c r="AC20" s="19" t="s">
        <v>11</v>
      </c>
      <c r="AD20" s="20"/>
      <c r="AE20" s="77"/>
      <c r="AF20" s="77"/>
      <c r="AG20" s="18"/>
      <c r="AH20" s="19" t="s">
        <v>11</v>
      </c>
      <c r="AI20" s="20"/>
      <c r="AJ20" s="77"/>
      <c r="AK20" s="77"/>
      <c r="AL20" s="18"/>
      <c r="AM20" s="19" t="s">
        <v>11</v>
      </c>
      <c r="AN20" s="20"/>
      <c r="AO20" s="77"/>
      <c r="AP20" s="75"/>
      <c r="AQ20" s="38"/>
      <c r="AR20" s="36" t="s">
        <v>11</v>
      </c>
      <c r="AS20" s="37"/>
      <c r="AT20" s="75"/>
      <c r="AU20" s="96"/>
      <c r="AV20" s="96"/>
      <c r="AW20" s="96"/>
      <c r="AX20" s="99"/>
      <c r="AY20" s="102"/>
    </row>
    <row r="21" spans="1:51" ht="13.5" customHeight="1">
      <c r="A21" s="69" t="s">
        <v>32</v>
      </c>
      <c r="B21" s="115" t="s">
        <v>88</v>
      </c>
      <c r="C21" s="116"/>
      <c r="D21" s="116"/>
      <c r="E21" s="116"/>
      <c r="F21" s="117"/>
      <c r="G21" s="115" t="s">
        <v>71</v>
      </c>
      <c r="H21" s="116"/>
      <c r="I21" s="116"/>
      <c r="J21" s="116"/>
      <c r="K21" s="117"/>
      <c r="L21" s="115" t="s">
        <v>99</v>
      </c>
      <c r="M21" s="116"/>
      <c r="N21" s="116"/>
      <c r="O21" s="116"/>
      <c r="P21" s="117"/>
      <c r="Q21" s="106"/>
      <c r="R21" s="107"/>
      <c r="S21" s="107"/>
      <c r="T21" s="107"/>
      <c r="U21" s="108"/>
      <c r="V21" s="115" t="s">
        <v>65</v>
      </c>
      <c r="W21" s="116"/>
      <c r="X21" s="116"/>
      <c r="Y21" s="116"/>
      <c r="Z21" s="117"/>
      <c r="AA21" s="115" t="s">
        <v>52</v>
      </c>
      <c r="AB21" s="116"/>
      <c r="AC21" s="116"/>
      <c r="AD21" s="116"/>
      <c r="AE21" s="117"/>
      <c r="AF21" s="115" t="s">
        <v>51</v>
      </c>
      <c r="AG21" s="116"/>
      <c r="AH21" s="116"/>
      <c r="AI21" s="116"/>
      <c r="AJ21" s="117"/>
      <c r="AK21" s="115" t="s">
        <v>52</v>
      </c>
      <c r="AL21" s="116"/>
      <c r="AM21" s="116"/>
      <c r="AN21" s="116"/>
      <c r="AO21" s="117"/>
      <c r="AP21" s="71" t="s">
        <v>75</v>
      </c>
      <c r="AQ21" s="72"/>
      <c r="AR21" s="72"/>
      <c r="AS21" s="72"/>
      <c r="AT21" s="73"/>
      <c r="AU21" s="94">
        <v>22</v>
      </c>
      <c r="AV21" s="94">
        <f>B22+G22+L22+V22+AA22+AF22+AK22+B25+G25+L25+V25+AA25+AF25+AK25</f>
        <v>28</v>
      </c>
      <c r="AW21" s="94">
        <f>F22+K22+P22+Z22+AE22+AJ22+AO22+F25+K25+P25+Z25+AE25+AJ25+AO25</f>
        <v>32</v>
      </c>
      <c r="AX21" s="97">
        <f>AV21-AW21</f>
        <v>-4</v>
      </c>
      <c r="AY21" s="100">
        <v>4</v>
      </c>
    </row>
    <row r="22" spans="1:51" ht="13.5" customHeight="1">
      <c r="A22" s="93"/>
      <c r="B22" s="76">
        <f>C22+C23</f>
        <v>0</v>
      </c>
      <c r="C22" s="18"/>
      <c r="D22" s="19" t="s">
        <v>11</v>
      </c>
      <c r="E22" s="20"/>
      <c r="F22" s="76">
        <v>7</v>
      </c>
      <c r="G22" s="76">
        <v>3</v>
      </c>
      <c r="H22" s="18"/>
      <c r="I22" s="19" t="s">
        <v>11</v>
      </c>
      <c r="J22" s="20"/>
      <c r="K22" s="76">
        <v>2</v>
      </c>
      <c r="L22" s="76">
        <f>M22+M23</f>
        <v>0</v>
      </c>
      <c r="M22" s="18"/>
      <c r="N22" s="19" t="s">
        <v>11</v>
      </c>
      <c r="O22" s="20"/>
      <c r="P22" s="76">
        <v>1</v>
      </c>
      <c r="Q22" s="109"/>
      <c r="R22" s="110"/>
      <c r="S22" s="110"/>
      <c r="T22" s="110"/>
      <c r="U22" s="111"/>
      <c r="V22" s="76">
        <v>1</v>
      </c>
      <c r="W22" s="18"/>
      <c r="X22" s="19" t="s">
        <v>11</v>
      </c>
      <c r="Y22" s="20"/>
      <c r="Z22" s="76">
        <v>1</v>
      </c>
      <c r="AA22" s="76">
        <v>2</v>
      </c>
      <c r="AB22" s="18"/>
      <c r="AC22" s="19" t="s">
        <v>11</v>
      </c>
      <c r="AD22" s="20"/>
      <c r="AE22" s="76">
        <v>1</v>
      </c>
      <c r="AF22" s="76">
        <v>1</v>
      </c>
      <c r="AG22" s="18">
        <v>0</v>
      </c>
      <c r="AH22" s="19" t="s">
        <v>11</v>
      </c>
      <c r="AI22" s="20">
        <v>2</v>
      </c>
      <c r="AJ22" s="76">
        <v>4</v>
      </c>
      <c r="AK22" s="76">
        <v>4</v>
      </c>
      <c r="AL22" s="18"/>
      <c r="AM22" s="19" t="s">
        <v>11</v>
      </c>
      <c r="AN22" s="20"/>
      <c r="AO22" s="76">
        <v>2</v>
      </c>
      <c r="AP22" s="74">
        <v>2</v>
      </c>
      <c r="AQ22" s="38"/>
      <c r="AR22" s="36" t="s">
        <v>11</v>
      </c>
      <c r="AS22" s="37"/>
      <c r="AT22" s="74">
        <v>1</v>
      </c>
      <c r="AU22" s="95"/>
      <c r="AV22" s="95"/>
      <c r="AW22" s="95"/>
      <c r="AX22" s="98"/>
      <c r="AY22" s="101"/>
    </row>
    <row r="23" spans="1:51" ht="13.5" customHeight="1">
      <c r="A23" s="93"/>
      <c r="B23" s="77"/>
      <c r="C23" s="18"/>
      <c r="D23" s="19" t="s">
        <v>11</v>
      </c>
      <c r="E23" s="20"/>
      <c r="F23" s="77"/>
      <c r="G23" s="77"/>
      <c r="H23" s="18"/>
      <c r="I23" s="19" t="s">
        <v>11</v>
      </c>
      <c r="J23" s="20"/>
      <c r="K23" s="77"/>
      <c r="L23" s="77"/>
      <c r="M23" s="18"/>
      <c r="N23" s="19" t="s">
        <v>11</v>
      </c>
      <c r="O23" s="20"/>
      <c r="P23" s="77"/>
      <c r="Q23" s="109"/>
      <c r="R23" s="110"/>
      <c r="S23" s="110"/>
      <c r="T23" s="110"/>
      <c r="U23" s="111"/>
      <c r="V23" s="77"/>
      <c r="W23" s="18"/>
      <c r="X23" s="19" t="s">
        <v>11</v>
      </c>
      <c r="Y23" s="20"/>
      <c r="Z23" s="77"/>
      <c r="AA23" s="77"/>
      <c r="AB23" s="18"/>
      <c r="AC23" s="19" t="s">
        <v>11</v>
      </c>
      <c r="AD23" s="20"/>
      <c r="AE23" s="77"/>
      <c r="AF23" s="77"/>
      <c r="AG23" s="18">
        <v>1</v>
      </c>
      <c r="AH23" s="19" t="s">
        <v>11</v>
      </c>
      <c r="AI23" s="20">
        <v>2</v>
      </c>
      <c r="AJ23" s="77"/>
      <c r="AK23" s="77"/>
      <c r="AL23" s="18"/>
      <c r="AM23" s="19" t="s">
        <v>11</v>
      </c>
      <c r="AN23" s="20"/>
      <c r="AO23" s="77"/>
      <c r="AP23" s="75"/>
      <c r="AQ23" s="38"/>
      <c r="AR23" s="36" t="s">
        <v>11</v>
      </c>
      <c r="AS23" s="37"/>
      <c r="AT23" s="75"/>
      <c r="AU23" s="95"/>
      <c r="AV23" s="95"/>
      <c r="AW23" s="95"/>
      <c r="AX23" s="98"/>
      <c r="AY23" s="101"/>
    </row>
    <row r="24" spans="1:51" ht="13.5" customHeight="1">
      <c r="A24" s="93"/>
      <c r="B24" s="115" t="s">
        <v>123</v>
      </c>
      <c r="C24" s="116"/>
      <c r="D24" s="116"/>
      <c r="E24" s="116"/>
      <c r="F24" s="117"/>
      <c r="G24" s="115" t="s">
        <v>52</v>
      </c>
      <c r="H24" s="116"/>
      <c r="I24" s="116"/>
      <c r="J24" s="116"/>
      <c r="K24" s="117"/>
      <c r="L24" s="115" t="s">
        <v>116</v>
      </c>
      <c r="M24" s="116"/>
      <c r="N24" s="116"/>
      <c r="O24" s="116"/>
      <c r="P24" s="117"/>
      <c r="Q24" s="109"/>
      <c r="R24" s="110"/>
      <c r="S24" s="110"/>
      <c r="T24" s="110"/>
      <c r="U24" s="111"/>
      <c r="V24" s="115" t="s">
        <v>104</v>
      </c>
      <c r="W24" s="116"/>
      <c r="X24" s="116"/>
      <c r="Y24" s="116"/>
      <c r="Z24" s="117"/>
      <c r="AA24" s="115" t="s">
        <v>111</v>
      </c>
      <c r="AB24" s="116"/>
      <c r="AC24" s="116"/>
      <c r="AD24" s="116"/>
      <c r="AE24" s="117"/>
      <c r="AF24" s="115" t="s">
        <v>106</v>
      </c>
      <c r="AG24" s="116"/>
      <c r="AH24" s="116"/>
      <c r="AI24" s="116"/>
      <c r="AJ24" s="117"/>
      <c r="AK24" s="115" t="s">
        <v>52</v>
      </c>
      <c r="AL24" s="116"/>
      <c r="AM24" s="116"/>
      <c r="AN24" s="116"/>
      <c r="AO24" s="117"/>
      <c r="AP24" s="71"/>
      <c r="AQ24" s="72"/>
      <c r="AR24" s="72"/>
      <c r="AS24" s="72"/>
      <c r="AT24" s="73"/>
      <c r="AU24" s="95"/>
      <c r="AV24" s="95"/>
      <c r="AW24" s="95"/>
      <c r="AX24" s="98"/>
      <c r="AY24" s="101"/>
    </row>
    <row r="25" spans="1:51" ht="13.5" customHeight="1">
      <c r="A25" s="93"/>
      <c r="B25" s="76">
        <v>3</v>
      </c>
      <c r="C25" s="18"/>
      <c r="D25" s="19" t="s">
        <v>11</v>
      </c>
      <c r="E25" s="20"/>
      <c r="F25" s="76">
        <v>4</v>
      </c>
      <c r="G25" s="76">
        <v>2</v>
      </c>
      <c r="H25" s="18"/>
      <c r="I25" s="19" t="s">
        <v>11</v>
      </c>
      <c r="J25" s="20"/>
      <c r="K25" s="76">
        <v>1</v>
      </c>
      <c r="L25" s="76">
        <f>M25+M26</f>
        <v>0</v>
      </c>
      <c r="M25" s="18"/>
      <c r="N25" s="19" t="s">
        <v>11</v>
      </c>
      <c r="O25" s="20"/>
      <c r="P25" s="76">
        <v>2</v>
      </c>
      <c r="Q25" s="109"/>
      <c r="R25" s="110"/>
      <c r="S25" s="110"/>
      <c r="T25" s="110"/>
      <c r="U25" s="111"/>
      <c r="V25" s="76">
        <f>W25+W26</f>
        <v>0</v>
      </c>
      <c r="W25" s="18"/>
      <c r="X25" s="19" t="s">
        <v>11</v>
      </c>
      <c r="Y25" s="20"/>
      <c r="Z25" s="76">
        <v>5</v>
      </c>
      <c r="AA25" s="76">
        <v>4</v>
      </c>
      <c r="AB25" s="18"/>
      <c r="AC25" s="19" t="s">
        <v>11</v>
      </c>
      <c r="AD25" s="20"/>
      <c r="AE25" s="76">
        <v>1</v>
      </c>
      <c r="AF25" s="76">
        <v>5</v>
      </c>
      <c r="AG25" s="18"/>
      <c r="AH25" s="19" t="s">
        <v>11</v>
      </c>
      <c r="AI25" s="20"/>
      <c r="AJ25" s="76">
        <f>AI25+AI26</f>
        <v>0</v>
      </c>
      <c r="AK25" s="76">
        <v>3</v>
      </c>
      <c r="AL25" s="18"/>
      <c r="AM25" s="19" t="s">
        <v>11</v>
      </c>
      <c r="AN25" s="20"/>
      <c r="AO25" s="76">
        <v>1</v>
      </c>
      <c r="AP25" s="74">
        <f>AQ25+AQ26</f>
        <v>0</v>
      </c>
      <c r="AQ25" s="38"/>
      <c r="AR25" s="36" t="s">
        <v>11</v>
      </c>
      <c r="AS25" s="37"/>
      <c r="AT25" s="74">
        <f>AS25+AS26</f>
        <v>0</v>
      </c>
      <c r="AU25" s="95"/>
      <c r="AV25" s="95"/>
      <c r="AW25" s="95"/>
      <c r="AX25" s="98"/>
      <c r="AY25" s="101"/>
    </row>
    <row r="26" spans="1:51" ht="13.5" customHeight="1">
      <c r="A26" s="70"/>
      <c r="B26" s="77"/>
      <c r="C26" s="18"/>
      <c r="D26" s="19" t="s">
        <v>11</v>
      </c>
      <c r="E26" s="20"/>
      <c r="F26" s="77"/>
      <c r="G26" s="77"/>
      <c r="H26" s="18"/>
      <c r="I26" s="19" t="s">
        <v>11</v>
      </c>
      <c r="J26" s="20"/>
      <c r="K26" s="77"/>
      <c r="L26" s="77"/>
      <c r="M26" s="18"/>
      <c r="N26" s="19" t="s">
        <v>11</v>
      </c>
      <c r="O26" s="20"/>
      <c r="P26" s="77"/>
      <c r="Q26" s="112"/>
      <c r="R26" s="113"/>
      <c r="S26" s="113"/>
      <c r="T26" s="113"/>
      <c r="U26" s="114"/>
      <c r="V26" s="77"/>
      <c r="W26" s="18"/>
      <c r="X26" s="19" t="s">
        <v>11</v>
      </c>
      <c r="Y26" s="20"/>
      <c r="Z26" s="77"/>
      <c r="AA26" s="77"/>
      <c r="AB26" s="18"/>
      <c r="AC26" s="19" t="s">
        <v>11</v>
      </c>
      <c r="AD26" s="20"/>
      <c r="AE26" s="77"/>
      <c r="AF26" s="77"/>
      <c r="AG26" s="18"/>
      <c r="AH26" s="19" t="s">
        <v>11</v>
      </c>
      <c r="AI26" s="20"/>
      <c r="AJ26" s="77"/>
      <c r="AK26" s="77"/>
      <c r="AL26" s="18"/>
      <c r="AM26" s="19" t="s">
        <v>11</v>
      </c>
      <c r="AN26" s="20"/>
      <c r="AO26" s="77"/>
      <c r="AP26" s="75"/>
      <c r="AQ26" s="38"/>
      <c r="AR26" s="36" t="s">
        <v>11</v>
      </c>
      <c r="AS26" s="37"/>
      <c r="AT26" s="75"/>
      <c r="AU26" s="96"/>
      <c r="AV26" s="96"/>
      <c r="AW26" s="96"/>
      <c r="AX26" s="99"/>
      <c r="AY26" s="102"/>
    </row>
    <row r="27" spans="1:51" ht="13.5" customHeight="1">
      <c r="A27" s="69" t="s">
        <v>15</v>
      </c>
      <c r="B27" s="115" t="s">
        <v>52</v>
      </c>
      <c r="C27" s="116"/>
      <c r="D27" s="116"/>
      <c r="E27" s="116"/>
      <c r="F27" s="117"/>
      <c r="G27" s="115" t="s">
        <v>94</v>
      </c>
      <c r="H27" s="116"/>
      <c r="I27" s="116"/>
      <c r="J27" s="116"/>
      <c r="K27" s="117"/>
      <c r="L27" s="115" t="s">
        <v>76</v>
      </c>
      <c r="M27" s="116"/>
      <c r="N27" s="116"/>
      <c r="O27" s="116"/>
      <c r="P27" s="117"/>
      <c r="Q27" s="115" t="s">
        <v>65</v>
      </c>
      <c r="R27" s="116"/>
      <c r="S27" s="116"/>
      <c r="T27" s="116"/>
      <c r="U27" s="117"/>
      <c r="V27" s="106"/>
      <c r="W27" s="107"/>
      <c r="X27" s="107"/>
      <c r="Y27" s="107"/>
      <c r="Z27" s="108"/>
      <c r="AA27" s="115" t="s">
        <v>52</v>
      </c>
      <c r="AB27" s="116"/>
      <c r="AC27" s="116"/>
      <c r="AD27" s="116"/>
      <c r="AE27" s="117"/>
      <c r="AF27" s="115" t="s">
        <v>52</v>
      </c>
      <c r="AG27" s="116"/>
      <c r="AH27" s="116"/>
      <c r="AI27" s="116"/>
      <c r="AJ27" s="117"/>
      <c r="AK27" s="115" t="s">
        <v>98</v>
      </c>
      <c r="AL27" s="116"/>
      <c r="AM27" s="116"/>
      <c r="AN27" s="116"/>
      <c r="AO27" s="117"/>
      <c r="AP27" s="71" t="s">
        <v>89</v>
      </c>
      <c r="AQ27" s="72"/>
      <c r="AR27" s="72"/>
      <c r="AS27" s="72"/>
      <c r="AT27" s="73"/>
      <c r="AU27" s="94">
        <v>28</v>
      </c>
      <c r="AV27" s="94">
        <f>B28+G28+L28+Q28+AA28+AF28+AK28+B31+G31+L31+Q31+AA31+AF31+AK31</f>
        <v>53</v>
      </c>
      <c r="AW27" s="94">
        <f>F28+K28+P28+U28+AE28+AJ28+AO28+F31+K31+P31+U31+AE31+AJ31+AO31</f>
        <v>15</v>
      </c>
      <c r="AX27" s="97">
        <f>AV27-AW27</f>
        <v>38</v>
      </c>
      <c r="AY27" s="100">
        <v>3</v>
      </c>
    </row>
    <row r="28" spans="1:51" ht="13.5" customHeight="1">
      <c r="A28" s="93"/>
      <c r="B28" s="76">
        <v>2</v>
      </c>
      <c r="C28" s="18"/>
      <c r="D28" s="19" t="s">
        <v>11</v>
      </c>
      <c r="E28" s="20"/>
      <c r="F28" s="76">
        <f>E28+E29</f>
        <v>0</v>
      </c>
      <c r="G28" s="76">
        <v>5</v>
      </c>
      <c r="H28" s="18"/>
      <c r="I28" s="19" t="s">
        <v>11</v>
      </c>
      <c r="J28" s="20"/>
      <c r="K28" s="76">
        <f>J28+J29</f>
        <v>0</v>
      </c>
      <c r="L28" s="76">
        <f>M28+M29</f>
        <v>0</v>
      </c>
      <c r="M28" s="18"/>
      <c r="N28" s="19" t="s">
        <v>11</v>
      </c>
      <c r="O28" s="20"/>
      <c r="P28" s="76">
        <v>1</v>
      </c>
      <c r="Q28" s="76">
        <v>1</v>
      </c>
      <c r="R28" s="18"/>
      <c r="S28" s="19" t="s">
        <v>11</v>
      </c>
      <c r="T28" s="20"/>
      <c r="U28" s="76">
        <v>1</v>
      </c>
      <c r="V28" s="109"/>
      <c r="W28" s="110"/>
      <c r="X28" s="110"/>
      <c r="Y28" s="110"/>
      <c r="Z28" s="111"/>
      <c r="AA28" s="76">
        <v>2</v>
      </c>
      <c r="AB28" s="18">
        <v>1</v>
      </c>
      <c r="AC28" s="19" t="s">
        <v>11</v>
      </c>
      <c r="AD28" s="20">
        <v>0</v>
      </c>
      <c r="AE28" s="76">
        <f>AD28+AD29</f>
        <v>0</v>
      </c>
      <c r="AF28" s="76">
        <v>8</v>
      </c>
      <c r="AG28" s="18"/>
      <c r="AH28" s="19" t="s">
        <v>11</v>
      </c>
      <c r="AI28" s="20"/>
      <c r="AJ28" s="76">
        <v>1</v>
      </c>
      <c r="AK28" s="76">
        <v>3</v>
      </c>
      <c r="AL28" s="18"/>
      <c r="AM28" s="19" t="s">
        <v>11</v>
      </c>
      <c r="AN28" s="20"/>
      <c r="AO28" s="76">
        <f>AN28+AN29</f>
        <v>0</v>
      </c>
      <c r="AP28" s="74">
        <v>6</v>
      </c>
      <c r="AQ28" s="38"/>
      <c r="AR28" s="36" t="s">
        <v>11</v>
      </c>
      <c r="AS28" s="37"/>
      <c r="AT28" s="74">
        <v>2</v>
      </c>
      <c r="AU28" s="95"/>
      <c r="AV28" s="95"/>
      <c r="AW28" s="95"/>
      <c r="AX28" s="98"/>
      <c r="AY28" s="101"/>
    </row>
    <row r="29" spans="1:51" ht="13.5" customHeight="1">
      <c r="A29" s="93"/>
      <c r="B29" s="77"/>
      <c r="C29" s="18"/>
      <c r="D29" s="19" t="s">
        <v>11</v>
      </c>
      <c r="E29" s="20"/>
      <c r="F29" s="77"/>
      <c r="G29" s="77"/>
      <c r="H29" s="18"/>
      <c r="I29" s="19" t="s">
        <v>11</v>
      </c>
      <c r="J29" s="20"/>
      <c r="K29" s="77"/>
      <c r="L29" s="77"/>
      <c r="M29" s="18"/>
      <c r="N29" s="19" t="s">
        <v>11</v>
      </c>
      <c r="O29" s="20"/>
      <c r="P29" s="77"/>
      <c r="Q29" s="77"/>
      <c r="R29" s="18"/>
      <c r="S29" s="19" t="s">
        <v>11</v>
      </c>
      <c r="T29" s="20"/>
      <c r="U29" s="77"/>
      <c r="V29" s="109"/>
      <c r="W29" s="110"/>
      <c r="X29" s="110"/>
      <c r="Y29" s="110"/>
      <c r="Z29" s="111"/>
      <c r="AA29" s="77"/>
      <c r="AB29" s="18">
        <v>1</v>
      </c>
      <c r="AC29" s="19" t="s">
        <v>11</v>
      </c>
      <c r="AD29" s="20">
        <v>0</v>
      </c>
      <c r="AE29" s="77"/>
      <c r="AF29" s="77"/>
      <c r="AG29" s="18"/>
      <c r="AH29" s="19" t="s">
        <v>11</v>
      </c>
      <c r="AI29" s="20"/>
      <c r="AJ29" s="77"/>
      <c r="AK29" s="77"/>
      <c r="AL29" s="18"/>
      <c r="AM29" s="19" t="s">
        <v>11</v>
      </c>
      <c r="AN29" s="20"/>
      <c r="AO29" s="77"/>
      <c r="AP29" s="75"/>
      <c r="AQ29" s="38"/>
      <c r="AR29" s="36" t="s">
        <v>11</v>
      </c>
      <c r="AS29" s="37"/>
      <c r="AT29" s="75"/>
      <c r="AU29" s="95"/>
      <c r="AV29" s="95"/>
      <c r="AW29" s="95"/>
      <c r="AX29" s="98"/>
      <c r="AY29" s="101"/>
    </row>
    <row r="30" spans="1:51" ht="13.5" customHeight="1">
      <c r="A30" s="93"/>
      <c r="B30" s="115" t="s">
        <v>113</v>
      </c>
      <c r="C30" s="116"/>
      <c r="D30" s="116"/>
      <c r="E30" s="116"/>
      <c r="F30" s="117"/>
      <c r="G30" s="115" t="s">
        <v>106</v>
      </c>
      <c r="H30" s="116"/>
      <c r="I30" s="116"/>
      <c r="J30" s="116"/>
      <c r="K30" s="117"/>
      <c r="L30" s="115" t="s">
        <v>112</v>
      </c>
      <c r="M30" s="116"/>
      <c r="N30" s="116"/>
      <c r="O30" s="116"/>
      <c r="P30" s="117"/>
      <c r="Q30" s="115" t="s">
        <v>105</v>
      </c>
      <c r="R30" s="116"/>
      <c r="S30" s="116"/>
      <c r="T30" s="116"/>
      <c r="U30" s="117"/>
      <c r="V30" s="109"/>
      <c r="W30" s="110"/>
      <c r="X30" s="110"/>
      <c r="Y30" s="110"/>
      <c r="Z30" s="111"/>
      <c r="AA30" s="115" t="s">
        <v>115</v>
      </c>
      <c r="AB30" s="116"/>
      <c r="AC30" s="116"/>
      <c r="AD30" s="116"/>
      <c r="AE30" s="117"/>
      <c r="AF30" s="115" t="s">
        <v>51</v>
      </c>
      <c r="AG30" s="116"/>
      <c r="AH30" s="116"/>
      <c r="AI30" s="116"/>
      <c r="AJ30" s="117"/>
      <c r="AK30" s="115" t="s">
        <v>122</v>
      </c>
      <c r="AL30" s="116"/>
      <c r="AM30" s="116"/>
      <c r="AN30" s="116"/>
      <c r="AO30" s="117"/>
      <c r="AP30" s="71"/>
      <c r="AQ30" s="72"/>
      <c r="AR30" s="72"/>
      <c r="AS30" s="72"/>
      <c r="AT30" s="73"/>
      <c r="AU30" s="95"/>
      <c r="AV30" s="95"/>
      <c r="AW30" s="95"/>
      <c r="AX30" s="98"/>
      <c r="AY30" s="101"/>
    </row>
    <row r="31" spans="1:51" ht="13.5" customHeight="1">
      <c r="A31" s="93"/>
      <c r="B31" s="76">
        <v>0</v>
      </c>
      <c r="C31" s="18"/>
      <c r="D31" s="19" t="s">
        <v>11</v>
      </c>
      <c r="E31" s="20"/>
      <c r="F31" s="76">
        <v>4</v>
      </c>
      <c r="G31" s="76">
        <v>8</v>
      </c>
      <c r="H31" s="18"/>
      <c r="I31" s="19" t="s">
        <v>11</v>
      </c>
      <c r="J31" s="20"/>
      <c r="K31" s="76">
        <f>J31+J32</f>
        <v>0</v>
      </c>
      <c r="L31" s="76">
        <v>1</v>
      </c>
      <c r="M31" s="18"/>
      <c r="N31" s="19" t="s">
        <v>11</v>
      </c>
      <c r="O31" s="20"/>
      <c r="P31" s="76">
        <v>3</v>
      </c>
      <c r="Q31" s="76">
        <v>5</v>
      </c>
      <c r="R31" s="18"/>
      <c r="S31" s="19" t="s">
        <v>11</v>
      </c>
      <c r="T31" s="20"/>
      <c r="U31" s="76">
        <f>T31+T32</f>
        <v>0</v>
      </c>
      <c r="V31" s="109"/>
      <c r="W31" s="110"/>
      <c r="X31" s="110"/>
      <c r="Y31" s="110"/>
      <c r="Z31" s="111"/>
      <c r="AA31" s="76">
        <v>14</v>
      </c>
      <c r="AB31" s="18"/>
      <c r="AC31" s="19" t="s">
        <v>11</v>
      </c>
      <c r="AD31" s="20"/>
      <c r="AE31" s="76">
        <v>1</v>
      </c>
      <c r="AF31" s="76">
        <v>1</v>
      </c>
      <c r="AG31" s="18"/>
      <c r="AH31" s="19" t="s">
        <v>11</v>
      </c>
      <c r="AI31" s="20"/>
      <c r="AJ31" s="76">
        <v>2</v>
      </c>
      <c r="AK31" s="76">
        <v>3</v>
      </c>
      <c r="AL31" s="18"/>
      <c r="AM31" s="19" t="s">
        <v>11</v>
      </c>
      <c r="AN31" s="20"/>
      <c r="AO31" s="76">
        <v>2</v>
      </c>
      <c r="AP31" s="74">
        <f>AQ31+AQ32</f>
        <v>0</v>
      </c>
      <c r="AQ31" s="38"/>
      <c r="AR31" s="36" t="s">
        <v>11</v>
      </c>
      <c r="AS31" s="37"/>
      <c r="AT31" s="74">
        <f>AS31+AS32</f>
        <v>0</v>
      </c>
      <c r="AU31" s="95"/>
      <c r="AV31" s="95"/>
      <c r="AW31" s="95"/>
      <c r="AX31" s="98"/>
      <c r="AY31" s="101"/>
    </row>
    <row r="32" spans="1:51" ht="13.5" customHeight="1">
      <c r="A32" s="70"/>
      <c r="B32" s="77"/>
      <c r="C32" s="18"/>
      <c r="D32" s="19" t="s">
        <v>11</v>
      </c>
      <c r="E32" s="20"/>
      <c r="F32" s="77"/>
      <c r="G32" s="77"/>
      <c r="H32" s="18"/>
      <c r="I32" s="19" t="s">
        <v>11</v>
      </c>
      <c r="J32" s="20"/>
      <c r="K32" s="77"/>
      <c r="L32" s="77"/>
      <c r="M32" s="18"/>
      <c r="N32" s="19" t="s">
        <v>11</v>
      </c>
      <c r="O32" s="20"/>
      <c r="P32" s="77"/>
      <c r="Q32" s="77"/>
      <c r="R32" s="18"/>
      <c r="S32" s="19" t="s">
        <v>11</v>
      </c>
      <c r="T32" s="20"/>
      <c r="U32" s="77"/>
      <c r="V32" s="112"/>
      <c r="W32" s="113"/>
      <c r="X32" s="113"/>
      <c r="Y32" s="113"/>
      <c r="Z32" s="114"/>
      <c r="AA32" s="77"/>
      <c r="AB32" s="18"/>
      <c r="AC32" s="19" t="s">
        <v>11</v>
      </c>
      <c r="AD32" s="20"/>
      <c r="AE32" s="77"/>
      <c r="AF32" s="77"/>
      <c r="AG32" s="18"/>
      <c r="AH32" s="19" t="s">
        <v>11</v>
      </c>
      <c r="AI32" s="20"/>
      <c r="AJ32" s="77"/>
      <c r="AK32" s="77"/>
      <c r="AL32" s="18"/>
      <c r="AM32" s="19" t="s">
        <v>11</v>
      </c>
      <c r="AN32" s="20"/>
      <c r="AO32" s="77"/>
      <c r="AP32" s="75"/>
      <c r="AQ32" s="38"/>
      <c r="AR32" s="36" t="s">
        <v>11</v>
      </c>
      <c r="AS32" s="37"/>
      <c r="AT32" s="75"/>
      <c r="AU32" s="96"/>
      <c r="AV32" s="96"/>
      <c r="AW32" s="96"/>
      <c r="AX32" s="99"/>
      <c r="AY32" s="102"/>
    </row>
    <row r="33" spans="1:51" ht="13.5" customHeight="1">
      <c r="A33" s="69" t="s">
        <v>46</v>
      </c>
      <c r="B33" s="115" t="s">
        <v>70</v>
      </c>
      <c r="C33" s="116"/>
      <c r="D33" s="116"/>
      <c r="E33" s="116"/>
      <c r="F33" s="117"/>
      <c r="G33" s="115" t="s">
        <v>77</v>
      </c>
      <c r="H33" s="116"/>
      <c r="I33" s="116"/>
      <c r="J33" s="116"/>
      <c r="K33" s="117"/>
      <c r="L33" s="115" t="s">
        <v>51</v>
      </c>
      <c r="M33" s="116"/>
      <c r="N33" s="116"/>
      <c r="O33" s="116"/>
      <c r="P33" s="117"/>
      <c r="Q33" s="115" t="s">
        <v>51</v>
      </c>
      <c r="R33" s="116"/>
      <c r="S33" s="116"/>
      <c r="T33" s="116"/>
      <c r="U33" s="117"/>
      <c r="V33" s="115" t="s">
        <v>51</v>
      </c>
      <c r="W33" s="116"/>
      <c r="X33" s="116"/>
      <c r="Y33" s="116"/>
      <c r="Z33" s="117"/>
      <c r="AA33" s="106"/>
      <c r="AB33" s="107"/>
      <c r="AC33" s="107"/>
      <c r="AD33" s="107"/>
      <c r="AE33" s="108"/>
      <c r="AF33" s="115" t="s">
        <v>94</v>
      </c>
      <c r="AG33" s="116"/>
      <c r="AH33" s="116"/>
      <c r="AI33" s="116"/>
      <c r="AJ33" s="117"/>
      <c r="AK33" s="115" t="s">
        <v>90</v>
      </c>
      <c r="AL33" s="116"/>
      <c r="AM33" s="116"/>
      <c r="AN33" s="116"/>
      <c r="AO33" s="117"/>
      <c r="AP33" s="71" t="s">
        <v>52</v>
      </c>
      <c r="AQ33" s="72"/>
      <c r="AR33" s="72"/>
      <c r="AS33" s="72"/>
      <c r="AT33" s="73"/>
      <c r="AU33" s="94">
        <f>(COUNTIF(B36:Z36,"○")*3+COUNTIF(B33:Z33,"△")*1+COUNTIF(AF36:AO36,"○")*3+COUNTIF(AF33:AO33,"△")*1)+(COUNTIF(B33:Z33,"○")*3+COUNTIF(B33:Z33,"△")*1+COUNTIF(AF33:AO33,"○")*3+COUNTIF(AF33:AO33,"△")*1)</f>
        <v>6</v>
      </c>
      <c r="AV33" s="94">
        <f>B34+G34+L34+Q34+V34+B37+G37+L37+Q37+V37+AF37+AK37+AF34+AK34</f>
        <v>18</v>
      </c>
      <c r="AW33" s="94">
        <f>F34+K34+P34+U34+Z34+AJ34+AO34+F37+K37+P37+U37+Z37+AJ37+AO37</f>
        <v>61</v>
      </c>
      <c r="AX33" s="97">
        <f>AV33-AW33</f>
        <v>-43</v>
      </c>
      <c r="AY33" s="100">
        <v>8</v>
      </c>
    </row>
    <row r="34" spans="1:51" ht="13.5" customHeight="1">
      <c r="A34" s="93"/>
      <c r="B34" s="76">
        <f>C34+C35</f>
        <v>0</v>
      </c>
      <c r="C34" s="18"/>
      <c r="D34" s="19" t="s">
        <v>11</v>
      </c>
      <c r="E34" s="20"/>
      <c r="F34" s="76">
        <v>7</v>
      </c>
      <c r="G34" s="76">
        <v>3</v>
      </c>
      <c r="H34" s="18"/>
      <c r="I34" s="19" t="s">
        <v>11</v>
      </c>
      <c r="J34" s="20"/>
      <c r="K34" s="76">
        <v>6</v>
      </c>
      <c r="L34" s="76">
        <f>M34+M35</f>
        <v>0</v>
      </c>
      <c r="M34" s="18"/>
      <c r="N34" s="19" t="s">
        <v>11</v>
      </c>
      <c r="O34" s="20"/>
      <c r="P34" s="76">
        <v>1</v>
      </c>
      <c r="Q34" s="76">
        <v>1</v>
      </c>
      <c r="R34" s="18"/>
      <c r="S34" s="19" t="s">
        <v>11</v>
      </c>
      <c r="T34" s="20"/>
      <c r="U34" s="76">
        <v>2</v>
      </c>
      <c r="V34" s="76">
        <f>W34+W35</f>
        <v>0</v>
      </c>
      <c r="W34" s="18">
        <v>0</v>
      </c>
      <c r="X34" s="19" t="s">
        <v>11</v>
      </c>
      <c r="Y34" s="20">
        <v>1</v>
      </c>
      <c r="Z34" s="76">
        <v>2</v>
      </c>
      <c r="AA34" s="109"/>
      <c r="AB34" s="110"/>
      <c r="AC34" s="110"/>
      <c r="AD34" s="110"/>
      <c r="AE34" s="111"/>
      <c r="AF34" s="76">
        <v>3</v>
      </c>
      <c r="AG34" s="18"/>
      <c r="AH34" s="19" t="s">
        <v>11</v>
      </c>
      <c r="AI34" s="20"/>
      <c r="AJ34" s="76">
        <v>2</v>
      </c>
      <c r="AK34" s="76">
        <v>4</v>
      </c>
      <c r="AL34" s="18"/>
      <c r="AM34" s="19" t="s">
        <v>11</v>
      </c>
      <c r="AN34" s="20"/>
      <c r="AO34" s="76">
        <v>1</v>
      </c>
      <c r="AP34" s="74">
        <v>5</v>
      </c>
      <c r="AQ34" s="38"/>
      <c r="AR34" s="36" t="s">
        <v>11</v>
      </c>
      <c r="AS34" s="37"/>
      <c r="AT34" s="74">
        <v>4</v>
      </c>
      <c r="AU34" s="95"/>
      <c r="AV34" s="95"/>
      <c r="AW34" s="95"/>
      <c r="AX34" s="98"/>
      <c r="AY34" s="101"/>
    </row>
    <row r="35" spans="1:51" ht="13.5" customHeight="1">
      <c r="A35" s="93"/>
      <c r="B35" s="77"/>
      <c r="C35" s="18"/>
      <c r="D35" s="19" t="s">
        <v>11</v>
      </c>
      <c r="E35" s="20"/>
      <c r="F35" s="77"/>
      <c r="G35" s="77"/>
      <c r="H35" s="18"/>
      <c r="I35" s="19" t="s">
        <v>11</v>
      </c>
      <c r="J35" s="20"/>
      <c r="K35" s="77"/>
      <c r="L35" s="77"/>
      <c r="M35" s="18"/>
      <c r="N35" s="19" t="s">
        <v>11</v>
      </c>
      <c r="O35" s="20"/>
      <c r="P35" s="77"/>
      <c r="Q35" s="77"/>
      <c r="R35" s="18"/>
      <c r="S35" s="19" t="s">
        <v>11</v>
      </c>
      <c r="T35" s="20"/>
      <c r="U35" s="77"/>
      <c r="V35" s="77"/>
      <c r="W35" s="18">
        <v>0</v>
      </c>
      <c r="X35" s="19" t="s">
        <v>11</v>
      </c>
      <c r="Y35" s="20">
        <v>1</v>
      </c>
      <c r="Z35" s="77"/>
      <c r="AA35" s="109"/>
      <c r="AB35" s="110"/>
      <c r="AC35" s="110"/>
      <c r="AD35" s="110"/>
      <c r="AE35" s="111"/>
      <c r="AF35" s="77"/>
      <c r="AG35" s="18"/>
      <c r="AH35" s="19" t="s">
        <v>11</v>
      </c>
      <c r="AI35" s="20"/>
      <c r="AJ35" s="77"/>
      <c r="AK35" s="77"/>
      <c r="AL35" s="18"/>
      <c r="AM35" s="19" t="s">
        <v>11</v>
      </c>
      <c r="AN35" s="20"/>
      <c r="AO35" s="77"/>
      <c r="AP35" s="75"/>
      <c r="AQ35" s="38"/>
      <c r="AR35" s="36" t="s">
        <v>11</v>
      </c>
      <c r="AS35" s="37"/>
      <c r="AT35" s="75"/>
      <c r="AU35" s="95"/>
      <c r="AV35" s="95"/>
      <c r="AW35" s="95"/>
      <c r="AX35" s="98"/>
      <c r="AY35" s="101"/>
    </row>
    <row r="36" spans="1:51" ht="13.5" customHeight="1">
      <c r="A36" s="93"/>
      <c r="B36" s="115" t="s">
        <v>107</v>
      </c>
      <c r="C36" s="116"/>
      <c r="D36" s="116"/>
      <c r="E36" s="116"/>
      <c r="F36" s="117"/>
      <c r="G36" s="115" t="s">
        <v>113</v>
      </c>
      <c r="H36" s="116"/>
      <c r="I36" s="116"/>
      <c r="J36" s="116"/>
      <c r="K36" s="117"/>
      <c r="L36" s="115" t="s">
        <v>104</v>
      </c>
      <c r="M36" s="116"/>
      <c r="N36" s="116"/>
      <c r="O36" s="116"/>
      <c r="P36" s="117"/>
      <c r="Q36" s="115" t="s">
        <v>112</v>
      </c>
      <c r="R36" s="116"/>
      <c r="S36" s="116"/>
      <c r="T36" s="116"/>
      <c r="U36" s="117"/>
      <c r="V36" s="115" t="s">
        <v>116</v>
      </c>
      <c r="W36" s="116"/>
      <c r="X36" s="116"/>
      <c r="Y36" s="116"/>
      <c r="Z36" s="117"/>
      <c r="AA36" s="109"/>
      <c r="AB36" s="110"/>
      <c r="AC36" s="110"/>
      <c r="AD36" s="110"/>
      <c r="AE36" s="111"/>
      <c r="AF36" s="115" t="s">
        <v>123</v>
      </c>
      <c r="AG36" s="116"/>
      <c r="AH36" s="116"/>
      <c r="AI36" s="116"/>
      <c r="AJ36" s="117"/>
      <c r="AK36" s="115" t="s">
        <v>51</v>
      </c>
      <c r="AL36" s="116"/>
      <c r="AM36" s="116"/>
      <c r="AN36" s="116"/>
      <c r="AO36" s="117"/>
      <c r="AP36" s="71"/>
      <c r="AQ36" s="72"/>
      <c r="AR36" s="72"/>
      <c r="AS36" s="72"/>
      <c r="AT36" s="73"/>
      <c r="AU36" s="95"/>
      <c r="AV36" s="95"/>
      <c r="AW36" s="95"/>
      <c r="AX36" s="98"/>
      <c r="AY36" s="101"/>
    </row>
    <row r="37" spans="1:51" ht="13.5" customHeight="1">
      <c r="A37" s="93"/>
      <c r="B37" s="76">
        <f>C37+C38</f>
        <v>0</v>
      </c>
      <c r="C37" s="18"/>
      <c r="D37" s="19" t="s">
        <v>11</v>
      </c>
      <c r="E37" s="20"/>
      <c r="F37" s="76">
        <v>5</v>
      </c>
      <c r="G37" s="76">
        <v>2</v>
      </c>
      <c r="H37" s="18"/>
      <c r="I37" s="19" t="s">
        <v>11</v>
      </c>
      <c r="J37" s="20"/>
      <c r="K37" s="76">
        <v>3</v>
      </c>
      <c r="L37" s="76">
        <f>M37+M38</f>
        <v>0</v>
      </c>
      <c r="M37" s="18"/>
      <c r="N37" s="19" t="s">
        <v>11</v>
      </c>
      <c r="O37" s="20"/>
      <c r="P37" s="76">
        <v>8</v>
      </c>
      <c r="Q37" s="76">
        <v>1</v>
      </c>
      <c r="R37" s="18"/>
      <c r="S37" s="19" t="s">
        <v>11</v>
      </c>
      <c r="T37" s="20"/>
      <c r="U37" s="76">
        <v>4</v>
      </c>
      <c r="V37" s="76">
        <v>1</v>
      </c>
      <c r="W37" s="18"/>
      <c r="X37" s="19" t="s">
        <v>11</v>
      </c>
      <c r="Y37" s="20"/>
      <c r="Z37" s="76">
        <v>14</v>
      </c>
      <c r="AA37" s="109"/>
      <c r="AB37" s="110"/>
      <c r="AC37" s="110"/>
      <c r="AD37" s="110"/>
      <c r="AE37" s="111"/>
      <c r="AF37" s="76">
        <v>1</v>
      </c>
      <c r="AG37" s="18"/>
      <c r="AH37" s="19" t="s">
        <v>11</v>
      </c>
      <c r="AI37" s="20"/>
      <c r="AJ37" s="76">
        <v>3</v>
      </c>
      <c r="AK37" s="76">
        <v>2</v>
      </c>
      <c r="AL37" s="18"/>
      <c r="AM37" s="19" t="s">
        <v>11</v>
      </c>
      <c r="AN37" s="20"/>
      <c r="AO37" s="76">
        <v>3</v>
      </c>
      <c r="AP37" s="74">
        <f>AQ37+AQ38</f>
        <v>0</v>
      </c>
      <c r="AQ37" s="38"/>
      <c r="AR37" s="36" t="s">
        <v>11</v>
      </c>
      <c r="AS37" s="37"/>
      <c r="AT37" s="74">
        <f>AS37+AS38</f>
        <v>0</v>
      </c>
      <c r="AU37" s="95"/>
      <c r="AV37" s="95"/>
      <c r="AW37" s="95"/>
      <c r="AX37" s="98"/>
      <c r="AY37" s="101"/>
    </row>
    <row r="38" spans="1:51" ht="13.5" customHeight="1">
      <c r="A38" s="70"/>
      <c r="B38" s="77"/>
      <c r="C38" s="18"/>
      <c r="D38" s="19" t="s">
        <v>11</v>
      </c>
      <c r="E38" s="20"/>
      <c r="F38" s="77"/>
      <c r="G38" s="77"/>
      <c r="H38" s="18"/>
      <c r="I38" s="19" t="s">
        <v>11</v>
      </c>
      <c r="J38" s="20"/>
      <c r="K38" s="77"/>
      <c r="L38" s="77"/>
      <c r="M38" s="18"/>
      <c r="N38" s="19" t="s">
        <v>11</v>
      </c>
      <c r="O38" s="20"/>
      <c r="P38" s="77"/>
      <c r="Q38" s="77"/>
      <c r="R38" s="18"/>
      <c r="S38" s="19" t="s">
        <v>11</v>
      </c>
      <c r="T38" s="20"/>
      <c r="U38" s="77"/>
      <c r="V38" s="77"/>
      <c r="W38" s="18"/>
      <c r="X38" s="19" t="s">
        <v>11</v>
      </c>
      <c r="Y38" s="20"/>
      <c r="Z38" s="77"/>
      <c r="AA38" s="112"/>
      <c r="AB38" s="113"/>
      <c r="AC38" s="113"/>
      <c r="AD38" s="113"/>
      <c r="AE38" s="114"/>
      <c r="AF38" s="77"/>
      <c r="AG38" s="18"/>
      <c r="AH38" s="19" t="s">
        <v>11</v>
      </c>
      <c r="AI38" s="20"/>
      <c r="AJ38" s="77"/>
      <c r="AK38" s="77"/>
      <c r="AL38" s="18"/>
      <c r="AM38" s="19" t="s">
        <v>11</v>
      </c>
      <c r="AN38" s="20"/>
      <c r="AO38" s="77"/>
      <c r="AP38" s="75"/>
      <c r="AQ38" s="38"/>
      <c r="AR38" s="36" t="s">
        <v>11</v>
      </c>
      <c r="AS38" s="37"/>
      <c r="AT38" s="75"/>
      <c r="AU38" s="96"/>
      <c r="AV38" s="96"/>
      <c r="AW38" s="96"/>
      <c r="AX38" s="99"/>
      <c r="AY38" s="102"/>
    </row>
    <row r="39" spans="1:51" ht="13.5" customHeight="1">
      <c r="A39" s="118" t="s">
        <v>49</v>
      </c>
      <c r="B39" s="115" t="s">
        <v>76</v>
      </c>
      <c r="C39" s="116"/>
      <c r="D39" s="116"/>
      <c r="E39" s="116"/>
      <c r="F39" s="117"/>
      <c r="G39" s="115" t="s">
        <v>51</v>
      </c>
      <c r="H39" s="116"/>
      <c r="I39" s="116"/>
      <c r="J39" s="116"/>
      <c r="K39" s="117"/>
      <c r="L39" s="115" t="s">
        <v>66</v>
      </c>
      <c r="M39" s="116"/>
      <c r="N39" s="116"/>
      <c r="O39" s="116"/>
      <c r="P39" s="117"/>
      <c r="Q39" s="115" t="s">
        <v>52</v>
      </c>
      <c r="R39" s="116"/>
      <c r="S39" s="116"/>
      <c r="T39" s="116"/>
      <c r="U39" s="117"/>
      <c r="V39" s="115" t="s">
        <v>51</v>
      </c>
      <c r="W39" s="116"/>
      <c r="X39" s="116"/>
      <c r="Y39" s="116"/>
      <c r="Z39" s="117"/>
      <c r="AA39" s="115" t="s">
        <v>95</v>
      </c>
      <c r="AB39" s="116"/>
      <c r="AC39" s="116"/>
      <c r="AD39" s="116"/>
      <c r="AE39" s="117"/>
      <c r="AF39" s="106"/>
      <c r="AG39" s="107"/>
      <c r="AH39" s="107"/>
      <c r="AI39" s="107"/>
      <c r="AJ39" s="108"/>
      <c r="AK39" s="115" t="s">
        <v>85</v>
      </c>
      <c r="AL39" s="116"/>
      <c r="AM39" s="116"/>
      <c r="AN39" s="116"/>
      <c r="AO39" s="117"/>
      <c r="AP39" s="71" t="s">
        <v>100</v>
      </c>
      <c r="AQ39" s="72"/>
      <c r="AR39" s="72"/>
      <c r="AS39" s="72"/>
      <c r="AT39" s="73"/>
      <c r="AU39" s="94">
        <f>(COUNTIF(B42:AE42,"○")*3+COUNTIF(B39:AE39,"△")*1+COUNTIF(AK42,"○")*3+COUNTIF(AK39,"△")*1)+(COUNTIF(B39:AE39,"○")*3+COUNTIF(B39:AE39,"△")*1+COUNTIF(AK39,"○")*3+COUNTIF(AK39,"△")*1)</f>
        <v>12</v>
      </c>
      <c r="AV39" s="94">
        <f>B40+G40+L40+Q40+V40+AA40+AK40+B43+G43+L43+Q43+V43+AA43+AK43</f>
        <v>19</v>
      </c>
      <c r="AW39" s="94">
        <f>F40+K40+P40+U40+Z40+AE40+AO40+F43+K43+P43+U43+Z43+AE43+AO43</f>
        <v>42</v>
      </c>
      <c r="AX39" s="97">
        <f>AV39-AW39</f>
        <v>-23</v>
      </c>
      <c r="AY39" s="100">
        <v>6</v>
      </c>
    </row>
    <row r="40" spans="1:51" ht="13.5" customHeight="1">
      <c r="A40" s="119"/>
      <c r="B40" s="76">
        <f>C40+C41</f>
        <v>0</v>
      </c>
      <c r="C40" s="18"/>
      <c r="D40" s="19" t="s">
        <v>11</v>
      </c>
      <c r="E40" s="20"/>
      <c r="F40" s="76">
        <v>5</v>
      </c>
      <c r="G40" s="76">
        <v>1</v>
      </c>
      <c r="H40" s="18"/>
      <c r="I40" s="19" t="s">
        <v>11</v>
      </c>
      <c r="J40" s="20"/>
      <c r="K40" s="76">
        <v>2</v>
      </c>
      <c r="L40" s="76">
        <f>M40+M41</f>
        <v>0</v>
      </c>
      <c r="M40" s="18"/>
      <c r="N40" s="19" t="s">
        <v>11</v>
      </c>
      <c r="O40" s="20"/>
      <c r="P40" s="76">
        <v>1</v>
      </c>
      <c r="Q40" s="76">
        <v>4</v>
      </c>
      <c r="R40" s="18">
        <v>2</v>
      </c>
      <c r="S40" s="19" t="s">
        <v>11</v>
      </c>
      <c r="T40" s="20">
        <v>0</v>
      </c>
      <c r="U40" s="76">
        <v>1</v>
      </c>
      <c r="V40" s="76">
        <v>1</v>
      </c>
      <c r="W40" s="18"/>
      <c r="X40" s="19" t="s">
        <v>11</v>
      </c>
      <c r="Y40" s="20"/>
      <c r="Z40" s="76">
        <v>8</v>
      </c>
      <c r="AA40" s="76">
        <v>2</v>
      </c>
      <c r="AB40" s="18"/>
      <c r="AC40" s="19" t="s">
        <v>11</v>
      </c>
      <c r="AD40" s="20"/>
      <c r="AE40" s="76">
        <v>3</v>
      </c>
      <c r="AF40" s="109"/>
      <c r="AG40" s="110"/>
      <c r="AH40" s="110"/>
      <c r="AI40" s="110"/>
      <c r="AJ40" s="111"/>
      <c r="AK40" s="76">
        <v>1</v>
      </c>
      <c r="AL40" s="18"/>
      <c r="AM40" s="19" t="s">
        <v>11</v>
      </c>
      <c r="AN40" s="20"/>
      <c r="AO40" s="76">
        <v>2</v>
      </c>
      <c r="AP40" s="74">
        <v>2</v>
      </c>
      <c r="AQ40" s="38"/>
      <c r="AR40" s="36" t="s">
        <v>11</v>
      </c>
      <c r="AS40" s="37"/>
      <c r="AT40" s="74">
        <v>2</v>
      </c>
      <c r="AU40" s="95"/>
      <c r="AV40" s="95"/>
      <c r="AW40" s="95"/>
      <c r="AX40" s="98"/>
      <c r="AY40" s="101"/>
    </row>
    <row r="41" spans="1:51" ht="13.5" customHeight="1">
      <c r="A41" s="119"/>
      <c r="B41" s="77"/>
      <c r="C41" s="18"/>
      <c r="D41" s="19" t="s">
        <v>11</v>
      </c>
      <c r="E41" s="20"/>
      <c r="F41" s="77"/>
      <c r="G41" s="77"/>
      <c r="H41" s="18"/>
      <c r="I41" s="19" t="s">
        <v>11</v>
      </c>
      <c r="J41" s="20"/>
      <c r="K41" s="77"/>
      <c r="L41" s="77"/>
      <c r="M41" s="18"/>
      <c r="N41" s="19" t="s">
        <v>11</v>
      </c>
      <c r="O41" s="20"/>
      <c r="P41" s="77"/>
      <c r="Q41" s="77"/>
      <c r="R41" s="18">
        <v>2</v>
      </c>
      <c r="S41" s="19" t="s">
        <v>11</v>
      </c>
      <c r="T41" s="20">
        <v>1</v>
      </c>
      <c r="U41" s="77"/>
      <c r="V41" s="77"/>
      <c r="W41" s="18"/>
      <c r="X41" s="19" t="s">
        <v>11</v>
      </c>
      <c r="Y41" s="20"/>
      <c r="Z41" s="77"/>
      <c r="AA41" s="77"/>
      <c r="AB41" s="18"/>
      <c r="AC41" s="19" t="s">
        <v>11</v>
      </c>
      <c r="AD41" s="20"/>
      <c r="AE41" s="77"/>
      <c r="AF41" s="109"/>
      <c r="AG41" s="110"/>
      <c r="AH41" s="110"/>
      <c r="AI41" s="110"/>
      <c r="AJ41" s="111"/>
      <c r="AK41" s="77"/>
      <c r="AL41" s="18"/>
      <c r="AM41" s="19" t="s">
        <v>11</v>
      </c>
      <c r="AN41" s="20"/>
      <c r="AO41" s="77"/>
      <c r="AP41" s="75"/>
      <c r="AQ41" s="38"/>
      <c r="AR41" s="36" t="s">
        <v>11</v>
      </c>
      <c r="AS41" s="37"/>
      <c r="AT41" s="75"/>
      <c r="AU41" s="95"/>
      <c r="AV41" s="95"/>
      <c r="AW41" s="95"/>
      <c r="AX41" s="98"/>
      <c r="AY41" s="101"/>
    </row>
    <row r="42" spans="1:51" ht="13.5" customHeight="1">
      <c r="A42" s="119"/>
      <c r="B42" s="115" t="s">
        <v>112</v>
      </c>
      <c r="C42" s="116"/>
      <c r="D42" s="116"/>
      <c r="E42" s="116"/>
      <c r="F42" s="117"/>
      <c r="G42" s="115" t="s">
        <v>105</v>
      </c>
      <c r="H42" s="116"/>
      <c r="I42" s="116"/>
      <c r="J42" s="116"/>
      <c r="K42" s="117"/>
      <c r="L42" s="115" t="s">
        <v>113</v>
      </c>
      <c r="M42" s="116"/>
      <c r="N42" s="116"/>
      <c r="O42" s="116"/>
      <c r="P42" s="117"/>
      <c r="Q42" s="115" t="s">
        <v>107</v>
      </c>
      <c r="R42" s="116"/>
      <c r="S42" s="116"/>
      <c r="T42" s="116"/>
      <c r="U42" s="117"/>
      <c r="V42" s="115" t="s">
        <v>52</v>
      </c>
      <c r="W42" s="116"/>
      <c r="X42" s="116"/>
      <c r="Y42" s="116"/>
      <c r="Z42" s="117"/>
      <c r="AA42" s="115" t="s">
        <v>122</v>
      </c>
      <c r="AB42" s="116"/>
      <c r="AC42" s="116"/>
      <c r="AD42" s="116"/>
      <c r="AE42" s="117"/>
      <c r="AF42" s="109"/>
      <c r="AG42" s="110"/>
      <c r="AH42" s="110"/>
      <c r="AI42" s="110"/>
      <c r="AJ42" s="111"/>
      <c r="AK42" s="115" t="s">
        <v>116</v>
      </c>
      <c r="AL42" s="116"/>
      <c r="AM42" s="116"/>
      <c r="AN42" s="116"/>
      <c r="AO42" s="117"/>
      <c r="AP42" s="71"/>
      <c r="AQ42" s="72"/>
      <c r="AR42" s="72"/>
      <c r="AS42" s="72"/>
      <c r="AT42" s="73"/>
      <c r="AU42" s="95"/>
      <c r="AV42" s="95"/>
      <c r="AW42" s="95"/>
      <c r="AX42" s="98"/>
      <c r="AY42" s="101"/>
    </row>
    <row r="43" spans="1:51" ht="13.5" customHeight="1">
      <c r="A43" s="119"/>
      <c r="B43" s="76">
        <v>2</v>
      </c>
      <c r="C43" s="18"/>
      <c r="D43" s="19" t="s">
        <v>11</v>
      </c>
      <c r="E43" s="20"/>
      <c r="F43" s="76">
        <v>5</v>
      </c>
      <c r="G43" s="76">
        <v>3</v>
      </c>
      <c r="H43" s="18"/>
      <c r="I43" s="19" t="s">
        <v>11</v>
      </c>
      <c r="J43" s="20"/>
      <c r="K43" s="76">
        <v>2</v>
      </c>
      <c r="L43" s="76">
        <v>0</v>
      </c>
      <c r="M43" s="18"/>
      <c r="N43" s="19" t="s">
        <v>11</v>
      </c>
      <c r="O43" s="20"/>
      <c r="P43" s="76">
        <v>4</v>
      </c>
      <c r="Q43" s="76">
        <f>R43+R44</f>
        <v>0</v>
      </c>
      <c r="R43" s="18"/>
      <c r="S43" s="19" t="s">
        <v>11</v>
      </c>
      <c r="T43" s="20"/>
      <c r="U43" s="76">
        <v>5</v>
      </c>
      <c r="V43" s="76">
        <v>2</v>
      </c>
      <c r="W43" s="18"/>
      <c r="X43" s="19" t="s">
        <v>11</v>
      </c>
      <c r="Y43" s="20"/>
      <c r="Z43" s="76">
        <v>1</v>
      </c>
      <c r="AA43" s="76">
        <v>3</v>
      </c>
      <c r="AB43" s="18"/>
      <c r="AC43" s="19" t="s">
        <v>11</v>
      </c>
      <c r="AD43" s="20"/>
      <c r="AE43" s="76">
        <v>1</v>
      </c>
      <c r="AF43" s="109"/>
      <c r="AG43" s="110"/>
      <c r="AH43" s="110"/>
      <c r="AI43" s="110"/>
      <c r="AJ43" s="111"/>
      <c r="AK43" s="76">
        <f>AL43+AL44</f>
        <v>0</v>
      </c>
      <c r="AL43" s="18"/>
      <c r="AM43" s="19" t="s">
        <v>11</v>
      </c>
      <c r="AN43" s="20"/>
      <c r="AO43" s="76">
        <v>2</v>
      </c>
      <c r="AP43" s="74">
        <f>AQ43+AQ44</f>
        <v>0</v>
      </c>
      <c r="AQ43" s="38"/>
      <c r="AR43" s="36" t="s">
        <v>11</v>
      </c>
      <c r="AS43" s="37"/>
      <c r="AT43" s="74">
        <f>AS43+AS44</f>
        <v>0</v>
      </c>
      <c r="AU43" s="95"/>
      <c r="AV43" s="95"/>
      <c r="AW43" s="95"/>
      <c r="AX43" s="98"/>
      <c r="AY43" s="101"/>
    </row>
    <row r="44" spans="1:51" ht="13.5" customHeight="1">
      <c r="A44" s="120"/>
      <c r="B44" s="77"/>
      <c r="C44" s="18"/>
      <c r="D44" s="19" t="s">
        <v>11</v>
      </c>
      <c r="E44" s="20"/>
      <c r="F44" s="77"/>
      <c r="G44" s="77"/>
      <c r="H44" s="18"/>
      <c r="I44" s="19" t="s">
        <v>11</v>
      </c>
      <c r="J44" s="20"/>
      <c r="K44" s="77"/>
      <c r="L44" s="77"/>
      <c r="M44" s="18"/>
      <c r="N44" s="19" t="s">
        <v>11</v>
      </c>
      <c r="O44" s="20"/>
      <c r="P44" s="77"/>
      <c r="Q44" s="77"/>
      <c r="R44" s="18"/>
      <c r="S44" s="19" t="s">
        <v>11</v>
      </c>
      <c r="T44" s="20"/>
      <c r="U44" s="77"/>
      <c r="V44" s="77"/>
      <c r="W44" s="18"/>
      <c r="X44" s="19" t="s">
        <v>11</v>
      </c>
      <c r="Y44" s="20"/>
      <c r="Z44" s="77"/>
      <c r="AA44" s="77"/>
      <c r="AB44" s="18"/>
      <c r="AC44" s="19" t="s">
        <v>11</v>
      </c>
      <c r="AD44" s="20"/>
      <c r="AE44" s="77"/>
      <c r="AF44" s="112"/>
      <c r="AG44" s="113"/>
      <c r="AH44" s="113"/>
      <c r="AI44" s="113"/>
      <c r="AJ44" s="114"/>
      <c r="AK44" s="77"/>
      <c r="AL44" s="18"/>
      <c r="AM44" s="19" t="s">
        <v>11</v>
      </c>
      <c r="AN44" s="20"/>
      <c r="AO44" s="77"/>
      <c r="AP44" s="75"/>
      <c r="AQ44" s="38"/>
      <c r="AR44" s="36" t="s">
        <v>11</v>
      </c>
      <c r="AS44" s="37"/>
      <c r="AT44" s="75"/>
      <c r="AU44" s="96"/>
      <c r="AV44" s="96"/>
      <c r="AW44" s="96"/>
      <c r="AX44" s="99"/>
      <c r="AY44" s="102"/>
    </row>
    <row r="45" spans="1:51" ht="13.5" customHeight="1">
      <c r="A45" s="103" t="s">
        <v>31</v>
      </c>
      <c r="B45" s="115" t="s">
        <v>51</v>
      </c>
      <c r="C45" s="116"/>
      <c r="D45" s="116"/>
      <c r="E45" s="116"/>
      <c r="F45" s="117"/>
      <c r="G45" s="115" t="s">
        <v>51</v>
      </c>
      <c r="H45" s="116"/>
      <c r="I45" s="116"/>
      <c r="J45" s="116"/>
      <c r="K45" s="117"/>
      <c r="L45" s="115" t="s">
        <v>51</v>
      </c>
      <c r="M45" s="116"/>
      <c r="N45" s="116"/>
      <c r="O45" s="116"/>
      <c r="P45" s="117"/>
      <c r="Q45" s="115" t="s">
        <v>82</v>
      </c>
      <c r="R45" s="116"/>
      <c r="S45" s="116"/>
      <c r="T45" s="116"/>
      <c r="U45" s="117"/>
      <c r="V45" s="115" t="s">
        <v>99</v>
      </c>
      <c r="W45" s="116"/>
      <c r="X45" s="116"/>
      <c r="Y45" s="116"/>
      <c r="Z45" s="117"/>
      <c r="AA45" s="115" t="s">
        <v>88</v>
      </c>
      <c r="AB45" s="116"/>
      <c r="AC45" s="116"/>
      <c r="AD45" s="116"/>
      <c r="AE45" s="117"/>
      <c r="AF45" s="115" t="s">
        <v>52</v>
      </c>
      <c r="AG45" s="116"/>
      <c r="AH45" s="116"/>
      <c r="AI45" s="116"/>
      <c r="AJ45" s="117"/>
      <c r="AK45" s="106"/>
      <c r="AL45" s="107"/>
      <c r="AM45" s="107"/>
      <c r="AN45" s="107"/>
      <c r="AO45" s="108"/>
      <c r="AP45" s="71" t="s">
        <v>93</v>
      </c>
      <c r="AQ45" s="72"/>
      <c r="AR45" s="72"/>
      <c r="AS45" s="72"/>
      <c r="AT45" s="73"/>
      <c r="AU45" s="94">
        <f>(COUNTIF(B48:AJ48,"○")*3+COUNTIF(B48:AJ48,"△")*1)+(COUNTIF(B45:AJ45,"○")*3+COUNTIF(B45:AJ45,"△")*1)</f>
        <v>9</v>
      </c>
      <c r="AV45" s="94">
        <f>B46+G46+L46+Q46+V46+AA46+AF46+B49+G49+L49+Q49+V49+AA49+AF49</f>
        <v>16</v>
      </c>
      <c r="AW45" s="94">
        <f>F46+K46+P46+U46+Z46+AE46+AJ46+F49+K49+P49+U49+Z49+AE49+AJ49</f>
        <v>46</v>
      </c>
      <c r="AX45" s="97">
        <f>AV45-AW45</f>
        <v>-30</v>
      </c>
      <c r="AY45" s="100">
        <v>7</v>
      </c>
    </row>
    <row r="46" spans="1:51" ht="13.5" customHeight="1">
      <c r="A46" s="104"/>
      <c r="B46" s="76">
        <f>C46+C47</f>
        <v>0</v>
      </c>
      <c r="C46" s="18"/>
      <c r="D46" s="19" t="s">
        <v>11</v>
      </c>
      <c r="E46" s="20"/>
      <c r="F46" s="76">
        <v>5</v>
      </c>
      <c r="G46" s="76">
        <f>H46+H47</f>
        <v>0</v>
      </c>
      <c r="H46" s="18"/>
      <c r="I46" s="19" t="s">
        <v>11</v>
      </c>
      <c r="J46" s="20"/>
      <c r="K46" s="76">
        <v>2</v>
      </c>
      <c r="L46" s="76">
        <f>M46+M47</f>
        <v>0</v>
      </c>
      <c r="M46" s="18">
        <v>0</v>
      </c>
      <c r="N46" s="19" t="s">
        <v>11</v>
      </c>
      <c r="O46" s="20">
        <v>2</v>
      </c>
      <c r="P46" s="76">
        <v>5</v>
      </c>
      <c r="Q46" s="76">
        <v>2</v>
      </c>
      <c r="R46" s="18"/>
      <c r="S46" s="19" t="s">
        <v>11</v>
      </c>
      <c r="T46" s="20"/>
      <c r="U46" s="76">
        <v>4</v>
      </c>
      <c r="V46" s="76">
        <f>W46+W47</f>
        <v>0</v>
      </c>
      <c r="W46" s="18"/>
      <c r="X46" s="19" t="s">
        <v>11</v>
      </c>
      <c r="Y46" s="20"/>
      <c r="Z46" s="76">
        <v>3</v>
      </c>
      <c r="AA46" s="76">
        <v>1</v>
      </c>
      <c r="AB46" s="18"/>
      <c r="AC46" s="19" t="s">
        <v>11</v>
      </c>
      <c r="AD46" s="20"/>
      <c r="AE46" s="76">
        <v>4</v>
      </c>
      <c r="AF46" s="76">
        <v>2</v>
      </c>
      <c r="AG46" s="18"/>
      <c r="AH46" s="19" t="s">
        <v>11</v>
      </c>
      <c r="AI46" s="20"/>
      <c r="AJ46" s="76">
        <v>1</v>
      </c>
      <c r="AK46" s="109"/>
      <c r="AL46" s="110"/>
      <c r="AM46" s="110"/>
      <c r="AN46" s="110"/>
      <c r="AO46" s="111"/>
      <c r="AP46" s="74">
        <v>1</v>
      </c>
      <c r="AQ46" s="38"/>
      <c r="AR46" s="36" t="s">
        <v>11</v>
      </c>
      <c r="AS46" s="37"/>
      <c r="AT46" s="74">
        <v>5</v>
      </c>
      <c r="AU46" s="95"/>
      <c r="AV46" s="95"/>
      <c r="AW46" s="95"/>
      <c r="AX46" s="98"/>
      <c r="AY46" s="101"/>
    </row>
    <row r="47" spans="1:51" ht="13.5" customHeight="1">
      <c r="A47" s="104"/>
      <c r="B47" s="77"/>
      <c r="C47" s="18"/>
      <c r="D47" s="19" t="s">
        <v>11</v>
      </c>
      <c r="E47" s="20"/>
      <c r="F47" s="77"/>
      <c r="G47" s="77"/>
      <c r="H47" s="18"/>
      <c r="I47" s="19" t="s">
        <v>11</v>
      </c>
      <c r="J47" s="20"/>
      <c r="K47" s="77"/>
      <c r="L47" s="77"/>
      <c r="M47" s="18">
        <v>0</v>
      </c>
      <c r="N47" s="19" t="s">
        <v>11</v>
      </c>
      <c r="O47" s="20">
        <v>3</v>
      </c>
      <c r="P47" s="77"/>
      <c r="Q47" s="77"/>
      <c r="R47" s="18"/>
      <c r="S47" s="19" t="s">
        <v>11</v>
      </c>
      <c r="T47" s="20"/>
      <c r="U47" s="77"/>
      <c r="V47" s="77"/>
      <c r="W47" s="18"/>
      <c r="X47" s="19" t="s">
        <v>11</v>
      </c>
      <c r="Y47" s="20"/>
      <c r="Z47" s="77"/>
      <c r="AA47" s="77"/>
      <c r="AB47" s="18"/>
      <c r="AC47" s="19" t="s">
        <v>11</v>
      </c>
      <c r="AD47" s="20"/>
      <c r="AE47" s="77"/>
      <c r="AF47" s="77"/>
      <c r="AG47" s="18"/>
      <c r="AH47" s="19" t="s">
        <v>11</v>
      </c>
      <c r="AI47" s="20"/>
      <c r="AJ47" s="77"/>
      <c r="AK47" s="109"/>
      <c r="AL47" s="110"/>
      <c r="AM47" s="110"/>
      <c r="AN47" s="110"/>
      <c r="AO47" s="111"/>
      <c r="AP47" s="75"/>
      <c r="AQ47" s="38"/>
      <c r="AR47" s="36" t="s">
        <v>11</v>
      </c>
      <c r="AS47" s="37"/>
      <c r="AT47" s="75"/>
      <c r="AU47" s="95"/>
      <c r="AV47" s="95"/>
      <c r="AW47" s="95"/>
      <c r="AX47" s="98"/>
      <c r="AY47" s="101"/>
    </row>
    <row r="48" spans="1:51" ht="13.5">
      <c r="A48" s="104"/>
      <c r="B48" s="115" t="s">
        <v>104</v>
      </c>
      <c r="C48" s="116"/>
      <c r="D48" s="116"/>
      <c r="E48" s="116"/>
      <c r="F48" s="117"/>
      <c r="G48" s="115" t="s">
        <v>112</v>
      </c>
      <c r="H48" s="116"/>
      <c r="I48" s="116"/>
      <c r="J48" s="116"/>
      <c r="K48" s="117"/>
      <c r="L48" s="115" t="s">
        <v>107</v>
      </c>
      <c r="M48" s="116"/>
      <c r="N48" s="116"/>
      <c r="O48" s="116"/>
      <c r="P48" s="117"/>
      <c r="Q48" s="115" t="s">
        <v>113</v>
      </c>
      <c r="R48" s="116"/>
      <c r="S48" s="116"/>
      <c r="T48" s="116"/>
      <c r="U48" s="117"/>
      <c r="V48" s="115" t="s">
        <v>123</v>
      </c>
      <c r="W48" s="116"/>
      <c r="X48" s="116"/>
      <c r="Y48" s="116"/>
      <c r="Z48" s="117"/>
      <c r="AA48" s="115" t="s">
        <v>52</v>
      </c>
      <c r="AB48" s="116"/>
      <c r="AC48" s="116"/>
      <c r="AD48" s="116"/>
      <c r="AE48" s="117"/>
      <c r="AF48" s="115" t="s">
        <v>115</v>
      </c>
      <c r="AG48" s="116"/>
      <c r="AH48" s="116"/>
      <c r="AI48" s="116"/>
      <c r="AJ48" s="117"/>
      <c r="AK48" s="109"/>
      <c r="AL48" s="110"/>
      <c r="AM48" s="110"/>
      <c r="AN48" s="110"/>
      <c r="AO48" s="111"/>
      <c r="AP48" s="71"/>
      <c r="AQ48" s="72"/>
      <c r="AR48" s="72"/>
      <c r="AS48" s="72"/>
      <c r="AT48" s="73"/>
      <c r="AU48" s="95"/>
      <c r="AV48" s="95"/>
      <c r="AW48" s="95"/>
      <c r="AX48" s="98"/>
      <c r="AY48" s="101"/>
    </row>
    <row r="49" spans="1:51" ht="13.5">
      <c r="A49" s="104"/>
      <c r="B49" s="76">
        <f>C49+C50</f>
        <v>0</v>
      </c>
      <c r="C49" s="18"/>
      <c r="D49" s="19" t="s">
        <v>11</v>
      </c>
      <c r="E49" s="20"/>
      <c r="F49" s="76">
        <v>7</v>
      </c>
      <c r="G49" s="76">
        <v>2</v>
      </c>
      <c r="H49" s="18"/>
      <c r="I49" s="19" t="s">
        <v>11</v>
      </c>
      <c r="J49" s="20"/>
      <c r="K49" s="76">
        <v>5</v>
      </c>
      <c r="L49" s="76">
        <v>1</v>
      </c>
      <c r="M49" s="18"/>
      <c r="N49" s="19" t="s">
        <v>11</v>
      </c>
      <c r="O49" s="20"/>
      <c r="P49" s="76">
        <v>2</v>
      </c>
      <c r="Q49" s="76">
        <v>1</v>
      </c>
      <c r="R49" s="18"/>
      <c r="S49" s="19" t="s">
        <v>11</v>
      </c>
      <c r="T49" s="20"/>
      <c r="U49" s="76">
        <v>3</v>
      </c>
      <c r="V49" s="76">
        <v>2</v>
      </c>
      <c r="W49" s="18"/>
      <c r="X49" s="19" t="s">
        <v>11</v>
      </c>
      <c r="Y49" s="20"/>
      <c r="Z49" s="76">
        <v>3</v>
      </c>
      <c r="AA49" s="76">
        <v>3</v>
      </c>
      <c r="AB49" s="18"/>
      <c r="AC49" s="19" t="s">
        <v>11</v>
      </c>
      <c r="AD49" s="20"/>
      <c r="AE49" s="76">
        <v>2</v>
      </c>
      <c r="AF49" s="76">
        <v>2</v>
      </c>
      <c r="AG49" s="18"/>
      <c r="AH49" s="19" t="s">
        <v>11</v>
      </c>
      <c r="AI49" s="20"/>
      <c r="AJ49" s="76">
        <f>AI49+AI50</f>
        <v>0</v>
      </c>
      <c r="AK49" s="109"/>
      <c r="AL49" s="110"/>
      <c r="AM49" s="110"/>
      <c r="AN49" s="110"/>
      <c r="AO49" s="111"/>
      <c r="AP49" s="74">
        <f>AQ49+AQ50</f>
        <v>0</v>
      </c>
      <c r="AQ49" s="38"/>
      <c r="AR49" s="36" t="s">
        <v>11</v>
      </c>
      <c r="AS49" s="37"/>
      <c r="AT49" s="74">
        <f>AS49+AS50</f>
        <v>0</v>
      </c>
      <c r="AU49" s="95"/>
      <c r="AV49" s="95"/>
      <c r="AW49" s="95"/>
      <c r="AX49" s="98"/>
      <c r="AY49" s="101"/>
    </row>
    <row r="50" spans="1:51" ht="13.5">
      <c r="A50" s="105"/>
      <c r="B50" s="77"/>
      <c r="C50" s="18"/>
      <c r="D50" s="19" t="s">
        <v>11</v>
      </c>
      <c r="E50" s="20"/>
      <c r="F50" s="77"/>
      <c r="G50" s="77"/>
      <c r="H50" s="18"/>
      <c r="I50" s="19" t="s">
        <v>11</v>
      </c>
      <c r="J50" s="20"/>
      <c r="K50" s="77"/>
      <c r="L50" s="77"/>
      <c r="M50" s="18"/>
      <c r="N50" s="19" t="s">
        <v>11</v>
      </c>
      <c r="O50" s="20"/>
      <c r="P50" s="77"/>
      <c r="Q50" s="77"/>
      <c r="R50" s="18"/>
      <c r="S50" s="19" t="s">
        <v>11</v>
      </c>
      <c r="T50" s="20"/>
      <c r="U50" s="77"/>
      <c r="V50" s="77"/>
      <c r="W50" s="18"/>
      <c r="X50" s="19" t="s">
        <v>11</v>
      </c>
      <c r="Y50" s="20"/>
      <c r="Z50" s="77"/>
      <c r="AA50" s="77"/>
      <c r="AB50" s="18"/>
      <c r="AC50" s="19" t="s">
        <v>11</v>
      </c>
      <c r="AD50" s="20"/>
      <c r="AE50" s="77"/>
      <c r="AF50" s="77"/>
      <c r="AG50" s="18"/>
      <c r="AH50" s="19" t="s">
        <v>11</v>
      </c>
      <c r="AI50" s="20"/>
      <c r="AJ50" s="77"/>
      <c r="AK50" s="112"/>
      <c r="AL50" s="113"/>
      <c r="AM50" s="113"/>
      <c r="AN50" s="113"/>
      <c r="AO50" s="114"/>
      <c r="AP50" s="75"/>
      <c r="AQ50" s="38"/>
      <c r="AR50" s="36" t="s">
        <v>11</v>
      </c>
      <c r="AS50" s="37"/>
      <c r="AT50" s="75"/>
      <c r="AU50" s="96"/>
      <c r="AV50" s="96"/>
      <c r="AW50" s="96"/>
      <c r="AX50" s="99"/>
      <c r="AY50" s="102"/>
    </row>
    <row r="51" spans="1:51" ht="13.5" customHeight="1">
      <c r="A51" s="69" t="s">
        <v>47</v>
      </c>
      <c r="B51" s="71" t="s">
        <v>51</v>
      </c>
      <c r="C51" s="72"/>
      <c r="D51" s="72"/>
      <c r="E51" s="72"/>
      <c r="F51" s="73"/>
      <c r="G51" s="71" t="s">
        <v>51</v>
      </c>
      <c r="H51" s="72"/>
      <c r="I51" s="72"/>
      <c r="J51" s="72"/>
      <c r="K51" s="73"/>
      <c r="L51" s="71" t="s">
        <v>51</v>
      </c>
      <c r="M51" s="72"/>
      <c r="N51" s="72"/>
      <c r="O51" s="72"/>
      <c r="P51" s="73"/>
      <c r="Q51" s="71" t="s">
        <v>77</v>
      </c>
      <c r="R51" s="72"/>
      <c r="S51" s="72"/>
      <c r="T51" s="72"/>
      <c r="U51" s="73"/>
      <c r="V51" s="71" t="s">
        <v>88</v>
      </c>
      <c r="W51" s="72"/>
      <c r="X51" s="72"/>
      <c r="Y51" s="72"/>
      <c r="Z51" s="73"/>
      <c r="AA51" s="71" t="s">
        <v>51</v>
      </c>
      <c r="AB51" s="72"/>
      <c r="AC51" s="72"/>
      <c r="AD51" s="72"/>
      <c r="AE51" s="73"/>
      <c r="AF51" s="71" t="s">
        <v>100</v>
      </c>
      <c r="AG51" s="72"/>
      <c r="AH51" s="72"/>
      <c r="AI51" s="72"/>
      <c r="AJ51" s="73"/>
      <c r="AK51" s="71" t="s">
        <v>94</v>
      </c>
      <c r="AL51" s="72"/>
      <c r="AM51" s="72"/>
      <c r="AN51" s="72"/>
      <c r="AO51" s="73"/>
      <c r="AP51" s="84"/>
      <c r="AQ51" s="85"/>
      <c r="AR51" s="85"/>
      <c r="AS51" s="85"/>
      <c r="AT51" s="86"/>
      <c r="AU51" s="81">
        <v>4</v>
      </c>
      <c r="AV51" s="81">
        <v>17</v>
      </c>
      <c r="AW51" s="81">
        <v>24</v>
      </c>
      <c r="AX51" s="78">
        <f>AV51-AW51</f>
        <v>-7</v>
      </c>
      <c r="AY51" s="78">
        <v>0</v>
      </c>
    </row>
    <row r="52" spans="1:51" ht="13.5" customHeight="1">
      <c r="A52" s="93"/>
      <c r="B52" s="74">
        <v>1</v>
      </c>
      <c r="C52" s="38"/>
      <c r="D52" s="36" t="s">
        <v>11</v>
      </c>
      <c r="E52" s="37"/>
      <c r="F52" s="74">
        <v>3</v>
      </c>
      <c r="G52" s="74">
        <v>1</v>
      </c>
      <c r="H52" s="38">
        <v>1</v>
      </c>
      <c r="I52" s="36" t="s">
        <v>11</v>
      </c>
      <c r="J52" s="37">
        <v>1</v>
      </c>
      <c r="K52" s="74">
        <v>3</v>
      </c>
      <c r="L52" s="74">
        <v>1</v>
      </c>
      <c r="M52" s="38"/>
      <c r="N52" s="36" t="s">
        <v>11</v>
      </c>
      <c r="O52" s="37"/>
      <c r="P52" s="74">
        <v>2</v>
      </c>
      <c r="Q52" s="74">
        <v>1</v>
      </c>
      <c r="R52" s="38"/>
      <c r="S52" s="36" t="s">
        <v>11</v>
      </c>
      <c r="T52" s="37"/>
      <c r="U52" s="74">
        <v>2</v>
      </c>
      <c r="V52" s="74">
        <v>2</v>
      </c>
      <c r="W52" s="38"/>
      <c r="X52" s="36" t="s">
        <v>11</v>
      </c>
      <c r="Y52" s="37"/>
      <c r="Z52" s="74">
        <v>6</v>
      </c>
      <c r="AA52" s="74">
        <v>4</v>
      </c>
      <c r="AB52" s="38"/>
      <c r="AC52" s="36" t="s">
        <v>11</v>
      </c>
      <c r="AD52" s="37"/>
      <c r="AE52" s="74">
        <v>5</v>
      </c>
      <c r="AF52" s="74">
        <v>2</v>
      </c>
      <c r="AG52" s="38"/>
      <c r="AH52" s="36" t="s">
        <v>11</v>
      </c>
      <c r="AI52" s="37"/>
      <c r="AJ52" s="74">
        <v>2</v>
      </c>
      <c r="AK52" s="74">
        <v>5</v>
      </c>
      <c r="AL52" s="38"/>
      <c r="AM52" s="36" t="s">
        <v>11</v>
      </c>
      <c r="AN52" s="37"/>
      <c r="AO52" s="74">
        <v>1</v>
      </c>
      <c r="AP52" s="87"/>
      <c r="AQ52" s="88"/>
      <c r="AR52" s="88"/>
      <c r="AS52" s="88"/>
      <c r="AT52" s="89"/>
      <c r="AU52" s="82"/>
      <c r="AV52" s="82"/>
      <c r="AW52" s="82"/>
      <c r="AX52" s="79"/>
      <c r="AY52" s="79"/>
    </row>
    <row r="53" spans="1:51" ht="13.5" customHeight="1">
      <c r="A53" s="93"/>
      <c r="B53" s="75"/>
      <c r="C53" s="38"/>
      <c r="D53" s="36" t="s">
        <v>11</v>
      </c>
      <c r="E53" s="37"/>
      <c r="F53" s="75"/>
      <c r="G53" s="75"/>
      <c r="H53" s="38">
        <v>0</v>
      </c>
      <c r="I53" s="36" t="s">
        <v>11</v>
      </c>
      <c r="J53" s="37">
        <v>2</v>
      </c>
      <c r="K53" s="75"/>
      <c r="L53" s="75"/>
      <c r="M53" s="38"/>
      <c r="N53" s="36" t="s">
        <v>11</v>
      </c>
      <c r="O53" s="37"/>
      <c r="P53" s="75"/>
      <c r="Q53" s="75"/>
      <c r="R53" s="38"/>
      <c r="S53" s="36" t="s">
        <v>11</v>
      </c>
      <c r="T53" s="37"/>
      <c r="U53" s="75"/>
      <c r="V53" s="75"/>
      <c r="W53" s="38"/>
      <c r="X53" s="36" t="s">
        <v>11</v>
      </c>
      <c r="Y53" s="37"/>
      <c r="Z53" s="75"/>
      <c r="AA53" s="75"/>
      <c r="AB53" s="38"/>
      <c r="AC53" s="36" t="s">
        <v>11</v>
      </c>
      <c r="AD53" s="37"/>
      <c r="AE53" s="75"/>
      <c r="AF53" s="75"/>
      <c r="AG53" s="38"/>
      <c r="AH53" s="36" t="s">
        <v>11</v>
      </c>
      <c r="AI53" s="37"/>
      <c r="AJ53" s="75"/>
      <c r="AK53" s="75"/>
      <c r="AL53" s="38"/>
      <c r="AM53" s="36" t="s">
        <v>11</v>
      </c>
      <c r="AN53" s="37"/>
      <c r="AO53" s="75"/>
      <c r="AP53" s="87"/>
      <c r="AQ53" s="88"/>
      <c r="AR53" s="88"/>
      <c r="AS53" s="88"/>
      <c r="AT53" s="89"/>
      <c r="AU53" s="82"/>
      <c r="AV53" s="82"/>
      <c r="AW53" s="82"/>
      <c r="AX53" s="79"/>
      <c r="AY53" s="79"/>
    </row>
    <row r="54" spans="1:51" ht="13.5">
      <c r="A54" s="93"/>
      <c r="B54" s="71"/>
      <c r="C54" s="72"/>
      <c r="D54" s="72"/>
      <c r="E54" s="72"/>
      <c r="F54" s="73"/>
      <c r="G54" s="71"/>
      <c r="H54" s="72"/>
      <c r="I54" s="72"/>
      <c r="J54" s="72"/>
      <c r="K54" s="73"/>
      <c r="L54" s="71"/>
      <c r="M54" s="72"/>
      <c r="N54" s="72"/>
      <c r="O54" s="72"/>
      <c r="P54" s="73"/>
      <c r="Q54" s="71"/>
      <c r="R54" s="72"/>
      <c r="S54" s="72"/>
      <c r="T54" s="72"/>
      <c r="U54" s="73"/>
      <c r="V54" s="71"/>
      <c r="W54" s="72"/>
      <c r="X54" s="72"/>
      <c r="Y54" s="72"/>
      <c r="Z54" s="73"/>
      <c r="AA54" s="71"/>
      <c r="AB54" s="72"/>
      <c r="AC54" s="72"/>
      <c r="AD54" s="72"/>
      <c r="AE54" s="73"/>
      <c r="AF54" s="71"/>
      <c r="AG54" s="72"/>
      <c r="AH54" s="72"/>
      <c r="AI54" s="72"/>
      <c r="AJ54" s="73"/>
      <c r="AK54" s="71"/>
      <c r="AL54" s="72"/>
      <c r="AM54" s="72"/>
      <c r="AN54" s="72"/>
      <c r="AO54" s="73"/>
      <c r="AP54" s="87"/>
      <c r="AQ54" s="88"/>
      <c r="AR54" s="88"/>
      <c r="AS54" s="88"/>
      <c r="AT54" s="89"/>
      <c r="AU54" s="82"/>
      <c r="AV54" s="82"/>
      <c r="AW54" s="82"/>
      <c r="AX54" s="79"/>
      <c r="AY54" s="79"/>
    </row>
    <row r="55" spans="1:51" ht="13.5">
      <c r="A55" s="93"/>
      <c r="B55" s="74">
        <f>C55+C56</f>
        <v>0</v>
      </c>
      <c r="C55" s="38"/>
      <c r="D55" s="36" t="s">
        <v>11</v>
      </c>
      <c r="E55" s="37"/>
      <c r="F55" s="74">
        <f>E55+E56</f>
        <v>0</v>
      </c>
      <c r="G55" s="74">
        <f>H55+H56</f>
        <v>0</v>
      </c>
      <c r="H55" s="38"/>
      <c r="I55" s="36" t="s">
        <v>11</v>
      </c>
      <c r="J55" s="37"/>
      <c r="K55" s="74">
        <f>J55+J56</f>
        <v>0</v>
      </c>
      <c r="L55" s="74">
        <f>M55+M56</f>
        <v>0</v>
      </c>
      <c r="M55" s="38"/>
      <c r="N55" s="36" t="s">
        <v>11</v>
      </c>
      <c r="O55" s="37"/>
      <c r="P55" s="74">
        <f>O55+O56</f>
        <v>0</v>
      </c>
      <c r="Q55" s="74">
        <f>R55+R56</f>
        <v>0</v>
      </c>
      <c r="R55" s="38"/>
      <c r="S55" s="36" t="s">
        <v>11</v>
      </c>
      <c r="T55" s="37"/>
      <c r="U55" s="74">
        <f>T55+T56</f>
        <v>0</v>
      </c>
      <c r="V55" s="74">
        <f>W55+W56</f>
        <v>0</v>
      </c>
      <c r="W55" s="38"/>
      <c r="X55" s="36" t="s">
        <v>11</v>
      </c>
      <c r="Y55" s="37"/>
      <c r="Z55" s="74">
        <f>Y55+Y56</f>
        <v>0</v>
      </c>
      <c r="AA55" s="74">
        <f>AB55+AB56</f>
        <v>0</v>
      </c>
      <c r="AB55" s="38"/>
      <c r="AC55" s="36" t="s">
        <v>11</v>
      </c>
      <c r="AD55" s="37"/>
      <c r="AE55" s="74">
        <f>AD55+AD56</f>
        <v>0</v>
      </c>
      <c r="AF55" s="74">
        <f>AG55+AG56</f>
        <v>0</v>
      </c>
      <c r="AG55" s="38"/>
      <c r="AH55" s="36" t="s">
        <v>11</v>
      </c>
      <c r="AI55" s="37"/>
      <c r="AJ55" s="74">
        <f>AI55+AI56</f>
        <v>0</v>
      </c>
      <c r="AK55" s="74">
        <f>AL55+AL56</f>
        <v>0</v>
      </c>
      <c r="AL55" s="38"/>
      <c r="AM55" s="36" t="s">
        <v>11</v>
      </c>
      <c r="AN55" s="37"/>
      <c r="AO55" s="74">
        <f>AN55+AN56</f>
        <v>0</v>
      </c>
      <c r="AP55" s="87"/>
      <c r="AQ55" s="88"/>
      <c r="AR55" s="88"/>
      <c r="AS55" s="88"/>
      <c r="AT55" s="89"/>
      <c r="AU55" s="82"/>
      <c r="AV55" s="82"/>
      <c r="AW55" s="82"/>
      <c r="AX55" s="79"/>
      <c r="AY55" s="79"/>
    </row>
    <row r="56" spans="1:51" ht="13.5">
      <c r="A56" s="70"/>
      <c r="B56" s="75"/>
      <c r="C56" s="38"/>
      <c r="D56" s="36" t="s">
        <v>11</v>
      </c>
      <c r="E56" s="37"/>
      <c r="F56" s="75"/>
      <c r="G56" s="75"/>
      <c r="H56" s="38"/>
      <c r="I56" s="36" t="s">
        <v>11</v>
      </c>
      <c r="J56" s="37"/>
      <c r="K56" s="75"/>
      <c r="L56" s="75"/>
      <c r="M56" s="38"/>
      <c r="N56" s="36" t="s">
        <v>11</v>
      </c>
      <c r="O56" s="37"/>
      <c r="P56" s="75"/>
      <c r="Q56" s="75"/>
      <c r="R56" s="38"/>
      <c r="S56" s="36" t="s">
        <v>11</v>
      </c>
      <c r="T56" s="37"/>
      <c r="U56" s="75"/>
      <c r="V56" s="75"/>
      <c r="W56" s="38"/>
      <c r="X56" s="36" t="s">
        <v>11</v>
      </c>
      <c r="Y56" s="37"/>
      <c r="Z56" s="75"/>
      <c r="AA56" s="75"/>
      <c r="AB56" s="38"/>
      <c r="AC56" s="36" t="s">
        <v>11</v>
      </c>
      <c r="AD56" s="37"/>
      <c r="AE56" s="75"/>
      <c r="AF56" s="75"/>
      <c r="AG56" s="38"/>
      <c r="AH56" s="36" t="s">
        <v>11</v>
      </c>
      <c r="AI56" s="37"/>
      <c r="AJ56" s="75"/>
      <c r="AK56" s="75"/>
      <c r="AL56" s="38"/>
      <c r="AM56" s="36" t="s">
        <v>11</v>
      </c>
      <c r="AN56" s="37"/>
      <c r="AO56" s="75"/>
      <c r="AP56" s="90"/>
      <c r="AQ56" s="91"/>
      <c r="AR56" s="91"/>
      <c r="AS56" s="91"/>
      <c r="AT56" s="92"/>
      <c r="AU56" s="83"/>
      <c r="AV56" s="83"/>
      <c r="AW56" s="83"/>
      <c r="AX56" s="80"/>
      <c r="AY56" s="80"/>
    </row>
  </sheetData>
  <sheetProtection/>
  <mergeCells count="510">
    <mergeCell ref="V45:Z45"/>
    <mergeCell ref="AW39:AW44"/>
    <mergeCell ref="AX39:AX44"/>
    <mergeCell ref="AK42:AO42"/>
    <mergeCell ref="AK43:AK44"/>
    <mergeCell ref="AO43:AO44"/>
    <mergeCell ref="AO40:AO41"/>
    <mergeCell ref="V43:V44"/>
    <mergeCell ref="AT43:AT44"/>
    <mergeCell ref="AX15:AX20"/>
    <mergeCell ref="AX21:AX26"/>
    <mergeCell ref="AV39:AV44"/>
    <mergeCell ref="AU45:AU50"/>
    <mergeCell ref="AX27:AX32"/>
    <mergeCell ref="AU39:AU44"/>
    <mergeCell ref="AU15:AU20"/>
    <mergeCell ref="AU21:AU26"/>
    <mergeCell ref="AU27:AU32"/>
    <mergeCell ref="AU33:AU38"/>
    <mergeCell ref="AP49:AP50"/>
    <mergeCell ref="AT49:AT50"/>
    <mergeCell ref="B49:B50"/>
    <mergeCell ref="F49:F50"/>
    <mergeCell ref="G49:G50"/>
    <mergeCell ref="K49:K50"/>
    <mergeCell ref="AF48:AJ48"/>
    <mergeCell ref="AV45:AV50"/>
    <mergeCell ref="B48:F48"/>
    <mergeCell ref="G48:K48"/>
    <mergeCell ref="L48:P48"/>
    <mergeCell ref="Q48:U48"/>
    <mergeCell ref="AA48:AE48"/>
    <mergeCell ref="V46:V47"/>
    <mergeCell ref="B46:B47"/>
    <mergeCell ref="F46:F47"/>
    <mergeCell ref="AK9:AO9"/>
    <mergeCell ref="AO10:AO11"/>
    <mergeCell ref="AY21:AY26"/>
    <mergeCell ref="AY1:AY2"/>
    <mergeCell ref="AY3:AY8"/>
    <mergeCell ref="AY9:AY14"/>
    <mergeCell ref="AY15:AY20"/>
    <mergeCell ref="AX1:AX2"/>
    <mergeCell ref="AW9:AW14"/>
    <mergeCell ref="AX9:AX14"/>
    <mergeCell ref="AA1:AE2"/>
    <mergeCell ref="AV1:AV2"/>
    <mergeCell ref="AW15:AW20"/>
    <mergeCell ref="AV15:AV20"/>
    <mergeCell ref="AK1:AO2"/>
    <mergeCell ref="AK4:AK5"/>
    <mergeCell ref="AK3:AO3"/>
    <mergeCell ref="AU1:AU2"/>
    <mergeCell ref="AW1:AW2"/>
    <mergeCell ref="AF1:AJ2"/>
    <mergeCell ref="AV3:AV8"/>
    <mergeCell ref="AP3:AT3"/>
    <mergeCell ref="AP4:AP5"/>
    <mergeCell ref="V3:Z3"/>
    <mergeCell ref="AF3:AJ3"/>
    <mergeCell ref="AA7:AA8"/>
    <mergeCell ref="AE7:AE8"/>
    <mergeCell ref="AA6:AE6"/>
    <mergeCell ref="G1:K2"/>
    <mergeCell ref="L1:P2"/>
    <mergeCell ref="Q1:U2"/>
    <mergeCell ref="V1:Z2"/>
    <mergeCell ref="V9:Z9"/>
    <mergeCell ref="AU3:AU8"/>
    <mergeCell ref="G4:G5"/>
    <mergeCell ref="K4:K5"/>
    <mergeCell ref="L4:L5"/>
    <mergeCell ref="P4:P5"/>
    <mergeCell ref="Q4:Q5"/>
    <mergeCell ref="U4:U5"/>
    <mergeCell ref="V4:V5"/>
    <mergeCell ref="AE4:AE5"/>
    <mergeCell ref="G3:K3"/>
    <mergeCell ref="Q9:U9"/>
    <mergeCell ref="L3:P3"/>
    <mergeCell ref="Q3:U3"/>
    <mergeCell ref="Q6:U6"/>
    <mergeCell ref="Q7:Q8"/>
    <mergeCell ref="AJ13:AJ14"/>
    <mergeCell ref="AF4:AF5"/>
    <mergeCell ref="AJ4:AJ5"/>
    <mergeCell ref="AA9:AE9"/>
    <mergeCell ref="AJ10:AJ11"/>
    <mergeCell ref="AF6:AJ6"/>
    <mergeCell ref="Z7:Z8"/>
    <mergeCell ref="F10:F11"/>
    <mergeCell ref="U10:U11"/>
    <mergeCell ref="AF13:AF14"/>
    <mergeCell ref="Q12:U12"/>
    <mergeCell ref="Q13:Q14"/>
    <mergeCell ref="B12:F12"/>
    <mergeCell ref="AA10:AA11"/>
    <mergeCell ref="B9:F9"/>
    <mergeCell ref="B15:F15"/>
    <mergeCell ref="V10:V11"/>
    <mergeCell ref="G15:K15"/>
    <mergeCell ref="P10:P11"/>
    <mergeCell ref="Q15:U15"/>
    <mergeCell ref="L13:L14"/>
    <mergeCell ref="V15:Z15"/>
    <mergeCell ref="P13:P14"/>
    <mergeCell ref="L15:P20"/>
    <mergeCell ref="U16:U17"/>
    <mergeCell ref="AJ19:AJ20"/>
    <mergeCell ref="AA19:AA20"/>
    <mergeCell ref="AE19:AE20"/>
    <mergeCell ref="V21:Z21"/>
    <mergeCell ref="Z19:Z20"/>
    <mergeCell ref="U19:U20"/>
    <mergeCell ref="L22:L23"/>
    <mergeCell ref="K22:K23"/>
    <mergeCell ref="AA15:AE15"/>
    <mergeCell ref="Z16:Z17"/>
    <mergeCell ref="AA16:AA17"/>
    <mergeCell ref="V16:V17"/>
    <mergeCell ref="L21:P21"/>
    <mergeCell ref="V19:V20"/>
    <mergeCell ref="L25:L26"/>
    <mergeCell ref="P25:P26"/>
    <mergeCell ref="G25:G26"/>
    <mergeCell ref="B27:F27"/>
    <mergeCell ref="B25:B26"/>
    <mergeCell ref="Z22:Z23"/>
    <mergeCell ref="V22:V23"/>
    <mergeCell ref="V24:Z24"/>
    <mergeCell ref="G22:G23"/>
    <mergeCell ref="P22:P23"/>
    <mergeCell ref="L24:P24"/>
    <mergeCell ref="V27:Z32"/>
    <mergeCell ref="G27:K27"/>
    <mergeCell ref="B22:B23"/>
    <mergeCell ref="F22:F23"/>
    <mergeCell ref="AA21:AE21"/>
    <mergeCell ref="AA22:AA23"/>
    <mergeCell ref="B21:F21"/>
    <mergeCell ref="AA27:AE27"/>
    <mergeCell ref="K25:K26"/>
    <mergeCell ref="Q30:U30"/>
    <mergeCell ref="U28:U29"/>
    <mergeCell ref="Q31:Q32"/>
    <mergeCell ref="Q28:Q29"/>
    <mergeCell ref="G28:G29"/>
    <mergeCell ref="K28:K29"/>
    <mergeCell ref="Q27:U27"/>
    <mergeCell ref="AF12:AJ12"/>
    <mergeCell ref="AF7:AF8"/>
    <mergeCell ref="AJ7:AJ8"/>
    <mergeCell ref="U7:U8"/>
    <mergeCell ref="Q10:Q11"/>
    <mergeCell ref="AF18:AJ18"/>
    <mergeCell ref="AF19:AF20"/>
    <mergeCell ref="AA24:AE24"/>
    <mergeCell ref="Q21:U26"/>
    <mergeCell ref="L12:P12"/>
    <mergeCell ref="AJ22:AJ23"/>
    <mergeCell ref="U13:U14"/>
    <mergeCell ref="F28:F29"/>
    <mergeCell ref="L27:P27"/>
    <mergeCell ref="G9:K14"/>
    <mergeCell ref="L28:L29"/>
    <mergeCell ref="P28:P29"/>
    <mergeCell ref="L9:P9"/>
    <mergeCell ref="G16:G17"/>
    <mergeCell ref="AF22:AF23"/>
    <mergeCell ref="A1:A2"/>
    <mergeCell ref="B34:B35"/>
    <mergeCell ref="P34:P35"/>
    <mergeCell ref="L10:L11"/>
    <mergeCell ref="B1:F2"/>
    <mergeCell ref="B3:F8"/>
    <mergeCell ref="B13:B14"/>
    <mergeCell ref="F13:F14"/>
    <mergeCell ref="B28:B29"/>
    <mergeCell ref="AF21:AJ21"/>
    <mergeCell ref="Q16:Q17"/>
    <mergeCell ref="AK33:AO33"/>
    <mergeCell ref="AO28:AO29"/>
    <mergeCell ref="AO25:AO26"/>
    <mergeCell ref="V25:V26"/>
    <mergeCell ref="Z25:Z26"/>
    <mergeCell ref="AF25:AF26"/>
    <mergeCell ref="AK24:AO24"/>
    <mergeCell ref="AF24:AJ24"/>
    <mergeCell ref="U40:U41"/>
    <mergeCell ref="Z40:Z41"/>
    <mergeCell ref="AF15:AJ15"/>
    <mergeCell ref="AF16:AF17"/>
    <mergeCell ref="AO22:AO23"/>
    <mergeCell ref="AE16:AE17"/>
    <mergeCell ref="AA18:AE18"/>
    <mergeCell ref="AJ16:AJ17"/>
    <mergeCell ref="AK21:AO21"/>
    <mergeCell ref="AO19:AO20"/>
    <mergeCell ref="L46:L47"/>
    <mergeCell ref="G45:K45"/>
    <mergeCell ref="B45:F45"/>
    <mergeCell ref="G46:G47"/>
    <mergeCell ref="K46:K47"/>
    <mergeCell ref="Q42:U42"/>
    <mergeCell ref="G43:G44"/>
    <mergeCell ref="K43:K44"/>
    <mergeCell ref="AA46:AA47"/>
    <mergeCell ref="AE46:AE47"/>
    <mergeCell ref="AA43:AA44"/>
    <mergeCell ref="L45:P45"/>
    <mergeCell ref="Q45:U45"/>
    <mergeCell ref="P43:P44"/>
    <mergeCell ref="Q43:Q44"/>
    <mergeCell ref="L43:L44"/>
    <mergeCell ref="AE10:AE11"/>
    <mergeCell ref="AE43:AE44"/>
    <mergeCell ref="AA42:AE42"/>
    <mergeCell ref="V40:V41"/>
    <mergeCell ref="Q18:U18"/>
    <mergeCell ref="V18:Z18"/>
    <mergeCell ref="Q19:Q20"/>
    <mergeCell ref="Z34:Z35"/>
    <mergeCell ref="Q34:Q35"/>
    <mergeCell ref="U34:U35"/>
    <mergeCell ref="L39:P39"/>
    <mergeCell ref="G40:G41"/>
    <mergeCell ref="K40:K41"/>
    <mergeCell ref="AF36:AJ36"/>
    <mergeCell ref="AK39:AO39"/>
    <mergeCell ref="AO37:AO38"/>
    <mergeCell ref="AA40:AA41"/>
    <mergeCell ref="V39:Z39"/>
    <mergeCell ref="Q40:Q41"/>
    <mergeCell ref="Q36:U36"/>
    <mergeCell ref="AA3:AE3"/>
    <mergeCell ref="AA4:AA5"/>
    <mergeCell ref="Q39:U39"/>
    <mergeCell ref="AK19:AK20"/>
    <mergeCell ref="AF34:AF35"/>
    <mergeCell ref="AJ34:AJ35"/>
    <mergeCell ref="AF39:AJ44"/>
    <mergeCell ref="AK6:AO6"/>
    <mergeCell ref="AK7:AK8"/>
    <mergeCell ref="AO7:AO8"/>
    <mergeCell ref="Z4:Z5"/>
    <mergeCell ref="V6:Z6"/>
    <mergeCell ref="V7:V8"/>
    <mergeCell ref="AK13:AK14"/>
    <mergeCell ref="AO13:AO14"/>
    <mergeCell ref="AK18:AO18"/>
    <mergeCell ref="AK10:AK11"/>
    <mergeCell ref="AK16:AK17"/>
    <mergeCell ref="AK15:AO15"/>
    <mergeCell ref="AO16:AO17"/>
    <mergeCell ref="L6:P6"/>
    <mergeCell ref="L7:L8"/>
    <mergeCell ref="P7:P8"/>
    <mergeCell ref="AO4:AO5"/>
    <mergeCell ref="AT4:AT5"/>
    <mergeCell ref="V12:Z12"/>
    <mergeCell ref="AA12:AE12"/>
    <mergeCell ref="AK12:AO12"/>
    <mergeCell ref="AT10:AT11"/>
    <mergeCell ref="AP12:AT12"/>
    <mergeCell ref="A9:A14"/>
    <mergeCell ref="G6:K6"/>
    <mergeCell ref="G7:G8"/>
    <mergeCell ref="B10:B11"/>
    <mergeCell ref="A3:A8"/>
    <mergeCell ref="K7:K8"/>
    <mergeCell ref="AU9:AU14"/>
    <mergeCell ref="AV9:AV14"/>
    <mergeCell ref="V13:V14"/>
    <mergeCell ref="Z13:Z14"/>
    <mergeCell ref="AA13:AA14"/>
    <mergeCell ref="AE13:AE14"/>
    <mergeCell ref="AT13:AT14"/>
    <mergeCell ref="Z10:Z11"/>
    <mergeCell ref="AF10:AF11"/>
    <mergeCell ref="AF9:AJ9"/>
    <mergeCell ref="A15:A20"/>
    <mergeCell ref="B18:F18"/>
    <mergeCell ref="G18:K18"/>
    <mergeCell ref="B19:B20"/>
    <mergeCell ref="F19:F20"/>
    <mergeCell ref="G19:G20"/>
    <mergeCell ref="K19:K20"/>
    <mergeCell ref="B16:B17"/>
    <mergeCell ref="F16:F17"/>
    <mergeCell ref="K16:K17"/>
    <mergeCell ref="AA39:AE39"/>
    <mergeCell ref="AP18:AT18"/>
    <mergeCell ref="AP19:AP20"/>
    <mergeCell ref="AT19:AT20"/>
    <mergeCell ref="AP15:AT15"/>
    <mergeCell ref="AP16:AP17"/>
    <mergeCell ref="AT16:AT17"/>
    <mergeCell ref="AK34:AK35"/>
    <mergeCell ref="AK36:AO36"/>
    <mergeCell ref="AO34:AO35"/>
    <mergeCell ref="L37:L38"/>
    <mergeCell ref="AJ25:AJ26"/>
    <mergeCell ref="AE40:AE41"/>
    <mergeCell ref="AF30:AJ30"/>
    <mergeCell ref="AA33:AE38"/>
    <mergeCell ref="AA31:AA32"/>
    <mergeCell ref="AE31:AE32"/>
    <mergeCell ref="AF33:AJ33"/>
    <mergeCell ref="AF37:AF38"/>
    <mergeCell ref="AJ37:AJ38"/>
    <mergeCell ref="L30:P30"/>
    <mergeCell ref="B31:B32"/>
    <mergeCell ref="F31:F32"/>
    <mergeCell ref="L31:L32"/>
    <mergeCell ref="B37:B38"/>
    <mergeCell ref="F37:F38"/>
    <mergeCell ref="K34:K35"/>
    <mergeCell ref="L34:L35"/>
    <mergeCell ref="L33:P33"/>
    <mergeCell ref="B33:F33"/>
    <mergeCell ref="A21:A26"/>
    <mergeCell ref="B24:F24"/>
    <mergeCell ref="G31:G32"/>
    <mergeCell ref="K31:K32"/>
    <mergeCell ref="A27:A32"/>
    <mergeCell ref="B30:F30"/>
    <mergeCell ref="G30:K30"/>
    <mergeCell ref="G24:K24"/>
    <mergeCell ref="F25:F26"/>
    <mergeCell ref="G21:K21"/>
    <mergeCell ref="AE28:AE29"/>
    <mergeCell ref="AA28:AA29"/>
    <mergeCell ref="AF27:AJ27"/>
    <mergeCell ref="AF28:AF29"/>
    <mergeCell ref="AJ28:AJ29"/>
    <mergeCell ref="Z37:Z38"/>
    <mergeCell ref="V36:Z36"/>
    <mergeCell ref="V33:Z33"/>
    <mergeCell ref="AK22:AK23"/>
    <mergeCell ref="AA30:AE30"/>
    <mergeCell ref="AF31:AF32"/>
    <mergeCell ref="AJ31:AJ32"/>
    <mergeCell ref="AE22:AE23"/>
    <mergeCell ref="AK27:AO27"/>
    <mergeCell ref="AK30:AO30"/>
    <mergeCell ref="AK25:AK26"/>
    <mergeCell ref="AA25:AA26"/>
    <mergeCell ref="AE25:AE26"/>
    <mergeCell ref="AV21:AV26"/>
    <mergeCell ref="AW21:AW26"/>
    <mergeCell ref="AP21:AT21"/>
    <mergeCell ref="AT25:AT26"/>
    <mergeCell ref="AP22:AP23"/>
    <mergeCell ref="AT22:AT23"/>
    <mergeCell ref="AO31:AO32"/>
    <mergeCell ref="AV27:AV32"/>
    <mergeCell ref="AW27:AW32"/>
    <mergeCell ref="AK28:AK29"/>
    <mergeCell ref="AP30:AT30"/>
    <mergeCell ref="AT31:AT32"/>
    <mergeCell ref="AP31:AP32"/>
    <mergeCell ref="AP27:AT27"/>
    <mergeCell ref="AP28:AP29"/>
    <mergeCell ref="AT28:AT29"/>
    <mergeCell ref="Q37:Q38"/>
    <mergeCell ref="U37:U38"/>
    <mergeCell ref="P37:P38"/>
    <mergeCell ref="AK37:AK38"/>
    <mergeCell ref="V37:V38"/>
    <mergeCell ref="AK31:AK32"/>
    <mergeCell ref="P31:P32"/>
    <mergeCell ref="V34:V35"/>
    <mergeCell ref="U31:U32"/>
    <mergeCell ref="Q33:U33"/>
    <mergeCell ref="B43:B44"/>
    <mergeCell ref="P40:P41"/>
    <mergeCell ref="G39:K39"/>
    <mergeCell ref="A33:A38"/>
    <mergeCell ref="B36:F36"/>
    <mergeCell ref="G36:K36"/>
    <mergeCell ref="L36:P36"/>
    <mergeCell ref="F34:F35"/>
    <mergeCell ref="G34:G35"/>
    <mergeCell ref="G33:K33"/>
    <mergeCell ref="AE49:AE50"/>
    <mergeCell ref="V48:Z48"/>
    <mergeCell ref="A39:A44"/>
    <mergeCell ref="B42:F42"/>
    <mergeCell ref="G42:K42"/>
    <mergeCell ref="L42:P42"/>
    <mergeCell ref="B39:F39"/>
    <mergeCell ref="B40:B41"/>
    <mergeCell ref="F40:F41"/>
    <mergeCell ref="L40:L41"/>
    <mergeCell ref="P49:P50"/>
    <mergeCell ref="Q49:Q50"/>
    <mergeCell ref="U49:U50"/>
    <mergeCell ref="V42:Z42"/>
    <mergeCell ref="Z43:Z44"/>
    <mergeCell ref="P46:P47"/>
    <mergeCell ref="Q46:Q47"/>
    <mergeCell ref="U43:U44"/>
    <mergeCell ref="U46:U47"/>
    <mergeCell ref="Z46:Z47"/>
    <mergeCell ref="F43:F44"/>
    <mergeCell ref="AA49:AA50"/>
    <mergeCell ref="AV33:AV38"/>
    <mergeCell ref="AP33:AT33"/>
    <mergeCell ref="AP34:AP35"/>
    <mergeCell ref="AT34:AT35"/>
    <mergeCell ref="AP39:AT39"/>
    <mergeCell ref="G37:G38"/>
    <mergeCell ref="K37:K38"/>
    <mergeCell ref="L49:L50"/>
    <mergeCell ref="A45:A50"/>
    <mergeCell ref="AK45:AO50"/>
    <mergeCell ref="AF49:AF50"/>
    <mergeCell ref="AJ49:AJ50"/>
    <mergeCell ref="V49:V50"/>
    <mergeCell ref="Z49:Z50"/>
    <mergeCell ref="AF46:AF47"/>
    <mergeCell ref="AJ46:AJ47"/>
    <mergeCell ref="AA45:AE45"/>
    <mergeCell ref="AF45:AJ45"/>
    <mergeCell ref="AX45:AX50"/>
    <mergeCell ref="AY45:AY50"/>
    <mergeCell ref="AY33:AY38"/>
    <mergeCell ref="AP42:AT42"/>
    <mergeCell ref="AP6:AT6"/>
    <mergeCell ref="AP7:AP8"/>
    <mergeCell ref="AT7:AT8"/>
    <mergeCell ref="AP13:AP14"/>
    <mergeCell ref="AP9:AT9"/>
    <mergeCell ref="AP10:AP11"/>
    <mergeCell ref="F52:F53"/>
    <mergeCell ref="G52:G53"/>
    <mergeCell ref="AW3:AW8"/>
    <mergeCell ref="AX3:AX8"/>
    <mergeCell ref="AY39:AY44"/>
    <mergeCell ref="AW45:AW50"/>
    <mergeCell ref="AY27:AY32"/>
    <mergeCell ref="AW33:AW38"/>
    <mergeCell ref="AX33:AX38"/>
    <mergeCell ref="AP40:AP41"/>
    <mergeCell ref="AF51:AJ51"/>
    <mergeCell ref="AE52:AE53"/>
    <mergeCell ref="A51:A56"/>
    <mergeCell ref="B51:F51"/>
    <mergeCell ref="G51:K51"/>
    <mergeCell ref="L51:P51"/>
    <mergeCell ref="B54:F54"/>
    <mergeCell ref="G54:K54"/>
    <mergeCell ref="L54:P54"/>
    <mergeCell ref="B52:B53"/>
    <mergeCell ref="AA55:AA56"/>
    <mergeCell ref="AA54:AE54"/>
    <mergeCell ref="Z55:Z56"/>
    <mergeCell ref="Z52:Z53"/>
    <mergeCell ref="V51:Z51"/>
    <mergeCell ref="AA51:AE51"/>
    <mergeCell ref="AU51:AU56"/>
    <mergeCell ref="AX51:AX56"/>
    <mergeCell ref="Q54:U54"/>
    <mergeCell ref="AA52:AA53"/>
    <mergeCell ref="Q52:Q53"/>
    <mergeCell ref="U52:U53"/>
    <mergeCell ref="AV51:AV56"/>
    <mergeCell ref="AW51:AW56"/>
    <mergeCell ref="V52:V53"/>
    <mergeCell ref="AP51:AT56"/>
    <mergeCell ref="B55:B56"/>
    <mergeCell ref="F55:F56"/>
    <mergeCell ref="G55:G56"/>
    <mergeCell ref="K55:K56"/>
    <mergeCell ref="AY51:AY56"/>
    <mergeCell ref="P55:P56"/>
    <mergeCell ref="Q55:Q56"/>
    <mergeCell ref="U55:U56"/>
    <mergeCell ref="V54:Z54"/>
    <mergeCell ref="AE55:AE56"/>
    <mergeCell ref="L55:L56"/>
    <mergeCell ref="AP48:AT48"/>
    <mergeCell ref="AO52:AO53"/>
    <mergeCell ref="AK54:AO54"/>
    <mergeCell ref="AK51:AO51"/>
    <mergeCell ref="AK52:AK53"/>
    <mergeCell ref="AF54:AJ54"/>
    <mergeCell ref="V55:V56"/>
    <mergeCell ref="P52:P53"/>
    <mergeCell ref="Q51:U51"/>
    <mergeCell ref="K52:K53"/>
    <mergeCell ref="L52:L53"/>
    <mergeCell ref="AT40:AT41"/>
    <mergeCell ref="AK55:AK56"/>
    <mergeCell ref="AO55:AO56"/>
    <mergeCell ref="AF52:AF53"/>
    <mergeCell ref="AJ52:AJ53"/>
    <mergeCell ref="AK40:AK41"/>
    <mergeCell ref="AF55:AF56"/>
    <mergeCell ref="AJ55:AJ56"/>
    <mergeCell ref="AP1:AT2"/>
    <mergeCell ref="AP45:AT45"/>
    <mergeCell ref="AP46:AP47"/>
    <mergeCell ref="AT46:AT47"/>
    <mergeCell ref="AP43:AP44"/>
    <mergeCell ref="AT37:AT38"/>
    <mergeCell ref="AP24:AT24"/>
    <mergeCell ref="AP25:AP26"/>
    <mergeCell ref="AP36:AT36"/>
    <mergeCell ref="AP37:AP38"/>
  </mergeCells>
  <conditionalFormatting sqref="B3 H3:K8 G3:G9 B9:F14 M3:P14 L3:L15 B15:K20 R3:U20 Q3:Q21 B21:P26 AP3:AT50 B27:U32 AA33 V27 B33:Z38 B39:AE44 AP51 B45:AJ56 AK51:AO56 AK3:AO44 V3:Z26 AA3:AE32 AF3:AJ38 AF39">
    <cfRule type="cellIs" priority="4" dxfId="0" operator="equal" stopIfTrue="1">
      <formula>"○"</formula>
    </cfRule>
    <cfRule type="cellIs" priority="5" dxfId="11" operator="equal" stopIfTrue="1">
      <formula>"△"</formula>
    </cfRule>
    <cfRule type="cellIs" priority="6" dxfId="10" operator="equal" stopIfTrue="1">
      <formula>"×"</formula>
    </cfRule>
  </conditionalFormatting>
  <conditionalFormatting sqref="AK45">
    <cfRule type="cellIs" priority="1" dxfId="0" operator="equal" stopIfTrue="1">
      <formula>"○"</formula>
    </cfRule>
    <cfRule type="cellIs" priority="2" dxfId="11" operator="equal" stopIfTrue="1">
      <formula>"△"</formula>
    </cfRule>
    <cfRule type="cellIs" priority="3" dxfId="10" operator="equal" stopIfTrue="1">
      <formula>"×"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orientation="landscape" paperSize="9" scale="96" r:id="rId1"/>
  <headerFooter alignWithMargins="0">
    <oddHeader>&amp;L2008年度Ｕ－18山形県リーグ3部　Ｄブロック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45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6" sqref="T16"/>
    </sheetView>
  </sheetViews>
  <sheetFormatPr defaultColWidth="9.00390625" defaultRowHeight="13.5"/>
  <cols>
    <col min="1" max="1" width="3.625" style="0" customWidth="1"/>
    <col min="2" max="2" width="5.625" style="39" customWidth="1"/>
    <col min="3" max="3" width="10.625" style="0" customWidth="1"/>
    <col min="4" max="4" width="4.625" style="0" customWidth="1"/>
    <col min="5" max="5" width="3.625" style="0" customWidth="1"/>
    <col min="6" max="6" width="5.625" style="39" customWidth="1"/>
    <col min="7" max="7" width="10.625" style="0" customWidth="1"/>
    <col min="8" max="8" width="4.625" style="0" customWidth="1"/>
    <col min="9" max="9" width="3.625" style="0" customWidth="1"/>
    <col min="10" max="10" width="5.625" style="39" customWidth="1"/>
    <col min="11" max="11" width="10.625" style="0" customWidth="1"/>
    <col min="12" max="12" width="4.625" style="0" customWidth="1"/>
    <col min="13" max="13" width="3.625" style="0" customWidth="1"/>
    <col min="14" max="14" width="5.625" style="39" customWidth="1"/>
    <col min="15" max="15" width="10.625" style="0" customWidth="1"/>
    <col min="16" max="16" width="4.625" style="0" customWidth="1"/>
  </cols>
  <sheetData>
    <row r="2" spans="1:16" ht="13.5">
      <c r="A2" s="136" t="s">
        <v>16</v>
      </c>
      <c r="B2" s="137"/>
      <c r="C2" s="137"/>
      <c r="D2" s="138"/>
      <c r="E2" s="136" t="s">
        <v>22</v>
      </c>
      <c r="F2" s="137"/>
      <c r="G2" s="137"/>
      <c r="H2" s="138"/>
      <c r="I2" s="136" t="s">
        <v>24</v>
      </c>
      <c r="J2" s="137"/>
      <c r="K2" s="137"/>
      <c r="L2" s="138"/>
      <c r="M2" s="136" t="s">
        <v>26</v>
      </c>
      <c r="N2" s="137"/>
      <c r="O2" s="137"/>
      <c r="P2" s="138"/>
    </row>
    <row r="3" spans="1:16" ht="13.5">
      <c r="A3" s="40" t="s">
        <v>0</v>
      </c>
      <c r="B3" s="41" t="s">
        <v>53</v>
      </c>
      <c r="C3" s="42" t="s">
        <v>54</v>
      </c>
      <c r="D3" s="43"/>
      <c r="E3" s="40" t="s">
        <v>0</v>
      </c>
      <c r="F3" s="41" t="s">
        <v>53</v>
      </c>
      <c r="G3" s="42" t="s">
        <v>54</v>
      </c>
      <c r="H3" s="43"/>
      <c r="I3" s="40" t="s">
        <v>0</v>
      </c>
      <c r="J3" s="41" t="s">
        <v>53</v>
      </c>
      <c r="K3" s="42" t="s">
        <v>54</v>
      </c>
      <c r="L3" s="43"/>
      <c r="M3" s="40" t="s">
        <v>0</v>
      </c>
      <c r="N3" s="41" t="s">
        <v>53</v>
      </c>
      <c r="O3" s="42" t="s">
        <v>54</v>
      </c>
      <c r="P3" s="43"/>
    </row>
    <row r="4" spans="1:16" ht="13.5">
      <c r="A4" s="44">
        <v>2</v>
      </c>
      <c r="B4" s="45">
        <v>41020</v>
      </c>
      <c r="C4" s="46" t="s">
        <v>63</v>
      </c>
      <c r="D4" s="47" t="s">
        <v>55</v>
      </c>
      <c r="E4" s="44">
        <v>8</v>
      </c>
      <c r="F4" s="45">
        <v>41104</v>
      </c>
      <c r="G4" s="46" t="s">
        <v>96</v>
      </c>
      <c r="H4" s="47" t="s">
        <v>55</v>
      </c>
      <c r="I4" s="44">
        <v>1</v>
      </c>
      <c r="J4" s="45">
        <v>41013</v>
      </c>
      <c r="K4" s="46" t="s">
        <v>58</v>
      </c>
      <c r="L4" s="47" t="s">
        <v>55</v>
      </c>
      <c r="M4" s="44">
        <v>3</v>
      </c>
      <c r="N4" s="45">
        <v>41029</v>
      </c>
      <c r="O4" s="46" t="s">
        <v>68</v>
      </c>
      <c r="P4" s="47" t="s">
        <v>55</v>
      </c>
    </row>
    <row r="5" spans="1:16" ht="13.5">
      <c r="A5" s="44">
        <v>3</v>
      </c>
      <c r="B5" s="45">
        <v>41029</v>
      </c>
      <c r="C5" s="46" t="s">
        <v>67</v>
      </c>
      <c r="D5" s="47" t="s">
        <v>55</v>
      </c>
      <c r="E5" s="44">
        <v>9</v>
      </c>
      <c r="F5" s="45">
        <v>41111</v>
      </c>
      <c r="G5" s="46" t="s">
        <v>103</v>
      </c>
      <c r="H5" s="47" t="s">
        <v>55</v>
      </c>
      <c r="I5" s="139">
        <v>4</v>
      </c>
      <c r="J5" s="140">
        <v>41048</v>
      </c>
      <c r="K5" s="145" t="s">
        <v>58</v>
      </c>
      <c r="L5" s="47" t="s">
        <v>55</v>
      </c>
      <c r="M5" s="44">
        <v>3</v>
      </c>
      <c r="N5" s="45">
        <v>41029</v>
      </c>
      <c r="O5" s="46" t="s">
        <v>69</v>
      </c>
      <c r="P5" s="47" t="s">
        <v>55</v>
      </c>
    </row>
    <row r="6" spans="1:16" ht="13.5">
      <c r="A6" s="44">
        <v>6</v>
      </c>
      <c r="B6" s="45">
        <v>41090</v>
      </c>
      <c r="C6" s="46" t="s">
        <v>86</v>
      </c>
      <c r="D6" s="47" t="s">
        <v>55</v>
      </c>
      <c r="E6" s="44">
        <v>16</v>
      </c>
      <c r="F6" s="45">
        <v>41182</v>
      </c>
      <c r="G6" s="46" t="s">
        <v>131</v>
      </c>
      <c r="H6" s="47" t="s">
        <v>55</v>
      </c>
      <c r="I6" s="139">
        <v>4</v>
      </c>
      <c r="J6" s="140">
        <v>41048</v>
      </c>
      <c r="K6" s="145" t="s">
        <v>58</v>
      </c>
      <c r="L6" s="47" t="s">
        <v>55</v>
      </c>
      <c r="M6" s="44">
        <v>5</v>
      </c>
      <c r="N6" s="45">
        <v>41043</v>
      </c>
      <c r="O6" s="46" t="s">
        <v>74</v>
      </c>
      <c r="P6" s="47" t="s">
        <v>55</v>
      </c>
    </row>
    <row r="7" spans="1:16" ht="13.5">
      <c r="A7" s="44">
        <v>9</v>
      </c>
      <c r="B7" s="45">
        <v>41111</v>
      </c>
      <c r="C7" s="46" t="s">
        <v>102</v>
      </c>
      <c r="D7" s="47" t="s">
        <v>55</v>
      </c>
      <c r="E7" s="44"/>
      <c r="F7" s="45"/>
      <c r="G7" s="46"/>
      <c r="H7" s="47"/>
      <c r="I7" s="139"/>
      <c r="J7" s="140"/>
      <c r="K7" s="144" t="s">
        <v>78</v>
      </c>
      <c r="L7" s="47" t="s">
        <v>62</v>
      </c>
      <c r="M7" s="44">
        <v>10</v>
      </c>
      <c r="N7" s="45">
        <v>41139</v>
      </c>
      <c r="O7" s="46" t="s">
        <v>68</v>
      </c>
      <c r="P7" s="47" t="s">
        <v>55</v>
      </c>
    </row>
    <row r="8" spans="1:16" ht="13.5">
      <c r="A8" s="44">
        <v>15</v>
      </c>
      <c r="B8" s="45">
        <v>41174</v>
      </c>
      <c r="C8" s="46" t="s">
        <v>124</v>
      </c>
      <c r="D8" s="47" t="s">
        <v>55</v>
      </c>
      <c r="E8" s="44"/>
      <c r="F8" s="45"/>
      <c r="G8" s="46"/>
      <c r="H8" s="47"/>
      <c r="I8" s="44">
        <v>4</v>
      </c>
      <c r="J8" s="45">
        <v>41048</v>
      </c>
      <c r="K8" s="46" t="s">
        <v>79</v>
      </c>
      <c r="L8" s="47" t="s">
        <v>55</v>
      </c>
      <c r="M8" s="44"/>
      <c r="N8" s="45"/>
      <c r="O8" s="46"/>
      <c r="P8" s="47"/>
    </row>
    <row r="9" spans="1:16" ht="13.5">
      <c r="A9" s="44"/>
      <c r="B9" s="45"/>
      <c r="C9" s="46"/>
      <c r="D9" s="47"/>
      <c r="E9" s="44"/>
      <c r="F9" s="45"/>
      <c r="G9" s="46"/>
      <c r="H9" s="47"/>
      <c r="I9" s="44">
        <v>5</v>
      </c>
      <c r="J9" s="45">
        <v>41069</v>
      </c>
      <c r="K9" s="46" t="s">
        <v>84</v>
      </c>
      <c r="L9" s="47" t="s">
        <v>55</v>
      </c>
      <c r="M9" s="44"/>
      <c r="N9" s="45"/>
      <c r="O9" s="46"/>
      <c r="P9" s="47"/>
    </row>
    <row r="10" spans="1:16" ht="13.5">
      <c r="A10" s="44"/>
      <c r="B10" s="45"/>
      <c r="C10" s="46"/>
      <c r="D10" s="47"/>
      <c r="E10" s="44"/>
      <c r="F10" s="45"/>
      <c r="G10" s="46"/>
      <c r="H10" s="47"/>
      <c r="I10" s="44">
        <v>7</v>
      </c>
      <c r="J10" s="45">
        <v>41097</v>
      </c>
      <c r="K10" s="46" t="s">
        <v>92</v>
      </c>
      <c r="L10" s="47" t="s">
        <v>55</v>
      </c>
      <c r="M10" s="44"/>
      <c r="N10" s="45"/>
      <c r="O10" s="46"/>
      <c r="P10" s="47"/>
    </row>
    <row r="11" spans="1:16" ht="13.5">
      <c r="A11" s="44"/>
      <c r="B11" s="45"/>
      <c r="C11" s="46"/>
      <c r="D11" s="47"/>
      <c r="E11" s="44"/>
      <c r="F11" s="45"/>
      <c r="G11" s="46"/>
      <c r="H11" s="47"/>
      <c r="I11" s="44">
        <v>11</v>
      </c>
      <c r="J11" s="45">
        <v>41146</v>
      </c>
      <c r="K11" s="46" t="s">
        <v>109</v>
      </c>
      <c r="L11" s="47" t="s">
        <v>55</v>
      </c>
      <c r="M11" s="44"/>
      <c r="N11" s="45"/>
      <c r="O11" s="46"/>
      <c r="P11" s="47"/>
    </row>
    <row r="12" spans="1:16" ht="13.5">
      <c r="A12" s="44"/>
      <c r="B12" s="45"/>
      <c r="C12" s="46"/>
      <c r="D12" s="47"/>
      <c r="E12" s="44"/>
      <c r="F12" s="45"/>
      <c r="G12" s="46"/>
      <c r="H12" s="47"/>
      <c r="I12" s="44">
        <v>15</v>
      </c>
      <c r="J12" s="45">
        <v>41174</v>
      </c>
      <c r="K12" s="46" t="s">
        <v>125</v>
      </c>
      <c r="L12" s="47" t="s">
        <v>55</v>
      </c>
      <c r="M12" s="44"/>
      <c r="N12" s="45"/>
      <c r="O12" s="46"/>
      <c r="P12" s="47"/>
    </row>
    <row r="13" spans="1:16" ht="13.5">
      <c r="A13" s="44"/>
      <c r="B13" s="45"/>
      <c r="C13" s="46"/>
      <c r="D13" s="47"/>
      <c r="E13" s="44"/>
      <c r="F13" s="45"/>
      <c r="G13" s="46"/>
      <c r="H13" s="47"/>
      <c r="I13" s="44">
        <v>15</v>
      </c>
      <c r="J13" s="45">
        <v>41174</v>
      </c>
      <c r="K13" s="46" t="s">
        <v>126</v>
      </c>
      <c r="L13" s="47" t="s">
        <v>55</v>
      </c>
      <c r="M13" s="44"/>
      <c r="N13" s="45"/>
      <c r="O13" s="46"/>
      <c r="P13" s="47"/>
    </row>
    <row r="14" spans="1:16" ht="13.5">
      <c r="A14" s="48"/>
      <c r="B14" s="49"/>
      <c r="C14" s="50"/>
      <c r="D14" s="51"/>
      <c r="E14" s="48"/>
      <c r="F14" s="49"/>
      <c r="G14" s="50"/>
      <c r="H14" s="51"/>
      <c r="I14" s="44">
        <v>16</v>
      </c>
      <c r="J14" s="45">
        <v>41182</v>
      </c>
      <c r="K14" s="50" t="s">
        <v>129</v>
      </c>
      <c r="L14" s="47" t="s">
        <v>55</v>
      </c>
      <c r="M14" s="48"/>
      <c r="N14" s="49"/>
      <c r="O14" s="50"/>
      <c r="P14" s="51"/>
    </row>
    <row r="15" spans="1:16" ht="13.5">
      <c r="A15" s="48"/>
      <c r="B15" s="49"/>
      <c r="C15" s="50"/>
      <c r="D15" s="51"/>
      <c r="E15" s="48"/>
      <c r="F15" s="49"/>
      <c r="G15" s="50"/>
      <c r="H15" s="51"/>
      <c r="I15" s="139">
        <v>16</v>
      </c>
      <c r="J15" s="140">
        <v>41182</v>
      </c>
      <c r="K15" s="141" t="s">
        <v>130</v>
      </c>
      <c r="L15" s="47" t="s">
        <v>55</v>
      </c>
      <c r="M15" s="48"/>
      <c r="N15" s="49"/>
      <c r="O15" s="50"/>
      <c r="P15" s="51"/>
    </row>
    <row r="16" spans="1:16" ht="13.5">
      <c r="A16" s="48"/>
      <c r="B16" s="49"/>
      <c r="C16" s="50"/>
      <c r="D16" s="51"/>
      <c r="E16" s="48"/>
      <c r="F16" s="49"/>
      <c r="G16" s="50"/>
      <c r="H16" s="51"/>
      <c r="I16" s="139">
        <v>16</v>
      </c>
      <c r="J16" s="140">
        <v>41182</v>
      </c>
      <c r="K16" s="141" t="s">
        <v>130</v>
      </c>
      <c r="L16" s="47" t="s">
        <v>55</v>
      </c>
      <c r="M16" s="48"/>
      <c r="N16" s="49"/>
      <c r="O16" s="50"/>
      <c r="P16" s="51"/>
    </row>
    <row r="17" spans="1:16" ht="13.5">
      <c r="A17" s="48"/>
      <c r="B17" s="49"/>
      <c r="C17" s="50"/>
      <c r="D17" s="51"/>
      <c r="E17" s="48"/>
      <c r="F17" s="49"/>
      <c r="G17" s="50"/>
      <c r="H17" s="51"/>
      <c r="I17" s="142"/>
      <c r="J17" s="143"/>
      <c r="K17" s="144" t="s">
        <v>78</v>
      </c>
      <c r="L17" s="47" t="s">
        <v>62</v>
      </c>
      <c r="M17" s="48"/>
      <c r="N17" s="49"/>
      <c r="O17" s="50"/>
      <c r="P17" s="51"/>
    </row>
    <row r="18" spans="1:16" ht="13.5">
      <c r="A18" s="48"/>
      <c r="B18" s="49"/>
      <c r="C18" s="50"/>
      <c r="D18" s="51"/>
      <c r="E18" s="48"/>
      <c r="F18" s="49"/>
      <c r="G18" s="50"/>
      <c r="H18" s="51"/>
      <c r="I18" s="48"/>
      <c r="J18" s="49"/>
      <c r="K18" s="50"/>
      <c r="L18" s="51"/>
      <c r="M18" s="48"/>
      <c r="N18" s="49"/>
      <c r="O18" s="50"/>
      <c r="P18" s="51"/>
    </row>
    <row r="19" spans="1:16" ht="13.5">
      <c r="A19" s="48"/>
      <c r="B19" s="49"/>
      <c r="C19" s="50"/>
      <c r="D19" s="51"/>
      <c r="E19" s="48"/>
      <c r="F19" s="49"/>
      <c r="G19" s="50"/>
      <c r="H19" s="51"/>
      <c r="I19" s="48"/>
      <c r="J19" s="49"/>
      <c r="K19" s="50"/>
      <c r="L19" s="51"/>
      <c r="M19" s="48"/>
      <c r="N19" s="49"/>
      <c r="O19" s="50"/>
      <c r="P19" s="51"/>
    </row>
    <row r="20" spans="1:16" ht="13.5">
      <c r="A20" s="48"/>
      <c r="B20" s="49"/>
      <c r="C20" s="50"/>
      <c r="D20" s="51"/>
      <c r="E20" s="48"/>
      <c r="F20" s="49"/>
      <c r="G20" s="50"/>
      <c r="H20" s="51"/>
      <c r="I20" s="48"/>
      <c r="J20" s="49"/>
      <c r="K20" s="50"/>
      <c r="L20" s="51"/>
      <c r="M20" s="48"/>
      <c r="N20" s="49"/>
      <c r="O20" s="50"/>
      <c r="P20" s="51"/>
    </row>
    <row r="21" spans="1:16" ht="13.5">
      <c r="A21" s="48"/>
      <c r="B21" s="49"/>
      <c r="C21" s="50"/>
      <c r="D21" s="51"/>
      <c r="E21" s="48"/>
      <c r="F21" s="49"/>
      <c r="G21" s="50"/>
      <c r="H21" s="51"/>
      <c r="I21" s="48"/>
      <c r="J21" s="49"/>
      <c r="K21" s="50"/>
      <c r="L21" s="51"/>
      <c r="M21" s="48"/>
      <c r="N21" s="49"/>
      <c r="O21" s="50"/>
      <c r="P21" s="51"/>
    </row>
    <row r="22" spans="1:16" ht="13.5">
      <c r="A22" s="48"/>
      <c r="B22" s="49"/>
      <c r="C22" s="50"/>
      <c r="D22" s="51"/>
      <c r="E22" s="48"/>
      <c r="F22" s="49"/>
      <c r="G22" s="50"/>
      <c r="H22" s="51"/>
      <c r="I22" s="48"/>
      <c r="J22" s="49"/>
      <c r="K22" s="50"/>
      <c r="L22" s="51"/>
      <c r="M22" s="48"/>
      <c r="N22" s="49"/>
      <c r="O22" s="50"/>
      <c r="P22" s="51"/>
    </row>
    <row r="23" spans="1:16" ht="13.5">
      <c r="A23" s="52"/>
      <c r="B23" s="53"/>
      <c r="C23" s="54"/>
      <c r="D23" s="55"/>
      <c r="E23" s="52"/>
      <c r="F23" s="53"/>
      <c r="G23" s="54"/>
      <c r="H23" s="55"/>
      <c r="I23" s="52"/>
      <c r="J23" s="53"/>
      <c r="K23" s="54"/>
      <c r="L23" s="55"/>
      <c r="M23" s="52"/>
      <c r="N23" s="53"/>
      <c r="O23" s="54"/>
      <c r="P23" s="55"/>
    </row>
    <row r="24" spans="1:16" ht="13.5">
      <c r="A24" s="136" t="s">
        <v>56</v>
      </c>
      <c r="B24" s="137"/>
      <c r="C24" s="137"/>
      <c r="D24" s="138"/>
      <c r="E24" s="136" t="s">
        <v>28</v>
      </c>
      <c r="F24" s="137"/>
      <c r="G24" s="137"/>
      <c r="H24" s="138"/>
      <c r="I24" s="136" t="s">
        <v>42</v>
      </c>
      <c r="J24" s="137"/>
      <c r="K24" s="137"/>
      <c r="L24" s="138"/>
      <c r="M24" s="136" t="s">
        <v>57</v>
      </c>
      <c r="N24" s="137"/>
      <c r="O24" s="137"/>
      <c r="P24" s="138"/>
    </row>
    <row r="25" spans="1:16" ht="13.5">
      <c r="A25" s="40" t="s">
        <v>0</v>
      </c>
      <c r="B25" s="41" t="s">
        <v>53</v>
      </c>
      <c r="C25" s="42" t="s">
        <v>54</v>
      </c>
      <c r="D25" s="43"/>
      <c r="E25" s="40" t="s">
        <v>0</v>
      </c>
      <c r="F25" s="41" t="s">
        <v>53</v>
      </c>
      <c r="G25" s="42" t="s">
        <v>54</v>
      </c>
      <c r="H25" s="43"/>
      <c r="I25" s="40" t="s">
        <v>0</v>
      </c>
      <c r="J25" s="41" t="s">
        <v>53</v>
      </c>
      <c r="K25" s="42" t="s">
        <v>54</v>
      </c>
      <c r="L25" s="43"/>
      <c r="M25" s="40" t="s">
        <v>0</v>
      </c>
      <c r="N25" s="41" t="s">
        <v>53</v>
      </c>
      <c r="O25" s="42" t="s">
        <v>54</v>
      </c>
      <c r="P25" s="43"/>
    </row>
    <row r="26" spans="1:16" ht="13.5">
      <c r="A26" s="44">
        <v>2</v>
      </c>
      <c r="B26" s="45">
        <v>41020</v>
      </c>
      <c r="C26" s="46" t="s">
        <v>64</v>
      </c>
      <c r="D26" s="47" t="s">
        <v>55</v>
      </c>
      <c r="E26" s="44">
        <v>1</v>
      </c>
      <c r="F26" s="45">
        <v>41013</v>
      </c>
      <c r="G26" s="46" t="s">
        <v>61</v>
      </c>
      <c r="H26" s="47" t="s">
        <v>55</v>
      </c>
      <c r="I26" s="44">
        <v>5</v>
      </c>
      <c r="J26" s="45">
        <v>41069</v>
      </c>
      <c r="K26" s="46" t="s">
        <v>83</v>
      </c>
      <c r="L26" s="47" t="s">
        <v>55</v>
      </c>
      <c r="M26" s="44">
        <v>1</v>
      </c>
      <c r="N26" s="45">
        <v>41013</v>
      </c>
      <c r="O26" s="46" t="s">
        <v>59</v>
      </c>
      <c r="P26" s="47" t="s">
        <v>55</v>
      </c>
    </row>
    <row r="27" spans="1:16" ht="13.5">
      <c r="A27" s="44">
        <v>4</v>
      </c>
      <c r="B27" s="45">
        <v>41048</v>
      </c>
      <c r="C27" s="46" t="s">
        <v>80</v>
      </c>
      <c r="D27" s="47" t="s">
        <v>55</v>
      </c>
      <c r="E27" s="44">
        <v>5</v>
      </c>
      <c r="F27" s="45">
        <v>41043</v>
      </c>
      <c r="G27" s="46" t="s">
        <v>72</v>
      </c>
      <c r="H27" s="47" t="s">
        <v>55</v>
      </c>
      <c r="I27" s="44">
        <v>9</v>
      </c>
      <c r="J27" s="45">
        <v>41111</v>
      </c>
      <c r="K27" s="46" t="s">
        <v>101</v>
      </c>
      <c r="L27" s="47" t="s">
        <v>55</v>
      </c>
      <c r="M27" s="44">
        <v>1</v>
      </c>
      <c r="N27" s="45">
        <v>41013</v>
      </c>
      <c r="O27" s="46" t="s">
        <v>60</v>
      </c>
      <c r="P27" s="47" t="s">
        <v>62</v>
      </c>
    </row>
    <row r="28" spans="1:16" ht="13.5">
      <c r="A28" s="44">
        <v>4</v>
      </c>
      <c r="B28" s="45">
        <v>41048</v>
      </c>
      <c r="C28" s="46" t="s">
        <v>81</v>
      </c>
      <c r="D28" s="47" t="s">
        <v>55</v>
      </c>
      <c r="E28" s="44">
        <v>5</v>
      </c>
      <c r="F28" s="45">
        <v>41043</v>
      </c>
      <c r="G28" s="46" t="s">
        <v>73</v>
      </c>
      <c r="H28" s="47" t="s">
        <v>55</v>
      </c>
      <c r="I28" s="44">
        <v>16</v>
      </c>
      <c r="J28" s="45">
        <v>41182</v>
      </c>
      <c r="K28" s="46" t="s">
        <v>132</v>
      </c>
      <c r="L28" s="47" t="s">
        <v>55</v>
      </c>
      <c r="M28" s="44">
        <v>7</v>
      </c>
      <c r="N28" s="45">
        <v>41097</v>
      </c>
      <c r="O28" s="46" t="s">
        <v>91</v>
      </c>
      <c r="P28" s="47" t="s">
        <v>55</v>
      </c>
    </row>
    <row r="29" spans="1:16" ht="13.5">
      <c r="A29" s="44">
        <v>13</v>
      </c>
      <c r="B29" s="45">
        <v>41167</v>
      </c>
      <c r="C29" s="46" t="s">
        <v>114</v>
      </c>
      <c r="D29" s="47" t="s">
        <v>55</v>
      </c>
      <c r="E29" s="44">
        <v>16</v>
      </c>
      <c r="F29" s="45">
        <v>41182</v>
      </c>
      <c r="G29" s="46" t="s">
        <v>128</v>
      </c>
      <c r="H29" s="47" t="s">
        <v>55</v>
      </c>
      <c r="I29" s="44"/>
      <c r="J29" s="45"/>
      <c r="K29" s="46"/>
      <c r="L29" s="47"/>
      <c r="M29" s="44">
        <v>11</v>
      </c>
      <c r="N29" s="45">
        <v>41146</v>
      </c>
      <c r="O29" s="46" t="s">
        <v>108</v>
      </c>
      <c r="P29" s="47" t="s">
        <v>55</v>
      </c>
    </row>
    <row r="30" spans="1:16" ht="13.5">
      <c r="A30" s="44">
        <v>14</v>
      </c>
      <c r="B30" s="45">
        <v>41169</v>
      </c>
      <c r="C30" s="46" t="s">
        <v>117</v>
      </c>
      <c r="D30" s="47" t="s">
        <v>55</v>
      </c>
      <c r="E30" s="44"/>
      <c r="F30" s="45"/>
      <c r="G30" s="46"/>
      <c r="H30" s="47"/>
      <c r="I30" s="44"/>
      <c r="J30" s="45"/>
      <c r="K30" s="46"/>
      <c r="L30" s="47"/>
      <c r="M30" s="44">
        <v>16</v>
      </c>
      <c r="N30" s="45">
        <v>41182</v>
      </c>
      <c r="O30" s="46" t="s">
        <v>127</v>
      </c>
      <c r="P30" s="47" t="s">
        <v>55</v>
      </c>
    </row>
    <row r="31" spans="1:16" ht="13.5">
      <c r="A31" s="44">
        <v>16</v>
      </c>
      <c r="B31" s="45">
        <v>41182</v>
      </c>
      <c r="C31" s="46" t="s">
        <v>133</v>
      </c>
      <c r="D31" s="47" t="s">
        <v>55</v>
      </c>
      <c r="E31" s="44"/>
      <c r="F31" s="45"/>
      <c r="G31" s="46"/>
      <c r="H31" s="47"/>
      <c r="I31" s="44"/>
      <c r="J31" s="45"/>
      <c r="K31" s="46"/>
      <c r="L31" s="47"/>
      <c r="M31" s="44"/>
      <c r="N31" s="45"/>
      <c r="O31" s="46"/>
      <c r="P31" s="47"/>
    </row>
    <row r="32" spans="1:16" ht="13.5">
      <c r="A32" s="44"/>
      <c r="B32" s="45"/>
      <c r="C32" s="46"/>
      <c r="D32" s="47"/>
      <c r="E32" s="44"/>
      <c r="F32" s="45"/>
      <c r="G32" s="46"/>
      <c r="H32" s="47"/>
      <c r="I32" s="44"/>
      <c r="J32" s="45"/>
      <c r="K32" s="46"/>
      <c r="L32" s="47"/>
      <c r="M32" s="44"/>
      <c r="N32" s="45"/>
      <c r="O32" s="46"/>
      <c r="P32" s="47"/>
    </row>
    <row r="33" spans="1:16" ht="13.5">
      <c r="A33" s="44"/>
      <c r="B33" s="45"/>
      <c r="C33" s="46"/>
      <c r="D33" s="47"/>
      <c r="E33" s="44"/>
      <c r="F33" s="45"/>
      <c r="G33" s="46"/>
      <c r="H33" s="47"/>
      <c r="I33" s="44"/>
      <c r="J33" s="45"/>
      <c r="K33" s="46"/>
      <c r="L33" s="47"/>
      <c r="M33" s="44"/>
      <c r="N33" s="45"/>
      <c r="O33" s="46"/>
      <c r="P33" s="47"/>
    </row>
    <row r="34" spans="1:16" ht="13.5">
      <c r="A34" s="44"/>
      <c r="B34" s="45"/>
      <c r="C34" s="46"/>
      <c r="D34" s="47"/>
      <c r="E34" s="44"/>
      <c r="F34" s="45"/>
      <c r="G34" s="46"/>
      <c r="H34" s="47"/>
      <c r="I34" s="44"/>
      <c r="J34" s="45"/>
      <c r="K34" s="46"/>
      <c r="L34" s="47"/>
      <c r="M34" s="44"/>
      <c r="N34" s="45"/>
      <c r="O34" s="46"/>
      <c r="P34" s="47"/>
    </row>
    <row r="35" spans="1:16" ht="13.5">
      <c r="A35" s="44"/>
      <c r="B35" s="45"/>
      <c r="C35" s="46"/>
      <c r="D35" s="47"/>
      <c r="E35" s="44"/>
      <c r="F35" s="45"/>
      <c r="G35" s="46"/>
      <c r="H35" s="47"/>
      <c r="I35" s="44"/>
      <c r="J35" s="45"/>
      <c r="K35" s="46"/>
      <c r="L35" s="47"/>
      <c r="M35" s="44"/>
      <c r="N35" s="45"/>
      <c r="O35" s="46"/>
      <c r="P35" s="47"/>
    </row>
    <row r="36" spans="1:16" ht="13.5">
      <c r="A36" s="48"/>
      <c r="B36" s="49"/>
      <c r="C36" s="50"/>
      <c r="D36" s="51"/>
      <c r="E36" s="48"/>
      <c r="F36" s="49"/>
      <c r="G36" s="50"/>
      <c r="H36" s="51"/>
      <c r="I36" s="48"/>
      <c r="J36" s="49"/>
      <c r="K36" s="50"/>
      <c r="L36" s="51"/>
      <c r="M36" s="48"/>
      <c r="N36" s="49"/>
      <c r="O36" s="50"/>
      <c r="P36" s="51"/>
    </row>
    <row r="37" spans="1:16" ht="13.5">
      <c r="A37" s="48"/>
      <c r="B37" s="49"/>
      <c r="C37" s="50"/>
      <c r="D37" s="51"/>
      <c r="E37" s="48"/>
      <c r="F37" s="49"/>
      <c r="G37" s="50"/>
      <c r="H37" s="51"/>
      <c r="I37" s="48"/>
      <c r="J37" s="49"/>
      <c r="K37" s="50"/>
      <c r="L37" s="51"/>
      <c r="M37" s="48"/>
      <c r="N37" s="49"/>
      <c r="O37" s="50"/>
      <c r="P37" s="51"/>
    </row>
    <row r="38" spans="1:16" ht="13.5">
      <c r="A38" s="48"/>
      <c r="B38" s="49"/>
      <c r="C38" s="50"/>
      <c r="D38" s="51"/>
      <c r="E38" s="48"/>
      <c r="F38" s="49"/>
      <c r="G38" s="50"/>
      <c r="H38" s="51"/>
      <c r="I38" s="48"/>
      <c r="J38" s="49"/>
      <c r="K38" s="50"/>
      <c r="L38" s="51"/>
      <c r="M38" s="48"/>
      <c r="N38" s="49"/>
      <c r="O38" s="50"/>
      <c r="P38" s="51"/>
    </row>
    <row r="39" spans="1:16" ht="13.5">
      <c r="A39" s="48"/>
      <c r="B39" s="49"/>
      <c r="C39" s="50"/>
      <c r="D39" s="51"/>
      <c r="E39" s="48"/>
      <c r="F39" s="49"/>
      <c r="G39" s="50"/>
      <c r="H39" s="51"/>
      <c r="I39" s="48"/>
      <c r="J39" s="49"/>
      <c r="K39" s="50"/>
      <c r="L39" s="51"/>
      <c r="M39" s="48"/>
      <c r="N39" s="49"/>
      <c r="O39" s="50"/>
      <c r="P39" s="51"/>
    </row>
    <row r="40" spans="1:16" ht="13.5">
      <c r="A40" s="48"/>
      <c r="B40" s="49"/>
      <c r="C40" s="50"/>
      <c r="D40" s="51"/>
      <c r="E40" s="48"/>
      <c r="F40" s="49"/>
      <c r="G40" s="50"/>
      <c r="H40" s="51"/>
      <c r="I40" s="48"/>
      <c r="J40" s="49"/>
      <c r="K40" s="50"/>
      <c r="L40" s="51"/>
      <c r="M40" s="48"/>
      <c r="N40" s="49"/>
      <c r="O40" s="50"/>
      <c r="P40" s="51"/>
    </row>
    <row r="41" spans="1:16" ht="13.5">
      <c r="A41" s="48"/>
      <c r="B41" s="49"/>
      <c r="C41" s="50"/>
      <c r="D41" s="51"/>
      <c r="E41" s="48"/>
      <c r="F41" s="49"/>
      <c r="G41" s="50"/>
      <c r="H41" s="51"/>
      <c r="I41" s="48"/>
      <c r="J41" s="49"/>
      <c r="K41" s="50"/>
      <c r="L41" s="51"/>
      <c r="M41" s="48"/>
      <c r="N41" s="49"/>
      <c r="O41" s="50"/>
      <c r="P41" s="51"/>
    </row>
    <row r="42" spans="1:16" ht="13.5">
      <c r="A42" s="48"/>
      <c r="B42" s="49"/>
      <c r="C42" s="50"/>
      <c r="D42" s="51"/>
      <c r="E42" s="48"/>
      <c r="F42" s="49"/>
      <c r="G42" s="50"/>
      <c r="H42" s="51"/>
      <c r="I42" s="48"/>
      <c r="J42" s="49"/>
      <c r="K42" s="50"/>
      <c r="L42" s="51"/>
      <c r="M42" s="48"/>
      <c r="N42" s="49"/>
      <c r="O42" s="50"/>
      <c r="P42" s="51"/>
    </row>
    <row r="43" spans="1:16" ht="13.5">
      <c r="A43" s="48"/>
      <c r="B43" s="49"/>
      <c r="C43" s="50"/>
      <c r="D43" s="51"/>
      <c r="E43" s="48"/>
      <c r="F43" s="49"/>
      <c r="G43" s="50"/>
      <c r="H43" s="51"/>
      <c r="I43" s="48"/>
      <c r="J43" s="49"/>
      <c r="K43" s="50"/>
      <c r="L43" s="51"/>
      <c r="M43" s="48"/>
      <c r="N43" s="49"/>
      <c r="O43" s="50"/>
      <c r="P43" s="51"/>
    </row>
    <row r="44" spans="1:16" ht="13.5">
      <c r="A44" s="48"/>
      <c r="B44" s="49"/>
      <c r="C44" s="50"/>
      <c r="D44" s="51"/>
      <c r="E44" s="48"/>
      <c r="F44" s="49"/>
      <c r="G44" s="50"/>
      <c r="H44" s="51"/>
      <c r="I44" s="48"/>
      <c r="J44" s="49"/>
      <c r="K44" s="50"/>
      <c r="L44" s="51"/>
      <c r="M44" s="48"/>
      <c r="N44" s="49"/>
      <c r="O44" s="50"/>
      <c r="P44" s="51"/>
    </row>
    <row r="45" spans="1:16" ht="13.5">
      <c r="A45" s="52"/>
      <c r="B45" s="53"/>
      <c r="C45" s="54"/>
      <c r="D45" s="55"/>
      <c r="E45" s="52"/>
      <c r="F45" s="53"/>
      <c r="G45" s="54"/>
      <c r="H45" s="55"/>
      <c r="I45" s="52"/>
      <c r="J45" s="53"/>
      <c r="K45" s="54"/>
      <c r="L45" s="55"/>
      <c r="M45" s="52"/>
      <c r="N45" s="53"/>
      <c r="O45" s="54"/>
      <c r="P45" s="55"/>
    </row>
  </sheetData>
  <sheetProtection/>
  <mergeCells count="8">
    <mergeCell ref="A24:D24"/>
    <mergeCell ref="E24:H24"/>
    <mergeCell ref="I24:L24"/>
    <mergeCell ref="M24:P24"/>
    <mergeCell ref="A2:D2"/>
    <mergeCell ref="E2:H2"/>
    <mergeCell ref="I2:L2"/>
    <mergeCell ref="M2:P2"/>
  </mergeCells>
  <conditionalFormatting sqref="L4 L26:L45 L7 D26:D45 L11:L23 P4:P23 H26:H45 P26:P45 D4:D23 H4:H23">
    <cfRule type="cellIs" priority="9" dxfId="1" operator="equal" stopIfTrue="1">
      <formula>"警告"</formula>
    </cfRule>
    <cfRule type="cellIs" priority="10" dxfId="0" operator="equal" stopIfTrue="1">
      <formula>"退場"</formula>
    </cfRule>
  </conditionalFormatting>
  <conditionalFormatting sqref="L5">
    <cfRule type="cellIs" priority="7" dxfId="1" operator="equal" stopIfTrue="1">
      <formula>"警告"</formula>
    </cfRule>
    <cfRule type="cellIs" priority="8" dxfId="0" operator="equal" stopIfTrue="1">
      <formula>"退場"</formula>
    </cfRule>
  </conditionalFormatting>
  <conditionalFormatting sqref="L6">
    <cfRule type="cellIs" priority="5" dxfId="1" operator="equal" stopIfTrue="1">
      <formula>"警告"</formula>
    </cfRule>
    <cfRule type="cellIs" priority="6" dxfId="0" operator="equal" stopIfTrue="1">
      <formula>"退場"</formula>
    </cfRule>
  </conditionalFormatting>
  <conditionalFormatting sqref="L8:L9">
    <cfRule type="cellIs" priority="3" dxfId="1" operator="equal" stopIfTrue="1">
      <formula>"警告"</formula>
    </cfRule>
    <cfRule type="cellIs" priority="4" dxfId="0" operator="equal" stopIfTrue="1">
      <formula>"退場"</formula>
    </cfRule>
  </conditionalFormatting>
  <conditionalFormatting sqref="L10">
    <cfRule type="cellIs" priority="1" dxfId="1" operator="equal" stopIfTrue="1">
      <formula>"警告"</formula>
    </cfRule>
    <cfRule type="cellIs" priority="2" dxfId="0" operator="equal" stopIfTrue="1">
      <formula>"退場"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orientation="landscape" paperSize="9" scale="96" r:id="rId1"/>
  <headerFooter alignWithMargins="0">
    <oddHeader>&amp;L2008年度Ｕ－18山形県リーグ3部　Ｄブロック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山形市立商業高等学校</cp:lastModifiedBy>
  <cp:lastPrinted>2012-03-19T13:45:46Z</cp:lastPrinted>
  <dcterms:created xsi:type="dcterms:W3CDTF">2003-12-08T23:39:18Z</dcterms:created>
  <dcterms:modified xsi:type="dcterms:W3CDTF">2012-10-01T00:54:33Z</dcterms:modified>
  <cp:category/>
  <cp:version/>
  <cp:contentType/>
  <cp:contentStatus/>
</cp:coreProperties>
</file>