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3725" activeTab="0"/>
  </bookViews>
  <sheets>
    <sheet name="トーナメント表" sheetId="1" r:id="rId1"/>
    <sheet name="H24審判割当" sheetId="2" r:id="rId2"/>
    <sheet name="結果" sheetId="3" r:id="rId3"/>
  </sheets>
  <definedNames>
    <definedName name="_xlnm.Print_Area" localSheetId="1">'H24審判割当'!$A$1:$N$64</definedName>
    <definedName name="_xlnm.Print_Area" localSheetId="0">'トーナメント表'!$A$1:$P$102</definedName>
  </definedNames>
  <calcPr fullCalcOnLoad="1"/>
</workbook>
</file>

<file path=xl/sharedStrings.xml><?xml version="1.0" encoding="utf-8"?>
<sst xmlns="http://schemas.openxmlformats.org/spreadsheetml/2006/main" count="626" uniqueCount="287">
  <si>
    <t>羽黒高校</t>
  </si>
  <si>
    <t>山形</t>
  </si>
  <si>
    <t>１種</t>
  </si>
  <si>
    <t>鶴岡</t>
  </si>
  <si>
    <t>２種</t>
  </si>
  <si>
    <t>米沢</t>
  </si>
  <si>
    <t>酒田</t>
  </si>
  <si>
    <t>②</t>
  </si>
  <si>
    <t>③</t>
  </si>
  <si>
    <t>④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</si>
  <si>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</si>
  <si>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</si>
  <si>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</si>
  <si>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</si>
  <si>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</si>
  <si>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</si>
  <si>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</si>
  <si>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</si>
  <si>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</si>
  <si>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⑮</t>
  </si>
  <si>
    <t>⑯</t>
  </si>
  <si>
    <t>⑰</t>
  </si>
  <si>
    <t>チーム名</t>
  </si>
  <si>
    <t>地区</t>
  </si>
  <si>
    <t>種別</t>
  </si>
  <si>
    <t>Ｎｏ</t>
  </si>
  <si>
    <t>⑤</t>
  </si>
  <si>
    <t>山形市陸</t>
  </si>
  <si>
    <t>①</t>
  </si>
  <si>
    <t>⑱</t>
  </si>
  <si>
    <t>⑲</t>
  </si>
  <si>
    <t>天童第２運動広場</t>
  </si>
  <si>
    <t>天童サッカー場</t>
  </si>
  <si>
    <t>天童ラグビー場</t>
  </si>
  <si>
    <t>酒田琢友クラブ</t>
  </si>
  <si>
    <t>モンテディオ山形ユース</t>
  </si>
  <si>
    <t>⑱</t>
  </si>
  <si>
    <t>ＦＣパラフレンチ米沢</t>
  </si>
  <si>
    <t>⑳</t>
  </si>
  <si>
    <t>⑲</t>
  </si>
  <si>
    <t>時間</t>
  </si>
  <si>
    <t>警告</t>
  </si>
  <si>
    <t>退場</t>
  </si>
  <si>
    <t>【帯同審判について】</t>
  </si>
  <si>
    <t>日大山形高Ｇ</t>
  </si>
  <si>
    <t>山形中央高Ｇ</t>
  </si>
  <si>
    <t>第１６回山形県サッカー総合選手権大会</t>
  </si>
  <si>
    <t>兼第９２回天皇杯全日本サッカー選手権大会山形県代表決定戦トーナメント表</t>
  </si>
  <si>
    <t>山形商業Ｇ</t>
  </si>
  <si>
    <t>ＨＯＥＩ　ＦＣ</t>
  </si>
  <si>
    <t xml:space="preserve"> </t>
  </si>
  <si>
    <t>第１２回山形県サッカー総合選手権大会</t>
  </si>
  <si>
    <t>会　　場</t>
  </si>
  <si>
    <t>試合</t>
  </si>
  <si>
    <t>対戦チーム</t>
  </si>
  <si>
    <t>Ｒ</t>
  </si>
  <si>
    <t>ＡＲ１</t>
  </si>
  <si>
    <t>ＡＲ２</t>
  </si>
  <si>
    <t>Ｓ</t>
  </si>
  <si>
    <t>ミーティング</t>
  </si>
  <si>
    <t>山形県総合　　　運動公園　サッカー場</t>
  </si>
  <si>
    <t>ｖｓ</t>
  </si>
  <si>
    <t>9:50～</t>
  </si>
  <si>
    <t>12:05～</t>
  </si>
  <si>
    <t>9:50～</t>
  </si>
  <si>
    <t>ｖｓ</t>
  </si>
  <si>
    <t>12:05～</t>
  </si>
  <si>
    <t>Ｒ</t>
  </si>
  <si>
    <t>ＡＲ１</t>
  </si>
  <si>
    <t>ＡＲ２</t>
  </si>
  <si>
    <t>Ｓ</t>
  </si>
  <si>
    <t>山形県総合　　　運動公園　第２運動場</t>
  </si>
  <si>
    <t>山形県総合
運動公園</t>
  </si>
  <si>
    <t>山形市
陸上競技場</t>
  </si>
  <si>
    <t>　　審判割当表にて確認をお願いいたします。</t>
  </si>
  <si>
    <t>■　各チ－ムの帯同審判員の方は、試合開始７０分前に各会場本部テントにお集まりください。</t>
  </si>
  <si>
    <t>　　連絡なく遅れた場合は、試合結果にかかわらず該当チームが棄権となりますので、ご注意ください。</t>
  </si>
  <si>
    <t>■　試合開始７０分前に、両チ－ムの代表者・審判団・会場運営責任者によるミーティングが</t>
  </si>
  <si>
    <t xml:space="preserve">     開催されますので、必ず御出席下さい。終了後、審判団の打ち合わせを行います。</t>
  </si>
  <si>
    <t>兼88回天皇杯全日本サッカー選手権大会山形県代表決定戦／結果表</t>
  </si>
  <si>
    <t>得点者</t>
  </si>
  <si>
    <t>－</t>
  </si>
  <si>
    <t>－</t>
  </si>
  <si>
    <t>兼92回天皇杯全日本サッカー選手権大会山形県代表決定戦／帯同審判割当表</t>
  </si>
  <si>
    <t>6/10
(日)</t>
  </si>
  <si>
    <t>決　　勝　8月26日</t>
  </si>
  <si>
    <t>7/8
(日)</t>
  </si>
  <si>
    <t>7/15
(日)</t>
  </si>
  <si>
    <t>7/22
(日)</t>
  </si>
  <si>
    <t>8/26
(日)</t>
  </si>
  <si>
    <t>⑳</t>
  </si>
  <si>
    <t>山形中央　　高校Ｇ</t>
  </si>
  <si>
    <t>山形商業　　高校Ｇ</t>
  </si>
  <si>
    <t>日大山形　　高校Ｇ</t>
  </si>
  <si>
    <t>山形県総合　　　運動公園　　ラグビー場</t>
  </si>
  <si>
    <t>■　6/10（日）・7/10（日）・7/15（日）については、ＡＲ（副審）が帯同審判の割当となりますので</t>
  </si>
  <si>
    <t>■　7/22（日）・8/26（日）については、山形県サッカ－協会派遣審判の割当となります。</t>
  </si>
  <si>
    <t>上山明新館高Ｇ</t>
  </si>
  <si>
    <t>米沢興譲館高Ｇ</t>
  </si>
  <si>
    <t>長井クラブ</t>
  </si>
  <si>
    <t>山形銀行</t>
  </si>
  <si>
    <t>新庄</t>
  </si>
  <si>
    <t>山形ＦＣ</t>
  </si>
  <si>
    <t>戸沢ＦＣ</t>
  </si>
  <si>
    <t>神町自衛隊</t>
  </si>
  <si>
    <t>萩野クラブ</t>
  </si>
  <si>
    <t>アズコルサーレＦＣ</t>
  </si>
  <si>
    <t>長井ＦＣ</t>
  </si>
  <si>
    <t>豊浦クラブ</t>
  </si>
  <si>
    <t>大山クラブ</t>
  </si>
  <si>
    <t>長井</t>
  </si>
  <si>
    <t>山形大学医学部</t>
  </si>
  <si>
    <t>東海大学山形</t>
  </si>
  <si>
    <t>日大山形</t>
  </si>
  <si>
    <t>山形商業</t>
  </si>
  <si>
    <t>金井クラブ</t>
  </si>
  <si>
    <t>山形中央</t>
  </si>
  <si>
    <t>中山クラブ</t>
  </si>
  <si>
    <t>鶴岡工業</t>
  </si>
  <si>
    <t>山形大学サッカー部</t>
  </si>
  <si>
    <t>上山明新館　　高校Ｇ</t>
  </si>
  <si>
    <t>米沢興譲館　　高校Ｇ</t>
  </si>
  <si>
    <t>⑯</t>
  </si>
  <si>
    <t>土田崇嗣</t>
  </si>
  <si>
    <t>後藤章洋</t>
  </si>
  <si>
    <t>PK</t>
  </si>
  <si>
    <t>中山</t>
  </si>
  <si>
    <t>鈴木重成・木村直人</t>
  </si>
  <si>
    <t>山銀</t>
  </si>
  <si>
    <t>野口隆人２・山田純・宗田友輔・鎌戸陽介</t>
  </si>
  <si>
    <t>東海</t>
  </si>
  <si>
    <t>佐藤拓摩</t>
  </si>
  <si>
    <t>豊浦</t>
  </si>
  <si>
    <t>佐藤貴浩</t>
  </si>
  <si>
    <t>会田剣</t>
  </si>
  <si>
    <t>戸沢</t>
  </si>
  <si>
    <t>金井</t>
  </si>
  <si>
    <t>阿部寛也・吉崎和博・原田紘介</t>
  </si>
  <si>
    <t>矢久保翔・高橋亮太</t>
  </si>
  <si>
    <t>神町</t>
  </si>
  <si>
    <t>鈴木淳一・鈴木貴拡</t>
  </si>
  <si>
    <t>鶴工</t>
  </si>
  <si>
    <t>渡部拓・門脇康太・佐藤洋朗</t>
  </si>
  <si>
    <t>山形Ｆ</t>
  </si>
  <si>
    <t>富田裕也・柴田瑞幾・渡辺健一</t>
  </si>
  <si>
    <t>大山</t>
  </si>
  <si>
    <t>本間浩康</t>
  </si>
  <si>
    <t>山商</t>
  </si>
  <si>
    <t>西田港２・佐藤辰彦・黒沼篤史・枝村歩夢　　　後藤巧・渡邊大樹</t>
  </si>
  <si>
    <t>ＨＯＥＩ</t>
  </si>
  <si>
    <t>本間幹人</t>
  </si>
  <si>
    <t>佐藤辰彦・黒沼篤史</t>
  </si>
  <si>
    <t>板垣雄平</t>
  </si>
  <si>
    <t>秋葉栄蔵</t>
  </si>
  <si>
    <t>志田和久</t>
  </si>
  <si>
    <t>菊地和彦</t>
  </si>
  <si>
    <t>伊藤悠太</t>
  </si>
  <si>
    <t xml:space="preserve"> 5   0</t>
  </si>
  <si>
    <t xml:space="preserve"> 4   0</t>
  </si>
  <si>
    <t xml:space="preserve"> 5</t>
  </si>
  <si>
    <t xml:space="preserve"> 0</t>
  </si>
  <si>
    <t>PK</t>
  </si>
  <si>
    <t xml:space="preserve"> 5   1</t>
  </si>
  <si>
    <t xml:space="preserve"> 3   1</t>
  </si>
  <si>
    <t xml:space="preserve"> 7</t>
  </si>
  <si>
    <t xml:space="preserve"> 3</t>
  </si>
  <si>
    <t xml:space="preserve"> 2</t>
  </si>
  <si>
    <t xml:space="preserve"> 1</t>
  </si>
  <si>
    <t>伊藤悠太</t>
  </si>
  <si>
    <t>樋渡新栄</t>
  </si>
  <si>
    <t>原　泰之</t>
  </si>
  <si>
    <t>笹村　誠</t>
  </si>
  <si>
    <t>松木浩司</t>
  </si>
  <si>
    <t>木崎博昭</t>
  </si>
  <si>
    <t>井関武志</t>
  </si>
  <si>
    <t>田中眞司</t>
  </si>
  <si>
    <t>村井俊章</t>
  </si>
  <si>
    <t>皆川和彦</t>
  </si>
  <si>
    <t>児玉健治</t>
  </si>
  <si>
    <t>佐藤竜一</t>
  </si>
  <si>
    <t>松浦俊治</t>
  </si>
  <si>
    <t>石川忠治</t>
  </si>
  <si>
    <t>高橋良和</t>
  </si>
  <si>
    <t>大沼　満</t>
  </si>
  <si>
    <t>堀　寿光</t>
  </si>
  <si>
    <t>高橋竜司</t>
  </si>
  <si>
    <t>佐藤　豊</t>
  </si>
  <si>
    <t>元木文明</t>
  </si>
  <si>
    <t>桃谷和利</t>
  </si>
  <si>
    <t>高橋朋之</t>
  </si>
  <si>
    <t xml:space="preserve"> 15</t>
  </si>
  <si>
    <t xml:space="preserve"> 4</t>
  </si>
  <si>
    <t xml:space="preserve"> 4   1</t>
  </si>
  <si>
    <t xml:space="preserve"> 2   1</t>
  </si>
  <si>
    <t xml:space="preserve"> 2 </t>
  </si>
  <si>
    <t>パラ</t>
  </si>
  <si>
    <t>佐藤仁一</t>
  </si>
  <si>
    <t>鈴木泰二・金子秀人３・加藤千晶３・井澤純　　　桑原淳志２・古山慶介・佐藤仁一２・波多野辰則２</t>
  </si>
  <si>
    <t>日大</t>
  </si>
  <si>
    <t>川崎孝也２・栗原明・菊池直哉</t>
  </si>
  <si>
    <t>戸沢</t>
  </si>
  <si>
    <t>斉藤彰人</t>
  </si>
  <si>
    <t>管輝豊</t>
  </si>
  <si>
    <t>塩田惇喜</t>
  </si>
  <si>
    <t>長谷川寛太</t>
  </si>
  <si>
    <t>山口翔</t>
  </si>
  <si>
    <t>渡辺健一・柴田瑞幾</t>
  </si>
  <si>
    <t>山大</t>
  </si>
  <si>
    <t>山大医</t>
  </si>
  <si>
    <t>佐藤和也・菊地朋希・石村丈史・近江光・ＯＧ</t>
  </si>
  <si>
    <t>樋口竜也</t>
  </si>
  <si>
    <t>高澤大樹</t>
  </si>
  <si>
    <t>志田翔平・田谷直樹・郷内亮汰・渡邊大樹</t>
  </si>
  <si>
    <t>琢友</t>
  </si>
  <si>
    <t>大野木淳平・中村勇貴</t>
  </si>
  <si>
    <t>渡邊大樹</t>
  </si>
  <si>
    <t>山木雄斗</t>
  </si>
  <si>
    <t>羽黒</t>
  </si>
  <si>
    <t>孫成周２・佐藤一輝・木村比呂・生田郁弥</t>
  </si>
  <si>
    <t>田村雄</t>
  </si>
  <si>
    <t>高橋俊介・柏倉薫</t>
  </si>
  <si>
    <t>山中央</t>
  </si>
  <si>
    <t>鈴木翔太・大木幸哉・竹田陽・小澤史明　　　　　森岡祐人２・高橋敏生</t>
  </si>
  <si>
    <t>叶野拓巳・ＯＧ</t>
  </si>
  <si>
    <t>井関武志・齋藤彰人３・堀米吉男２・小野孝</t>
  </si>
  <si>
    <t>モンテ</t>
  </si>
  <si>
    <t>五十嵐真３・石山廣輝・</t>
  </si>
  <si>
    <t>佐藤正行・野口隆人</t>
  </si>
  <si>
    <t>吉見拓哉</t>
  </si>
  <si>
    <t>大橋大樹</t>
  </si>
  <si>
    <t>佐藤陽介</t>
  </si>
  <si>
    <t>本田公祐</t>
  </si>
  <si>
    <t>長沢章広</t>
  </si>
  <si>
    <t>野堀桂佑</t>
  </si>
  <si>
    <t>村井俊章</t>
  </si>
  <si>
    <t>熊澤祐二</t>
  </si>
  <si>
    <t>伊藤久敏</t>
  </si>
  <si>
    <t>志田　翼</t>
  </si>
  <si>
    <t>安食弘幸</t>
  </si>
  <si>
    <t>清水　友</t>
  </si>
  <si>
    <t>間宮崇浩</t>
  </si>
  <si>
    <t>石山雄介</t>
  </si>
  <si>
    <t>田崎真治</t>
  </si>
  <si>
    <t>斎藤辰祐</t>
  </si>
  <si>
    <t>佐藤紀孝</t>
  </si>
  <si>
    <t>山田尚樹</t>
  </si>
  <si>
    <t>秋葉敏之</t>
  </si>
  <si>
    <t>大宮卓人</t>
  </si>
  <si>
    <t>大宮孝司</t>
  </si>
  <si>
    <t>小川靖宏</t>
  </si>
  <si>
    <t>亀田哲也</t>
  </si>
  <si>
    <t xml:space="preserve"> 6</t>
  </si>
  <si>
    <t xml:space="preserve"> 6   1</t>
  </si>
  <si>
    <t>吉見祐悦</t>
  </si>
  <si>
    <t>土屋俊輔</t>
  </si>
  <si>
    <t>舟山和典</t>
  </si>
  <si>
    <t>池田伸行</t>
  </si>
  <si>
    <t>園部　徹</t>
  </si>
  <si>
    <t>鏡　孝義</t>
  </si>
  <si>
    <t>新野智広</t>
  </si>
  <si>
    <t>孫　成周</t>
  </si>
  <si>
    <t>樋口竜聖</t>
  </si>
  <si>
    <t>五十嵐　真・岩村祐人</t>
  </si>
  <si>
    <t>山商</t>
  </si>
  <si>
    <t>鈴木　誠・宮阪淳也・川崎孝也２</t>
  </si>
  <si>
    <t>志田翔平</t>
  </si>
  <si>
    <t>枝松歩夢</t>
  </si>
  <si>
    <t>五十嵐元就</t>
  </si>
  <si>
    <t>中村啓一郎</t>
  </si>
  <si>
    <t>安食弘幸</t>
  </si>
  <si>
    <t>羽島昂佑・浅野凌馬・佐藤将志・吉見勇汰２　　　川村祐基</t>
  </si>
  <si>
    <t>吉見勇汰</t>
  </si>
  <si>
    <t>宮阪淳也２</t>
  </si>
  <si>
    <t>鈴木貴之・長谷川寛太</t>
  </si>
  <si>
    <t>山中央</t>
  </si>
  <si>
    <t>木村比呂・堀江京介</t>
  </si>
  <si>
    <t>須藤翔太・五十嵐元就</t>
  </si>
  <si>
    <t>竹田陽・須藤翔太・小澤史明</t>
  </si>
  <si>
    <t>日大山形高等学校</t>
  </si>
  <si>
    <t>　1</t>
  </si>
  <si>
    <t>　0</t>
  </si>
  <si>
    <t>野堀桂佑</t>
  </si>
  <si>
    <t>大宮卓人</t>
  </si>
  <si>
    <t>宮阪淳也</t>
  </si>
  <si>
    <t>羽黒</t>
  </si>
  <si>
    <t>高橋光大</t>
  </si>
  <si>
    <t>佐藤　新・木村飛翔・香月拓海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</si>
</sst>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m&quot;月&quot;dd&quot;日&quot;"/>
    <numFmt numFmtId="177" formatCode="m&quot;月&quot;d&quot;日&quot;;@"/>
    <numFmt numFmtId="178" formatCode="h:mm;@"/>
  </numFmts>
  <fonts count="34">
    <font>
      <sz val="11"/>
      <name val="ＭＳ Ｐゴシック"/>
      <family val="0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sz val="8"/>
      <color indexed="9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0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b/>
      <sz val="10"/>
      <color indexed="9"/>
      <name val="ＭＳ Ｐゴシック"/>
      <family val="3"/>
    </font>
    <font>
      <b/>
      <sz val="9"/>
      <color indexed="9"/>
      <name val="ＭＳ Ｐゴシック"/>
      <family val="3"/>
    </font>
    <font>
      <b/>
      <sz val="18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1"/>
        <bgColor indexed="64"/>
      </patternFill>
    </fill>
  </fills>
  <borders count="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/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/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ck">
        <color indexed="10"/>
      </left>
      <right style="thin"/>
      <top>
        <color indexed="63"/>
      </top>
      <bottom style="thick">
        <color indexed="10"/>
      </bottom>
    </border>
    <border>
      <left style="thick">
        <color indexed="10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289">
    <xf numFmtId="0" fontId="0" fillId="0" borderId="0" xfId="0" applyAlignment="1">
      <alignment vertical="center"/>
    </xf>
    <xf numFmtId="56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56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20" fontId="2" fillId="0" borderId="0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5" fillId="24" borderId="1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0" fontId="7" fillId="0" borderId="0" xfId="0" applyNumberFormat="1" applyFont="1" applyFill="1" applyBorder="1" applyAlignment="1">
      <alignment horizontal="center" vertical="center"/>
    </xf>
    <xf numFmtId="20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20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7" fillId="0" borderId="0" xfId="61" applyFont="1" applyAlignment="1">
      <alignment vertical="center"/>
      <protection/>
    </xf>
    <xf numFmtId="0" fontId="7" fillId="0" borderId="0" xfId="61" applyFont="1" applyAlignment="1">
      <alignment horizontal="center" vertical="center"/>
      <protection/>
    </xf>
    <xf numFmtId="0" fontId="7" fillId="0" borderId="0" xfId="61" applyFont="1" applyAlignment="1">
      <alignment horizontal="right" vertical="center"/>
      <protection/>
    </xf>
    <xf numFmtId="0" fontId="30" fillId="0" borderId="0" xfId="61" applyFont="1" applyAlignment="1">
      <alignment horizontal="center" vertical="center"/>
      <protection/>
    </xf>
    <xf numFmtId="0" fontId="30" fillId="0" borderId="0" xfId="61" applyFont="1" applyAlignment="1">
      <alignment vertical="center"/>
      <protection/>
    </xf>
    <xf numFmtId="0" fontId="29" fillId="0" borderId="0" xfId="61" applyFont="1" applyAlignment="1">
      <alignment horizontal="center" vertical="center"/>
      <protection/>
    </xf>
    <xf numFmtId="0" fontId="29" fillId="0" borderId="0" xfId="61" applyFont="1" applyAlignment="1">
      <alignment vertical="center"/>
      <protection/>
    </xf>
    <xf numFmtId="0" fontId="10" fillId="0" borderId="0" xfId="61" applyFont="1" applyAlignment="1">
      <alignment horizontal="center" vertical="center"/>
      <protection/>
    </xf>
    <xf numFmtId="56" fontId="7" fillId="0" borderId="0" xfId="61" applyNumberFormat="1" applyFont="1" applyAlignment="1">
      <alignment vertical="center"/>
      <protection/>
    </xf>
    <xf numFmtId="56" fontId="7" fillId="0" borderId="0" xfId="61" applyNumberFormat="1" applyFont="1" applyAlignment="1">
      <alignment horizontal="center" vertical="center"/>
      <protection/>
    </xf>
    <xf numFmtId="0" fontId="32" fillId="24" borderId="18" xfId="61" applyFont="1" applyFill="1" applyBorder="1" applyAlignment="1">
      <alignment horizontal="center" vertical="center"/>
      <protection/>
    </xf>
    <xf numFmtId="0" fontId="32" fillId="24" borderId="19" xfId="61" applyFont="1" applyFill="1" applyBorder="1" applyAlignment="1">
      <alignment horizontal="center" vertical="center"/>
      <protection/>
    </xf>
    <xf numFmtId="0" fontId="32" fillId="24" borderId="20" xfId="61" applyFont="1" applyFill="1" applyBorder="1" applyAlignment="1">
      <alignment horizontal="center" vertical="center"/>
      <protection/>
    </xf>
    <xf numFmtId="0" fontId="7" fillId="0" borderId="21" xfId="61" applyFont="1" applyBorder="1" applyAlignment="1">
      <alignment vertical="center"/>
      <protection/>
    </xf>
    <xf numFmtId="0" fontId="7" fillId="0" borderId="21" xfId="61" applyFont="1" applyBorder="1" applyAlignment="1">
      <alignment horizontal="center" vertical="center"/>
      <protection/>
    </xf>
    <xf numFmtId="0" fontId="7" fillId="0" borderId="21" xfId="61" applyFont="1" applyBorder="1" applyAlignment="1">
      <alignment horizontal="right" vertical="center"/>
      <protection/>
    </xf>
    <xf numFmtId="0" fontId="7" fillId="0" borderId="22" xfId="61" applyFont="1" applyBorder="1" applyAlignment="1">
      <alignment horizontal="center" vertical="center"/>
      <protection/>
    </xf>
    <xf numFmtId="20" fontId="7" fillId="0" borderId="23" xfId="61" applyNumberFormat="1" applyFont="1" applyBorder="1" applyAlignment="1">
      <alignment horizontal="center" vertical="center"/>
      <protection/>
    </xf>
    <xf numFmtId="0" fontId="7" fillId="0" borderId="24" xfId="61" applyFont="1" applyBorder="1" applyAlignment="1">
      <alignment horizontal="left" vertical="center" shrinkToFit="1"/>
      <protection/>
    </xf>
    <xf numFmtId="0" fontId="7" fillId="0" borderId="25" xfId="61" applyFont="1" applyBorder="1" applyAlignment="1">
      <alignment horizontal="center" vertical="center"/>
      <protection/>
    </xf>
    <xf numFmtId="0" fontId="7" fillId="0" borderId="26" xfId="61" applyFont="1" applyBorder="1" applyAlignment="1">
      <alignment horizontal="right" vertical="center"/>
      <protection/>
    </xf>
    <xf numFmtId="0" fontId="7" fillId="0" borderId="22" xfId="61" applyFont="1" applyBorder="1" applyAlignment="1">
      <alignment horizontal="center" vertical="center" shrinkToFit="1"/>
      <protection/>
    </xf>
    <xf numFmtId="20" fontId="7" fillId="0" borderId="0" xfId="61" applyNumberFormat="1" applyFont="1" applyAlignment="1">
      <alignment horizontal="center" vertical="center"/>
      <protection/>
    </xf>
    <xf numFmtId="0" fontId="7" fillId="0" borderId="0" xfId="61" applyFont="1" applyFill="1" applyAlignment="1">
      <alignment vertical="center"/>
      <protection/>
    </xf>
    <xf numFmtId="0" fontId="7" fillId="0" borderId="27" xfId="61" applyFont="1" applyBorder="1" applyAlignment="1">
      <alignment horizontal="center" vertical="center"/>
      <protection/>
    </xf>
    <xf numFmtId="20" fontId="7" fillId="0" borderId="28" xfId="61" applyNumberFormat="1" applyFont="1" applyBorder="1" applyAlignment="1">
      <alignment horizontal="center" vertical="center"/>
      <protection/>
    </xf>
    <xf numFmtId="0" fontId="7" fillId="0" borderId="29" xfId="61" applyFont="1" applyBorder="1" applyAlignment="1">
      <alignment horizontal="left" vertical="center"/>
      <protection/>
    </xf>
    <xf numFmtId="0" fontId="7" fillId="0" borderId="30" xfId="61" applyFont="1" applyBorder="1" applyAlignment="1">
      <alignment horizontal="center" vertical="center"/>
      <protection/>
    </xf>
    <xf numFmtId="0" fontId="7" fillId="0" borderId="30" xfId="61" applyFont="1" applyBorder="1" applyAlignment="1">
      <alignment horizontal="right" vertical="center"/>
      <protection/>
    </xf>
    <xf numFmtId="0" fontId="7" fillId="0" borderId="27" xfId="61" applyFont="1" applyBorder="1" applyAlignment="1">
      <alignment horizontal="center" vertical="center" shrinkToFit="1"/>
      <protection/>
    </xf>
    <xf numFmtId="0" fontId="7" fillId="0" borderId="0" xfId="61" applyFont="1" applyAlignment="1" quotePrefix="1">
      <alignment vertical="center"/>
      <protection/>
    </xf>
    <xf numFmtId="0" fontId="7" fillId="0" borderId="31" xfId="61" applyFont="1" applyBorder="1" applyAlignment="1">
      <alignment horizontal="left" vertical="center"/>
      <protection/>
    </xf>
    <xf numFmtId="0" fontId="7" fillId="0" borderId="25" xfId="61" applyFont="1" applyBorder="1" applyAlignment="1">
      <alignment horizontal="right" vertical="center"/>
      <protection/>
    </xf>
    <xf numFmtId="0" fontId="7" fillId="0" borderId="12" xfId="61" applyFont="1" applyBorder="1" applyAlignment="1">
      <alignment horizontal="left" vertical="center"/>
      <protection/>
    </xf>
    <xf numFmtId="0" fontId="7" fillId="0" borderId="0" xfId="61" applyFont="1" applyBorder="1" applyAlignment="1">
      <alignment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right" vertical="center"/>
      <protection/>
    </xf>
    <xf numFmtId="0" fontId="32" fillId="0" borderId="0" xfId="61" applyFont="1" applyFill="1" applyBorder="1" applyAlignment="1">
      <alignment horizontal="center" vertical="center"/>
      <protection/>
    </xf>
    <xf numFmtId="20" fontId="7" fillId="0" borderId="0" xfId="61" applyNumberFormat="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left" vertical="center"/>
      <protection/>
    </xf>
    <xf numFmtId="0" fontId="7" fillId="0" borderId="0" xfId="61" applyFont="1" applyBorder="1" applyAlignment="1">
      <alignment horizontal="center" vertical="center" shrinkToFit="1"/>
      <protection/>
    </xf>
    <xf numFmtId="0" fontId="7" fillId="0" borderId="32" xfId="61" applyFont="1" applyBorder="1" applyAlignment="1">
      <alignment horizontal="right" vertical="center"/>
      <protection/>
    </xf>
    <xf numFmtId="56" fontId="31" fillId="0" borderId="0" xfId="61" applyNumberFormat="1" applyFont="1" applyFill="1" applyAlignment="1">
      <alignment horizontal="center" vertical="center"/>
      <protection/>
    </xf>
    <xf numFmtId="0" fontId="32" fillId="0" borderId="21" xfId="61" applyFont="1" applyFill="1" applyBorder="1" applyAlignment="1">
      <alignment horizontal="center" vertical="center"/>
      <protection/>
    </xf>
    <xf numFmtId="20" fontId="7" fillId="0" borderId="21" xfId="61" applyNumberFormat="1" applyFont="1" applyBorder="1" applyAlignment="1">
      <alignment horizontal="center" vertical="center"/>
      <protection/>
    </xf>
    <xf numFmtId="0" fontId="32" fillId="0" borderId="21" xfId="61" applyFont="1" applyFill="1" applyBorder="1" applyAlignment="1">
      <alignment vertical="center" wrapText="1"/>
      <protection/>
    </xf>
    <xf numFmtId="0" fontId="32" fillId="0" borderId="21" xfId="61" applyFont="1" applyFill="1" applyBorder="1" applyAlignment="1">
      <alignment horizontal="right" vertical="center"/>
      <protection/>
    </xf>
    <xf numFmtId="0" fontId="7" fillId="0" borderId="14" xfId="61" applyFont="1" applyBorder="1" applyAlignment="1">
      <alignment horizontal="center" vertical="center"/>
      <protection/>
    </xf>
    <xf numFmtId="0" fontId="7" fillId="0" borderId="13" xfId="61" applyFont="1" applyBorder="1" applyAlignment="1">
      <alignment horizontal="center" vertical="center"/>
      <protection/>
    </xf>
    <xf numFmtId="0" fontId="10" fillId="0" borderId="0" xfId="61" applyFont="1" applyAlignment="1">
      <alignment vertical="center"/>
      <protection/>
    </xf>
    <xf numFmtId="20" fontId="32" fillId="24" borderId="19" xfId="61" applyNumberFormat="1" applyFont="1" applyFill="1" applyBorder="1" applyAlignment="1">
      <alignment horizontal="center" vertical="center"/>
      <protection/>
    </xf>
    <xf numFmtId="0" fontId="7" fillId="0" borderId="24" xfId="61" applyFont="1" applyBorder="1" applyAlignment="1">
      <alignment horizontal="center" vertical="center"/>
      <protection/>
    </xf>
    <xf numFmtId="0" fontId="7" fillId="0" borderId="33" xfId="61" applyFont="1" applyBorder="1" applyAlignment="1">
      <alignment horizontal="left" vertical="center"/>
      <protection/>
    </xf>
    <xf numFmtId="0" fontId="7" fillId="0" borderId="24" xfId="61" applyFont="1" applyBorder="1" applyAlignment="1">
      <alignment horizontal="left" vertical="center"/>
      <protection/>
    </xf>
    <xf numFmtId="0" fontId="7" fillId="0" borderId="33" xfId="61" applyFont="1" applyBorder="1" applyAlignment="1">
      <alignment horizontal="center" vertical="center"/>
      <protection/>
    </xf>
    <xf numFmtId="0" fontId="7" fillId="0" borderId="12" xfId="61" applyFont="1" applyBorder="1" applyAlignment="1">
      <alignment horizontal="center" vertical="center"/>
      <protection/>
    </xf>
    <xf numFmtId="0" fontId="7" fillId="0" borderId="34" xfId="61" applyFont="1" applyBorder="1" applyAlignment="1">
      <alignment horizontal="left" vertical="center"/>
      <protection/>
    </xf>
    <xf numFmtId="0" fontId="7" fillId="0" borderId="34" xfId="61" applyFont="1" applyBorder="1" applyAlignment="1">
      <alignment horizontal="center" vertical="center"/>
      <protection/>
    </xf>
    <xf numFmtId="0" fontId="7" fillId="0" borderId="11" xfId="61" applyFont="1" applyBorder="1" applyAlignment="1">
      <alignment horizontal="left" vertical="center"/>
      <protection/>
    </xf>
    <xf numFmtId="0" fontId="7" fillId="0" borderId="10" xfId="61" applyFont="1" applyBorder="1" applyAlignment="1">
      <alignment horizontal="left" vertical="center"/>
      <protection/>
    </xf>
    <xf numFmtId="0" fontId="7" fillId="0" borderId="11" xfId="61" applyFont="1" applyBorder="1" applyAlignment="1">
      <alignment horizontal="center" vertical="center"/>
      <protection/>
    </xf>
    <xf numFmtId="0" fontId="7" fillId="0" borderId="14" xfId="61" applyFont="1" applyBorder="1" applyAlignment="1">
      <alignment horizontal="left" vertical="center"/>
      <protection/>
    </xf>
    <xf numFmtId="0" fontId="7" fillId="0" borderId="13" xfId="61" applyFont="1" applyBorder="1" applyAlignment="1">
      <alignment horizontal="left" vertical="center"/>
      <protection/>
    </xf>
    <xf numFmtId="0" fontId="7" fillId="0" borderId="35" xfId="61" applyFont="1" applyBorder="1" applyAlignment="1">
      <alignment horizontal="center" vertical="center"/>
      <protection/>
    </xf>
    <xf numFmtId="0" fontId="7" fillId="0" borderId="36" xfId="61" applyFont="1" applyBorder="1" applyAlignment="1">
      <alignment horizontal="center" vertical="center"/>
      <protection/>
    </xf>
    <xf numFmtId="0" fontId="7" fillId="0" borderId="37" xfId="61" applyFont="1" applyBorder="1" applyAlignment="1">
      <alignment horizontal="center" vertical="center"/>
      <protection/>
    </xf>
    <xf numFmtId="0" fontId="7" fillId="0" borderId="38" xfId="61" applyFont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 shrinkToFit="1"/>
    </xf>
    <xf numFmtId="0" fontId="7" fillId="0" borderId="10" xfId="61" applyFont="1" applyBorder="1" applyAlignment="1">
      <alignment horizontal="center" vertical="center"/>
      <protection/>
    </xf>
    <xf numFmtId="0" fontId="7" fillId="0" borderId="35" xfId="63" applyFont="1" applyFill="1" applyBorder="1" applyAlignment="1">
      <alignment horizontal="center" vertical="center"/>
      <protection/>
    </xf>
    <xf numFmtId="0" fontId="7" fillId="0" borderId="36" xfId="63" applyFont="1" applyFill="1" applyBorder="1" applyAlignment="1">
      <alignment horizontal="center" vertical="center"/>
      <protection/>
    </xf>
    <xf numFmtId="0" fontId="7" fillId="0" borderId="0" xfId="61" applyFont="1" applyFill="1" applyBorder="1" applyAlignment="1">
      <alignment vertical="center"/>
      <protection/>
    </xf>
    <xf numFmtId="0" fontId="7" fillId="0" borderId="33" xfId="61" applyFont="1" applyBorder="1" applyAlignment="1">
      <alignment horizontal="left" vertical="center" wrapText="1"/>
      <protection/>
    </xf>
    <xf numFmtId="49" fontId="29" fillId="0" borderId="10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vertical="center"/>
    </xf>
    <xf numFmtId="49" fontId="10" fillId="0" borderId="10" xfId="0" applyNumberFormat="1" applyFont="1" applyFill="1" applyBorder="1" applyAlignment="1">
      <alignment vertical="center"/>
    </xf>
    <xf numFmtId="49" fontId="10" fillId="0" borderId="0" xfId="0" applyNumberFormat="1" applyFont="1" applyFill="1" applyAlignment="1">
      <alignment vertical="center"/>
    </xf>
    <xf numFmtId="49" fontId="10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right" vertical="center"/>
    </xf>
    <xf numFmtId="0" fontId="2" fillId="0" borderId="39" xfId="0" applyFont="1" applyFill="1" applyBorder="1" applyAlignment="1">
      <alignment vertical="center"/>
    </xf>
    <xf numFmtId="0" fontId="10" fillId="0" borderId="40" xfId="0" applyFont="1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49" fontId="10" fillId="0" borderId="39" xfId="0" applyNumberFormat="1" applyFont="1" applyFill="1" applyBorder="1" applyAlignment="1">
      <alignment vertical="center"/>
    </xf>
    <xf numFmtId="0" fontId="8" fillId="0" borderId="40" xfId="0" applyFont="1" applyFill="1" applyBorder="1" applyAlignment="1">
      <alignment vertical="center"/>
    </xf>
    <xf numFmtId="0" fontId="10" fillId="0" borderId="41" xfId="0" applyFont="1" applyFill="1" applyBorder="1" applyAlignment="1">
      <alignment vertical="center"/>
    </xf>
    <xf numFmtId="0" fontId="2" fillId="0" borderId="39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right" vertical="center"/>
    </xf>
    <xf numFmtId="0" fontId="4" fillId="0" borderId="40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right" vertical="center"/>
    </xf>
    <xf numFmtId="49" fontId="10" fillId="0" borderId="42" xfId="0" applyNumberFormat="1" applyFont="1" applyFill="1" applyBorder="1" applyAlignment="1">
      <alignment vertical="center"/>
    </xf>
    <xf numFmtId="49" fontId="10" fillId="0" borderId="43" xfId="0" applyNumberFormat="1" applyFont="1" applyFill="1" applyBorder="1" applyAlignment="1">
      <alignment vertical="center"/>
    </xf>
    <xf numFmtId="49" fontId="10" fillId="0" borderId="42" xfId="0" applyNumberFormat="1" applyFont="1" applyFill="1" applyBorder="1" applyAlignment="1">
      <alignment horizontal="left" vertical="center"/>
    </xf>
    <xf numFmtId="49" fontId="10" fillId="0" borderId="39" xfId="0" applyNumberFormat="1" applyFont="1" applyFill="1" applyBorder="1" applyAlignment="1">
      <alignment horizontal="left" vertical="center"/>
    </xf>
    <xf numFmtId="49" fontId="10" fillId="0" borderId="10" xfId="0" applyNumberFormat="1" applyFont="1" applyFill="1" applyBorder="1" applyAlignment="1">
      <alignment horizontal="left" vertical="center"/>
    </xf>
    <xf numFmtId="49" fontId="10" fillId="0" borderId="43" xfId="0" applyNumberFormat="1" applyFont="1" applyFill="1" applyBorder="1" applyAlignment="1">
      <alignment horizontal="left" vertical="center"/>
    </xf>
    <xf numFmtId="56" fontId="2" fillId="0" borderId="12" xfId="0" applyNumberFormat="1" applyFont="1" applyFill="1" applyBorder="1" applyAlignment="1">
      <alignment horizontal="center" vertical="center"/>
    </xf>
    <xf numFmtId="56" fontId="2" fillId="0" borderId="13" xfId="0" applyNumberFormat="1" applyFont="1" applyFill="1" applyBorder="1" applyAlignment="1">
      <alignment horizontal="center" vertical="center"/>
    </xf>
    <xf numFmtId="56" fontId="4" fillId="0" borderId="13" xfId="0" applyNumberFormat="1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49" fontId="10" fillId="0" borderId="44" xfId="0" applyNumberFormat="1" applyFont="1" applyFill="1" applyBorder="1" applyAlignment="1">
      <alignment vertical="center"/>
    </xf>
    <xf numFmtId="0" fontId="10" fillId="0" borderId="45" xfId="0" applyFont="1" applyFill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0" fontId="4" fillId="0" borderId="46" xfId="0" applyFont="1" applyFill="1" applyBorder="1" applyAlignment="1">
      <alignment vertical="center"/>
    </xf>
    <xf numFmtId="0" fontId="2" fillId="0" borderId="46" xfId="0" applyFont="1" applyFill="1" applyBorder="1" applyAlignment="1">
      <alignment vertical="center"/>
    </xf>
    <xf numFmtId="0" fontId="10" fillId="0" borderId="46" xfId="0" applyFont="1" applyFill="1" applyBorder="1" applyAlignment="1">
      <alignment vertical="center"/>
    </xf>
    <xf numFmtId="49" fontId="10" fillId="0" borderId="46" xfId="0" applyNumberFormat="1" applyFont="1" applyFill="1" applyBorder="1" applyAlignment="1">
      <alignment vertical="center"/>
    </xf>
    <xf numFmtId="0" fontId="2" fillId="0" borderId="44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49" fontId="10" fillId="0" borderId="44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49" fontId="10" fillId="0" borderId="42" xfId="0" applyNumberFormat="1" applyFont="1" applyFill="1" applyBorder="1" applyAlignment="1">
      <alignment vertical="center"/>
    </xf>
    <xf numFmtId="49" fontId="29" fillId="0" borderId="42" xfId="0" applyNumberFormat="1" applyFont="1" applyFill="1" applyBorder="1" applyAlignment="1">
      <alignment horizontal="left" vertical="center"/>
    </xf>
    <xf numFmtId="49" fontId="10" fillId="0" borderId="47" xfId="0" applyNumberFormat="1" applyFont="1" applyFill="1" applyBorder="1" applyAlignment="1">
      <alignment vertical="center"/>
    </xf>
    <xf numFmtId="0" fontId="8" fillId="0" borderId="42" xfId="0" applyFont="1" applyFill="1" applyBorder="1" applyAlignment="1">
      <alignment horizontal="left" vertical="center"/>
    </xf>
    <xf numFmtId="0" fontId="7" fillId="0" borderId="22" xfId="61" applyNumberFormat="1" applyFont="1" applyBorder="1" applyAlignment="1">
      <alignment horizontal="center" vertical="center" shrinkToFit="1"/>
      <protection/>
    </xf>
    <xf numFmtId="56" fontId="7" fillId="0" borderId="0" xfId="0" applyNumberFormat="1" applyFont="1" applyFill="1" applyBorder="1" applyAlignment="1">
      <alignment horizontal="center" vertical="center"/>
    </xf>
    <xf numFmtId="20" fontId="10" fillId="0" borderId="0" xfId="0" applyNumberFormat="1" applyFont="1" applyFill="1" applyBorder="1" applyAlignment="1">
      <alignment vertical="center"/>
    </xf>
    <xf numFmtId="0" fontId="2" fillId="0" borderId="42" xfId="0" applyFont="1" applyFill="1" applyBorder="1" applyAlignment="1">
      <alignment vertical="center"/>
    </xf>
    <xf numFmtId="0" fontId="2" fillId="0" borderId="45" xfId="0" applyFont="1" applyFill="1" applyBorder="1" applyAlignment="1">
      <alignment vertical="center"/>
    </xf>
    <xf numFmtId="0" fontId="8" fillId="0" borderId="42" xfId="0" applyFont="1" applyFill="1" applyBorder="1" applyAlignment="1">
      <alignment horizontal="left" vertical="center"/>
    </xf>
    <xf numFmtId="0" fontId="2" fillId="0" borderId="42" xfId="0" applyFont="1" applyFill="1" applyBorder="1" applyAlignment="1">
      <alignment vertical="center"/>
    </xf>
    <xf numFmtId="49" fontId="10" fillId="0" borderId="47" xfId="0" applyNumberFormat="1" applyFont="1" applyFill="1" applyBorder="1" applyAlignment="1">
      <alignment vertical="center"/>
    </xf>
    <xf numFmtId="0" fontId="7" fillId="0" borderId="37" xfId="63" applyFont="1" applyFill="1" applyBorder="1" applyAlignment="1">
      <alignment horizontal="center" vertical="center"/>
      <protection/>
    </xf>
    <xf numFmtId="0" fontId="0" fillId="0" borderId="4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24" borderId="17" xfId="0" applyFont="1" applyFill="1" applyBorder="1" applyAlignment="1">
      <alignment horizontal="center" vertical="center"/>
    </xf>
    <xf numFmtId="56" fontId="11" fillId="24" borderId="17" xfId="0" applyNumberFormat="1" applyFont="1" applyFill="1" applyBorder="1" applyAlignment="1">
      <alignment horizontal="center" vertical="center"/>
    </xf>
    <xf numFmtId="0" fontId="11" fillId="24" borderId="17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49" fontId="10" fillId="0" borderId="50" xfId="0" applyNumberFormat="1" applyFont="1" applyFill="1" applyBorder="1" applyAlignment="1">
      <alignment vertical="center"/>
    </xf>
    <xf numFmtId="49" fontId="10" fillId="0" borderId="51" xfId="0" applyNumberFormat="1" applyFont="1" applyFill="1" applyBorder="1" applyAlignment="1">
      <alignment vertical="center"/>
    </xf>
    <xf numFmtId="0" fontId="2" fillId="0" borderId="51" xfId="0" applyFont="1" applyFill="1" applyBorder="1" applyAlignment="1">
      <alignment vertical="center"/>
    </xf>
    <xf numFmtId="0" fontId="8" fillId="0" borderId="51" xfId="0" applyFont="1" applyFill="1" applyBorder="1" applyAlignment="1">
      <alignment horizontal="left" vertical="center"/>
    </xf>
    <xf numFmtId="0" fontId="2" fillId="0" borderId="51" xfId="0" applyFont="1" applyFill="1" applyBorder="1" applyAlignment="1">
      <alignment horizontal="left" vertical="center"/>
    </xf>
    <xf numFmtId="49" fontId="10" fillId="0" borderId="4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20" fontId="10" fillId="0" borderId="11" xfId="0" applyNumberFormat="1" applyFont="1" applyFill="1" applyBorder="1" applyAlignment="1">
      <alignment horizontal="center" vertical="center"/>
    </xf>
    <xf numFmtId="20" fontId="10" fillId="0" borderId="0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56" fontId="7" fillId="0" borderId="0" xfId="0" applyNumberFormat="1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3" fillId="24" borderId="24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3" fillId="24" borderId="49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56" fontId="31" fillId="24" borderId="0" xfId="61" applyNumberFormat="1" applyFont="1" applyFill="1" applyAlignment="1" quotePrefix="1">
      <alignment horizontal="center" vertical="center" wrapText="1"/>
      <protection/>
    </xf>
    <xf numFmtId="0" fontId="30" fillId="0" borderId="0" xfId="61" applyFont="1" applyAlignment="1">
      <alignment horizontal="center" vertical="center"/>
      <protection/>
    </xf>
    <xf numFmtId="0" fontId="29" fillId="0" borderId="0" xfId="61" applyFont="1" applyAlignment="1">
      <alignment horizontal="center" vertical="center"/>
      <protection/>
    </xf>
    <xf numFmtId="0" fontId="32" fillId="24" borderId="19" xfId="61" applyFont="1" applyFill="1" applyBorder="1" applyAlignment="1">
      <alignment horizontal="center" vertical="center"/>
      <protection/>
    </xf>
    <xf numFmtId="0" fontId="32" fillId="25" borderId="53" xfId="61" applyFont="1" applyFill="1" applyBorder="1" applyAlignment="1">
      <alignment horizontal="center" vertical="center" wrapText="1"/>
      <protection/>
    </xf>
    <xf numFmtId="0" fontId="32" fillId="25" borderId="54" xfId="61" applyFont="1" applyFill="1" applyBorder="1" applyAlignment="1">
      <alignment horizontal="center" vertical="center"/>
      <protection/>
    </xf>
    <xf numFmtId="0" fontId="31" fillId="24" borderId="0" xfId="61" applyFont="1" applyFill="1" applyAlignment="1" quotePrefix="1">
      <alignment horizontal="center" vertical="center" wrapText="1"/>
      <protection/>
    </xf>
    <xf numFmtId="0" fontId="32" fillId="25" borderId="54" xfId="61" applyFont="1" applyFill="1" applyBorder="1" applyAlignment="1">
      <alignment horizontal="center" vertical="center" wrapText="1"/>
      <protection/>
    </xf>
    <xf numFmtId="0" fontId="7" fillId="0" borderId="53" xfId="61" applyFont="1" applyBorder="1" applyAlignment="1">
      <alignment horizontal="center" vertical="center"/>
      <protection/>
    </xf>
    <xf numFmtId="0" fontId="7" fillId="0" borderId="54" xfId="61" applyFont="1" applyBorder="1" applyAlignment="1">
      <alignment horizontal="center" vertical="center"/>
      <protection/>
    </xf>
    <xf numFmtId="0" fontId="7" fillId="0" borderId="55" xfId="61" applyFont="1" applyBorder="1" applyAlignment="1">
      <alignment horizontal="center" vertical="center"/>
      <protection/>
    </xf>
    <xf numFmtId="0" fontId="7" fillId="0" borderId="56" xfId="61" applyFont="1" applyBorder="1" applyAlignment="1">
      <alignment horizontal="center" vertical="center"/>
      <protection/>
    </xf>
    <xf numFmtId="20" fontId="7" fillId="0" borderId="57" xfId="61" applyNumberFormat="1" applyFont="1" applyBorder="1" applyAlignment="1">
      <alignment horizontal="center" vertical="center"/>
      <protection/>
    </xf>
    <xf numFmtId="20" fontId="7" fillId="0" borderId="58" xfId="61" applyNumberFormat="1" applyFont="1" applyBorder="1" applyAlignment="1">
      <alignment horizontal="center" vertical="center"/>
      <protection/>
    </xf>
    <xf numFmtId="0" fontId="7" fillId="0" borderId="24" xfId="61" applyFont="1" applyBorder="1" applyAlignment="1">
      <alignment horizontal="center" vertical="center"/>
      <protection/>
    </xf>
    <xf numFmtId="0" fontId="7" fillId="0" borderId="12" xfId="61" applyFont="1" applyBorder="1" applyAlignment="1">
      <alignment horizontal="center" vertical="center"/>
      <protection/>
    </xf>
    <xf numFmtId="0" fontId="7" fillId="0" borderId="57" xfId="61" applyFont="1" applyBorder="1" applyAlignment="1">
      <alignment horizontal="center" vertical="center"/>
      <protection/>
    </xf>
    <xf numFmtId="0" fontId="7" fillId="0" borderId="58" xfId="61" applyFont="1" applyBorder="1" applyAlignment="1">
      <alignment horizontal="center" vertical="center"/>
      <protection/>
    </xf>
    <xf numFmtId="0" fontId="7" fillId="0" borderId="10" xfId="61" applyFont="1" applyBorder="1" applyAlignment="1">
      <alignment horizontal="center" vertical="center"/>
      <protection/>
    </xf>
    <xf numFmtId="0" fontId="31" fillId="24" borderId="0" xfId="61" applyFont="1" applyFill="1" applyAlignment="1" quotePrefix="1">
      <alignment horizontal="center" vertical="center"/>
      <protection/>
    </xf>
    <xf numFmtId="0" fontId="7" fillId="0" borderId="14" xfId="61" applyFont="1" applyBorder="1" applyAlignment="1">
      <alignment horizontal="center" vertical="center"/>
      <protection/>
    </xf>
    <xf numFmtId="0" fontId="7" fillId="0" borderId="13" xfId="61" applyFont="1" applyBorder="1" applyAlignment="1">
      <alignment horizontal="center" vertical="center"/>
      <protection/>
    </xf>
    <xf numFmtId="0" fontId="7" fillId="0" borderId="33" xfId="61" applyFont="1" applyBorder="1" applyAlignment="1">
      <alignment horizontal="center" vertical="center"/>
      <protection/>
    </xf>
    <xf numFmtId="0" fontId="7" fillId="0" borderId="34" xfId="61" applyFont="1" applyBorder="1" applyAlignment="1">
      <alignment horizontal="center" vertical="center"/>
      <protection/>
    </xf>
    <xf numFmtId="0" fontId="7" fillId="0" borderId="49" xfId="61" applyFont="1" applyBorder="1" applyAlignment="1">
      <alignment horizontal="center" vertical="center"/>
      <protection/>
    </xf>
    <xf numFmtId="0" fontId="7" fillId="0" borderId="15" xfId="61" applyFont="1" applyBorder="1" applyAlignment="1">
      <alignment horizontal="center" vertical="center"/>
      <protection/>
    </xf>
    <xf numFmtId="0" fontId="7" fillId="0" borderId="59" xfId="61" applyFont="1" applyBorder="1" applyAlignment="1">
      <alignment horizontal="center" vertical="center"/>
      <protection/>
    </xf>
    <xf numFmtId="0" fontId="7" fillId="0" borderId="16" xfId="61" applyFont="1" applyBorder="1" applyAlignment="1">
      <alignment horizontal="center" vertical="center"/>
      <protection/>
    </xf>
    <xf numFmtId="20" fontId="7" fillId="0" borderId="15" xfId="61" applyNumberFormat="1" applyFont="1" applyBorder="1" applyAlignment="1">
      <alignment horizontal="center" vertical="center"/>
      <protection/>
    </xf>
    <xf numFmtId="20" fontId="7" fillId="0" borderId="59" xfId="61" applyNumberFormat="1" applyFont="1" applyBorder="1" applyAlignment="1">
      <alignment horizontal="center" vertical="center"/>
      <protection/>
    </xf>
    <xf numFmtId="20" fontId="7" fillId="0" borderId="16" xfId="61" applyNumberFormat="1" applyFont="1" applyBorder="1" applyAlignment="1">
      <alignment horizontal="center" vertical="center"/>
      <protection/>
    </xf>
    <xf numFmtId="0" fontId="7" fillId="0" borderId="24" xfId="61" applyFont="1" applyBorder="1" applyAlignment="1">
      <alignment horizontal="center" vertical="center" shrinkToFit="1"/>
      <protection/>
    </xf>
    <xf numFmtId="0" fontId="7" fillId="0" borderId="10" xfId="61" applyFont="1" applyBorder="1" applyAlignment="1">
      <alignment horizontal="center" vertical="center" shrinkToFit="1"/>
      <protection/>
    </xf>
    <xf numFmtId="0" fontId="7" fillId="0" borderId="12" xfId="61" applyFont="1" applyBorder="1" applyAlignment="1">
      <alignment horizontal="center" vertical="center" shrinkToFit="1"/>
      <protection/>
    </xf>
    <xf numFmtId="0" fontId="7" fillId="0" borderId="33" xfId="61" applyFont="1" applyBorder="1" applyAlignment="1">
      <alignment horizontal="center" vertical="center" shrinkToFit="1"/>
      <protection/>
    </xf>
    <xf numFmtId="0" fontId="7" fillId="0" borderId="11" xfId="61" applyFont="1" applyBorder="1" applyAlignment="1">
      <alignment horizontal="center" vertical="center" shrinkToFit="1"/>
      <protection/>
    </xf>
    <xf numFmtId="0" fontId="7" fillId="0" borderId="34" xfId="61" applyFont="1" applyBorder="1" applyAlignment="1">
      <alignment horizontal="center" vertical="center" shrinkToFit="1"/>
      <protection/>
    </xf>
    <xf numFmtId="0" fontId="7" fillId="0" borderId="0" xfId="61" applyFont="1" applyBorder="1" applyAlignment="1">
      <alignment horizontal="center" vertical="center"/>
      <protection/>
    </xf>
    <xf numFmtId="0" fontId="7" fillId="0" borderId="21" xfId="61" applyFont="1" applyBorder="1" applyAlignment="1">
      <alignment horizontal="center" vertical="center"/>
      <protection/>
    </xf>
    <xf numFmtId="0" fontId="32" fillId="25" borderId="24" xfId="61" applyFont="1" applyFill="1" applyBorder="1" applyAlignment="1">
      <alignment horizontal="center" vertical="center" wrapText="1"/>
      <protection/>
    </xf>
    <xf numFmtId="0" fontId="32" fillId="25" borderId="10" xfId="61" applyFont="1" applyFill="1" applyBorder="1" applyAlignment="1">
      <alignment horizontal="center" vertical="center" wrapText="1"/>
      <protection/>
    </xf>
    <xf numFmtId="0" fontId="32" fillId="25" borderId="12" xfId="61" applyFont="1" applyFill="1" applyBorder="1" applyAlignment="1">
      <alignment horizontal="center" vertical="center" wrapText="1"/>
      <protection/>
    </xf>
    <xf numFmtId="0" fontId="32" fillId="24" borderId="60" xfId="61" applyFont="1" applyFill="1" applyBorder="1" applyAlignment="1">
      <alignment horizontal="center" vertical="center"/>
      <protection/>
    </xf>
    <xf numFmtId="0" fontId="32" fillId="24" borderId="61" xfId="61" applyFont="1" applyFill="1" applyBorder="1" applyAlignment="1">
      <alignment horizontal="center" vertical="center"/>
      <protection/>
    </xf>
    <xf numFmtId="0" fontId="32" fillId="24" borderId="52" xfId="61" applyFont="1" applyFill="1" applyBorder="1" applyAlignment="1">
      <alignment horizontal="center" vertical="center"/>
      <protection/>
    </xf>
    <xf numFmtId="0" fontId="0" fillId="0" borderId="34" xfId="0" applyBorder="1" applyAlignment="1">
      <alignment horizontal="center" vertical="center" shrinkToFit="1"/>
    </xf>
    <xf numFmtId="0" fontId="32" fillId="25" borderId="15" xfId="61" applyFont="1" applyFill="1" applyBorder="1" applyAlignment="1">
      <alignment horizontal="center" vertical="center" wrapText="1"/>
      <protection/>
    </xf>
    <xf numFmtId="0" fontId="32" fillId="25" borderId="59" xfId="61" applyFont="1" applyFill="1" applyBorder="1" applyAlignment="1">
      <alignment horizontal="center" vertical="center" wrapText="1"/>
      <protection/>
    </xf>
    <xf numFmtId="0" fontId="32" fillId="25" borderId="16" xfId="6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shrinkToFit="1"/>
    </xf>
    <xf numFmtId="0" fontId="32" fillId="25" borderId="12" xfId="61" applyFont="1" applyFill="1" applyBorder="1" applyAlignment="1">
      <alignment horizontal="center" vertical="center"/>
      <protection/>
    </xf>
    <xf numFmtId="0" fontId="29" fillId="0" borderId="42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47" xfId="0" applyFont="1" applyFill="1" applyBorder="1" applyAlignment="1">
      <alignment horizontal="center" vertical="center"/>
    </xf>
    <xf numFmtId="0" fontId="29" fillId="0" borderId="46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09.県新人審判割り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4"/>
  <sheetViews>
    <sheetView tabSelected="1" view="pageBreakPreview" zoomScale="75" zoomScaleSheetLayoutView="75" zoomScalePageLayoutView="0" workbookViewId="0" topLeftCell="A1">
      <selection activeCell="N61" sqref="N61"/>
    </sheetView>
  </sheetViews>
  <sheetFormatPr defaultColWidth="5.625" defaultRowHeight="12.75" customHeight="1"/>
  <cols>
    <col min="1" max="1" width="5.50390625" style="14" customWidth="1"/>
    <col min="2" max="3" width="12.625" style="14" customWidth="1"/>
    <col min="4" max="4" width="7.00390625" style="3" customWidth="1"/>
    <col min="5" max="5" width="9.375" style="3" customWidth="1"/>
    <col min="6" max="6" width="5.625" style="3" customWidth="1"/>
    <col min="7" max="7" width="9.375" style="3" customWidth="1"/>
    <col min="8" max="8" width="5.625" style="3" customWidth="1"/>
    <col min="9" max="9" width="9.375" style="3" customWidth="1"/>
    <col min="10" max="10" width="5.625" style="3" customWidth="1"/>
    <col min="11" max="11" width="9.375" style="3" customWidth="1"/>
    <col min="12" max="12" width="5.625" style="3" customWidth="1"/>
    <col min="13" max="13" width="11.25390625" style="3" customWidth="1"/>
    <col min="14" max="14" width="9.375" style="3" customWidth="1"/>
    <col min="15" max="16" width="5.625" style="14" customWidth="1"/>
    <col min="17" max="17" width="3.25390625" style="14" customWidth="1"/>
    <col min="18" max="19" width="5.625" style="14" customWidth="1"/>
    <col min="20" max="20" width="5.25390625" style="14" customWidth="1"/>
    <col min="21" max="21" width="5.625" style="14" customWidth="1"/>
    <col min="22" max="22" width="4.875" style="14" customWidth="1"/>
    <col min="23" max="16384" width="5.625" style="14" customWidth="1"/>
  </cols>
  <sheetData>
    <row r="1" spans="1:14" ht="26.25" customHeight="1">
      <c r="A1" s="201" t="s">
        <v>46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</row>
    <row r="2" spans="1:14" ht="17.25">
      <c r="A2" s="182" t="s">
        <v>47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</row>
    <row r="3" spans="1:13" ht="12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4" ht="12.75" customHeight="1">
      <c r="A4" s="183" t="s">
        <v>25</v>
      </c>
      <c r="B4" s="183" t="s">
        <v>22</v>
      </c>
      <c r="C4" s="183"/>
      <c r="D4" s="22" t="s">
        <v>23</v>
      </c>
      <c r="E4" s="184">
        <v>41070</v>
      </c>
      <c r="F4" s="184"/>
      <c r="G4" s="184">
        <v>41098</v>
      </c>
      <c r="H4" s="184"/>
      <c r="I4" s="184">
        <v>41105</v>
      </c>
      <c r="J4" s="184"/>
      <c r="K4" s="184">
        <v>41112</v>
      </c>
      <c r="L4" s="184"/>
      <c r="M4" s="185" t="s">
        <v>85</v>
      </c>
      <c r="N4" s="185"/>
    </row>
    <row r="5" spans="1:14" ht="12.75" customHeight="1">
      <c r="A5" s="183"/>
      <c r="B5" s="183"/>
      <c r="C5" s="183"/>
      <c r="D5" s="22" t="s">
        <v>24</v>
      </c>
      <c r="E5" s="184"/>
      <c r="F5" s="184"/>
      <c r="G5" s="184"/>
      <c r="H5" s="184"/>
      <c r="I5" s="184"/>
      <c r="J5" s="184"/>
      <c r="K5" s="184"/>
      <c r="L5" s="184"/>
      <c r="M5" s="185"/>
      <c r="N5" s="185"/>
    </row>
    <row r="6" spans="1:14" ht="12.75" customHeight="1">
      <c r="A6" s="13"/>
      <c r="B6" s="13"/>
      <c r="C6" s="13"/>
      <c r="E6" s="16"/>
      <c r="F6" s="16"/>
      <c r="G6" s="1"/>
      <c r="H6" s="1"/>
      <c r="I6" s="1"/>
      <c r="J6" s="1"/>
      <c r="K6" s="1"/>
      <c r="L6" s="1"/>
      <c r="M6" s="2"/>
      <c r="N6" s="2"/>
    </row>
    <row r="7" spans="1:14" ht="12.75" customHeight="1">
      <c r="A7" s="186">
        <v>1</v>
      </c>
      <c r="B7" s="188" t="s">
        <v>111</v>
      </c>
      <c r="C7" s="189"/>
      <c r="D7" s="18" t="s">
        <v>1</v>
      </c>
      <c r="E7" s="151"/>
      <c r="F7" s="152"/>
      <c r="G7" s="152"/>
      <c r="H7" s="153"/>
      <c r="I7" s="1"/>
      <c r="J7" s="1"/>
      <c r="K7" s="1"/>
      <c r="L7" s="1"/>
      <c r="M7" s="2"/>
      <c r="N7" s="2"/>
    </row>
    <row r="8" spans="1:10" ht="12.75" customHeight="1">
      <c r="A8" s="187"/>
      <c r="B8" s="190"/>
      <c r="C8" s="191"/>
      <c r="D8" s="19" t="s">
        <v>2</v>
      </c>
      <c r="E8" s="4"/>
      <c r="F8" s="8"/>
      <c r="G8" s="8"/>
      <c r="H8" s="41"/>
      <c r="I8" s="128"/>
      <c r="J8" s="129"/>
    </row>
    <row r="9" spans="2:10" ht="12.75" customHeight="1">
      <c r="B9" s="15"/>
      <c r="C9" s="15"/>
      <c r="D9" s="10"/>
      <c r="G9" s="8"/>
      <c r="H9" s="41"/>
      <c r="I9" s="130" t="s">
        <v>125</v>
      </c>
      <c r="J9" s="129"/>
    </row>
    <row r="10" spans="2:10" ht="12.75" customHeight="1" thickBot="1">
      <c r="B10" s="15"/>
      <c r="C10" s="15"/>
      <c r="D10" s="10"/>
      <c r="F10" s="53"/>
      <c r="G10" s="10" t="s">
        <v>44</v>
      </c>
      <c r="H10" s="199" t="s">
        <v>13</v>
      </c>
      <c r="I10" s="155" t="s">
        <v>193</v>
      </c>
      <c r="J10" s="161"/>
    </row>
    <row r="11" spans="1:12" ht="12.75" customHeight="1" thickBot="1" thickTop="1">
      <c r="A11" s="186">
        <v>2</v>
      </c>
      <c r="B11" s="192" t="s">
        <v>112</v>
      </c>
      <c r="C11" s="179"/>
      <c r="D11" s="18" t="s">
        <v>1</v>
      </c>
      <c r="E11" s="8"/>
      <c r="F11" s="46"/>
      <c r="G11" s="25">
        <v>0.4583333333333333</v>
      </c>
      <c r="H11" s="199"/>
      <c r="I11" s="166" t="s">
        <v>192</v>
      </c>
      <c r="J11" s="129"/>
      <c r="K11" s="169"/>
      <c r="L11" s="8"/>
    </row>
    <row r="12" spans="1:14" ht="12.75" customHeight="1" thickTop="1">
      <c r="A12" s="187"/>
      <c r="B12" s="192"/>
      <c r="C12" s="179"/>
      <c r="D12" s="19" t="s">
        <v>4</v>
      </c>
      <c r="E12" s="135"/>
      <c r="F12" s="137"/>
      <c r="G12" s="145" t="s">
        <v>161</v>
      </c>
      <c r="H12" s="41"/>
      <c r="I12" s="166"/>
      <c r="J12" s="129"/>
      <c r="K12" s="173"/>
      <c r="L12" s="8"/>
      <c r="N12" s="8"/>
    </row>
    <row r="13" spans="2:12" ht="12.75" customHeight="1" thickBot="1">
      <c r="B13" s="15"/>
      <c r="C13" s="15"/>
      <c r="D13" s="10"/>
      <c r="E13" s="10" t="s">
        <v>44</v>
      </c>
      <c r="F13" s="199" t="s">
        <v>28</v>
      </c>
      <c r="G13" s="145" t="s">
        <v>162</v>
      </c>
      <c r="H13" s="41"/>
      <c r="I13" s="167"/>
      <c r="J13" s="129"/>
      <c r="K13" s="173"/>
      <c r="L13" s="8"/>
    </row>
    <row r="14" spans="2:12" ht="12.75" customHeight="1" thickTop="1">
      <c r="B14" s="15"/>
      <c r="C14" s="15"/>
      <c r="D14" s="10"/>
      <c r="E14" s="25">
        <v>0.4583333333333333</v>
      </c>
      <c r="F14" s="200"/>
      <c r="G14" s="138" t="s">
        <v>163</v>
      </c>
      <c r="H14" s="136"/>
      <c r="I14" s="8"/>
      <c r="J14" s="8"/>
      <c r="K14" s="173"/>
      <c r="L14" s="8"/>
    </row>
    <row r="15" spans="1:12" ht="12.75" customHeight="1">
      <c r="A15" s="186">
        <v>3</v>
      </c>
      <c r="B15" s="192" t="s">
        <v>108</v>
      </c>
      <c r="C15" s="179"/>
      <c r="D15" s="18" t="s">
        <v>3</v>
      </c>
      <c r="E15" s="52"/>
      <c r="F15" s="32"/>
      <c r="G15" s="130"/>
      <c r="H15" s="41"/>
      <c r="J15" s="10"/>
      <c r="K15" s="173"/>
      <c r="L15" s="8"/>
    </row>
    <row r="16" spans="1:14" ht="12.75" customHeight="1">
      <c r="A16" s="187"/>
      <c r="B16" s="192"/>
      <c r="C16" s="179"/>
      <c r="D16" s="19" t="s">
        <v>2</v>
      </c>
      <c r="F16" s="34"/>
      <c r="G16" s="131"/>
      <c r="H16" s="42"/>
      <c r="J16" s="20"/>
      <c r="K16" s="166"/>
      <c r="L16" s="8"/>
      <c r="M16" s="8"/>
      <c r="N16" s="8"/>
    </row>
    <row r="17" spans="2:14" ht="12.75" customHeight="1" thickBot="1">
      <c r="B17" s="15"/>
      <c r="C17" s="15"/>
      <c r="D17" s="10"/>
      <c r="F17" s="28"/>
      <c r="G17" s="131"/>
      <c r="H17" s="180" t="s">
        <v>32</v>
      </c>
      <c r="I17" s="180"/>
      <c r="J17" s="199" t="s">
        <v>21</v>
      </c>
      <c r="K17" s="168" t="s">
        <v>251</v>
      </c>
      <c r="L17" s="159"/>
      <c r="M17" s="38"/>
      <c r="N17" s="8"/>
    </row>
    <row r="18" spans="2:14" ht="12.75" customHeight="1" thickTop="1">
      <c r="B18" s="15"/>
      <c r="C18" s="15"/>
      <c r="D18" s="10"/>
      <c r="F18" s="28"/>
      <c r="H18" s="42"/>
      <c r="I18" s="24">
        <v>0.4583333333333333</v>
      </c>
      <c r="J18" s="181"/>
      <c r="K18" s="130" t="s">
        <v>160</v>
      </c>
      <c r="L18" s="8"/>
      <c r="M18" s="4"/>
      <c r="N18" s="8"/>
    </row>
    <row r="19" spans="1:14" ht="12.75" customHeight="1">
      <c r="A19" s="186">
        <v>4</v>
      </c>
      <c r="B19" s="202" t="s">
        <v>105</v>
      </c>
      <c r="C19" s="203"/>
      <c r="D19" s="18" t="s">
        <v>101</v>
      </c>
      <c r="E19" s="6"/>
      <c r="F19" s="33"/>
      <c r="G19" s="129"/>
      <c r="H19" s="41"/>
      <c r="I19" s="8"/>
      <c r="J19" s="41"/>
      <c r="K19" s="130"/>
      <c r="L19" s="8"/>
      <c r="M19" s="4"/>
      <c r="N19" s="8"/>
    </row>
    <row r="20" spans="1:14" ht="12.75" customHeight="1">
      <c r="A20" s="187"/>
      <c r="B20" s="204"/>
      <c r="C20" s="205"/>
      <c r="D20" s="19" t="s">
        <v>2</v>
      </c>
      <c r="E20" s="8"/>
      <c r="F20" s="30"/>
      <c r="G20" s="130" t="s">
        <v>125</v>
      </c>
      <c r="H20" s="41"/>
      <c r="I20" s="8"/>
      <c r="J20" s="41"/>
      <c r="K20" s="130"/>
      <c r="L20" s="8"/>
      <c r="M20" s="4"/>
      <c r="N20" s="8"/>
    </row>
    <row r="21" spans="2:14" ht="12.75" customHeight="1" thickBot="1">
      <c r="B21" s="15"/>
      <c r="C21" s="15"/>
      <c r="D21" s="10"/>
      <c r="E21" s="122" t="s">
        <v>97</v>
      </c>
      <c r="F21" s="181" t="s">
        <v>7</v>
      </c>
      <c r="G21" s="130" t="s">
        <v>158</v>
      </c>
      <c r="H21" s="41"/>
      <c r="I21" s="8"/>
      <c r="J21" s="41"/>
      <c r="K21" s="130"/>
      <c r="L21" s="8"/>
      <c r="M21" s="4"/>
      <c r="N21" s="8"/>
    </row>
    <row r="22" spans="2:14" ht="12.75" customHeight="1" thickTop="1">
      <c r="B22" s="15"/>
      <c r="C22" s="15"/>
      <c r="D22" s="10"/>
      <c r="E22" s="24">
        <v>0.4583333333333333</v>
      </c>
      <c r="F22" s="199"/>
      <c r="G22" s="146" t="s">
        <v>157</v>
      </c>
      <c r="H22" s="140"/>
      <c r="I22" s="128"/>
      <c r="J22" s="41"/>
      <c r="K22" s="4"/>
      <c r="L22" s="8"/>
      <c r="M22" s="4"/>
      <c r="N22" s="8"/>
    </row>
    <row r="23" spans="1:14" ht="12.75" customHeight="1" thickBot="1">
      <c r="A23" s="186">
        <v>5</v>
      </c>
      <c r="B23" s="202" t="s">
        <v>117</v>
      </c>
      <c r="C23" s="203"/>
      <c r="D23" s="18" t="s">
        <v>1</v>
      </c>
      <c r="E23" s="4"/>
      <c r="F23" s="30"/>
      <c r="G23" s="145"/>
      <c r="H23" s="41"/>
      <c r="I23" s="130"/>
      <c r="J23" s="41"/>
      <c r="K23" s="4"/>
      <c r="L23" s="8"/>
      <c r="M23" s="4"/>
      <c r="N23" s="8"/>
    </row>
    <row r="24" spans="1:14" ht="12.75" customHeight="1" thickBot="1" thickTop="1">
      <c r="A24" s="187"/>
      <c r="B24" s="204"/>
      <c r="C24" s="205"/>
      <c r="D24" s="19" t="s">
        <v>2</v>
      </c>
      <c r="E24" s="135"/>
      <c r="F24" s="139"/>
      <c r="G24" s="122" t="s">
        <v>98</v>
      </c>
      <c r="H24" s="206" t="s">
        <v>14</v>
      </c>
      <c r="I24" s="155" t="s">
        <v>160</v>
      </c>
      <c r="J24" s="156"/>
      <c r="K24" s="37"/>
      <c r="L24" s="8"/>
      <c r="M24" s="4"/>
      <c r="N24" s="8"/>
    </row>
    <row r="25" spans="2:14" ht="12.75" customHeight="1" thickTop="1">
      <c r="B25" s="15"/>
      <c r="C25" s="15"/>
      <c r="D25" s="10"/>
      <c r="F25" s="28"/>
      <c r="G25" s="24">
        <v>0.4583333333333333</v>
      </c>
      <c r="H25" s="207"/>
      <c r="I25" s="166" t="s">
        <v>190</v>
      </c>
      <c r="J25" s="41"/>
      <c r="K25" s="10"/>
      <c r="L25" s="10"/>
      <c r="M25" s="4"/>
      <c r="N25" s="8"/>
    </row>
    <row r="26" spans="2:14" ht="12.75" customHeight="1">
      <c r="B26" s="15"/>
      <c r="C26" s="15"/>
      <c r="D26" s="10"/>
      <c r="F26" s="28"/>
      <c r="H26" s="43"/>
      <c r="I26" s="166"/>
      <c r="J26" s="41"/>
      <c r="K26" s="20"/>
      <c r="L26" s="20"/>
      <c r="M26" s="4"/>
      <c r="N26" s="8"/>
    </row>
    <row r="27" spans="1:14" ht="12.75" customHeight="1" thickBot="1">
      <c r="A27" s="186">
        <v>6</v>
      </c>
      <c r="B27" s="202" t="s">
        <v>37</v>
      </c>
      <c r="C27" s="203"/>
      <c r="D27" s="18" t="s">
        <v>5</v>
      </c>
      <c r="E27" s="157"/>
      <c r="F27" s="158"/>
      <c r="G27" s="159"/>
      <c r="H27" s="160"/>
      <c r="I27" s="167"/>
      <c r="J27" s="41"/>
      <c r="K27" s="8"/>
      <c r="L27" s="8"/>
      <c r="M27" s="130"/>
      <c r="N27" s="8"/>
    </row>
    <row r="28" spans="1:14" ht="12.75" customHeight="1" thickTop="1">
      <c r="A28" s="187"/>
      <c r="B28" s="204"/>
      <c r="C28" s="205"/>
      <c r="D28" s="19" t="s">
        <v>2</v>
      </c>
      <c r="E28" s="4"/>
      <c r="F28" s="30"/>
      <c r="G28" s="8"/>
      <c r="H28" s="41"/>
      <c r="I28" s="8"/>
      <c r="J28" s="41"/>
      <c r="K28" s="8"/>
      <c r="L28" s="8"/>
      <c r="M28" s="130"/>
      <c r="N28" s="8"/>
    </row>
    <row r="29" spans="2:14" ht="12.75" customHeight="1">
      <c r="B29" s="15"/>
      <c r="C29" s="15"/>
      <c r="D29" s="10"/>
      <c r="F29" s="28"/>
      <c r="H29" s="41"/>
      <c r="I29" s="8"/>
      <c r="J29" s="41"/>
      <c r="K29" s="8"/>
      <c r="L29" s="8"/>
      <c r="M29" s="130"/>
      <c r="N29" s="8"/>
    </row>
    <row r="30" spans="2:14" ht="12.75" customHeight="1" thickBot="1">
      <c r="B30" s="15"/>
      <c r="C30" s="15"/>
      <c r="D30" s="10"/>
      <c r="F30" s="28"/>
      <c r="H30" s="42"/>
      <c r="I30" s="8"/>
      <c r="J30" s="216" t="s">
        <v>31</v>
      </c>
      <c r="K30" s="216"/>
      <c r="L30" s="199">
        <v>21</v>
      </c>
      <c r="M30" s="198" t="s">
        <v>167</v>
      </c>
      <c r="N30" s="8"/>
    </row>
    <row r="31" spans="1:14" ht="12.75" customHeight="1" thickBot="1" thickTop="1">
      <c r="A31" s="186">
        <v>7</v>
      </c>
      <c r="B31" s="208" t="s">
        <v>113</v>
      </c>
      <c r="C31" s="209"/>
      <c r="D31" s="18" t="s">
        <v>1</v>
      </c>
      <c r="E31" s="157"/>
      <c r="F31" s="158"/>
      <c r="G31" s="159"/>
      <c r="H31" s="160"/>
      <c r="I31" s="8"/>
      <c r="J31" s="41"/>
      <c r="K31" s="24">
        <v>0.4583333333333333</v>
      </c>
      <c r="L31" s="199"/>
      <c r="M31" s="145" t="s">
        <v>166</v>
      </c>
      <c r="N31" s="176"/>
    </row>
    <row r="32" spans="1:14" ht="12.75" customHeight="1" thickTop="1">
      <c r="A32" s="187"/>
      <c r="B32" s="210"/>
      <c r="C32" s="211"/>
      <c r="D32" s="19" t="s">
        <v>4</v>
      </c>
      <c r="E32" s="4"/>
      <c r="F32" s="30"/>
      <c r="G32" s="8"/>
      <c r="H32" s="41"/>
      <c r="I32" s="167"/>
      <c r="J32" s="41"/>
      <c r="K32" s="8"/>
      <c r="L32" s="41"/>
      <c r="M32" s="145"/>
      <c r="N32" s="176"/>
    </row>
    <row r="33" spans="2:14" ht="12.75" customHeight="1">
      <c r="B33" s="212"/>
      <c r="C33" s="212"/>
      <c r="D33" s="10"/>
      <c r="F33" s="28"/>
      <c r="H33" s="40"/>
      <c r="I33" s="166"/>
      <c r="J33" s="41"/>
      <c r="K33" s="8"/>
      <c r="L33" s="41"/>
      <c r="M33" s="145"/>
      <c r="N33" s="176"/>
    </row>
    <row r="34" spans="2:14" ht="12.75" customHeight="1" thickBot="1">
      <c r="B34" s="213"/>
      <c r="C34" s="213"/>
      <c r="D34" s="10"/>
      <c r="F34" s="28"/>
      <c r="G34" s="10" t="s">
        <v>44</v>
      </c>
      <c r="H34" s="199" t="s">
        <v>15</v>
      </c>
      <c r="I34" s="168" t="s">
        <v>191</v>
      </c>
      <c r="J34" s="160"/>
      <c r="K34" s="8"/>
      <c r="L34" s="41"/>
      <c r="M34" s="145"/>
      <c r="N34" s="176"/>
    </row>
    <row r="35" spans="1:14" ht="12.75" customHeight="1" thickTop="1">
      <c r="A35" s="186">
        <v>8</v>
      </c>
      <c r="B35" s="202" t="s">
        <v>99</v>
      </c>
      <c r="C35" s="203"/>
      <c r="D35" s="18" t="s">
        <v>110</v>
      </c>
      <c r="E35" s="7"/>
      <c r="F35" s="33"/>
      <c r="G35" s="24">
        <v>0.5520833333333334</v>
      </c>
      <c r="H35" s="181"/>
      <c r="I35" s="149" t="s">
        <v>167</v>
      </c>
      <c r="J35" s="44"/>
      <c r="K35" s="169"/>
      <c r="L35" s="41"/>
      <c r="M35" s="145"/>
      <c r="N35" s="176"/>
    </row>
    <row r="36" spans="1:14" ht="12.75" customHeight="1">
      <c r="A36" s="187"/>
      <c r="B36" s="204"/>
      <c r="C36" s="205"/>
      <c r="D36" s="19" t="s">
        <v>2</v>
      </c>
      <c r="F36" s="28"/>
      <c r="G36" s="130"/>
      <c r="H36" s="41"/>
      <c r="I36" s="132"/>
      <c r="J36" s="44"/>
      <c r="K36" s="173"/>
      <c r="L36" s="41"/>
      <c r="M36" s="176"/>
      <c r="N36" s="176"/>
    </row>
    <row r="37" spans="2:14" ht="12.75" customHeight="1" thickBot="1">
      <c r="B37" s="15"/>
      <c r="C37" s="15"/>
      <c r="D37" s="10"/>
      <c r="E37" s="10" t="s">
        <v>44</v>
      </c>
      <c r="F37" s="181" t="s">
        <v>8</v>
      </c>
      <c r="G37" s="130" t="s">
        <v>160</v>
      </c>
      <c r="H37" s="41"/>
      <c r="I37" s="128"/>
      <c r="J37" s="41"/>
      <c r="K37" s="173"/>
      <c r="L37" s="41"/>
      <c r="M37" s="176"/>
      <c r="N37" s="176"/>
    </row>
    <row r="38" spans="2:14" ht="12.75" customHeight="1" thickTop="1">
      <c r="B38" s="15"/>
      <c r="C38" s="15"/>
      <c r="D38" s="10"/>
      <c r="E38" s="24">
        <v>0.5520833333333334</v>
      </c>
      <c r="F38" s="199"/>
      <c r="G38" s="146" t="s">
        <v>164</v>
      </c>
      <c r="H38" s="136"/>
      <c r="I38" s="129"/>
      <c r="J38" s="41"/>
      <c r="K38" s="173"/>
      <c r="L38" s="41"/>
      <c r="M38" s="176"/>
      <c r="N38" s="176"/>
    </row>
    <row r="39" spans="1:14" ht="12.75" customHeight="1" thickBot="1">
      <c r="A39" s="186">
        <v>9</v>
      </c>
      <c r="B39" s="202" t="s">
        <v>103</v>
      </c>
      <c r="C39" s="203"/>
      <c r="D39" s="18" t="s">
        <v>101</v>
      </c>
      <c r="E39" s="133"/>
      <c r="F39" s="29"/>
      <c r="G39" s="145"/>
      <c r="H39" s="41"/>
      <c r="I39" s="8"/>
      <c r="J39" s="41"/>
      <c r="K39" s="166"/>
      <c r="L39" s="41"/>
      <c r="M39" s="176"/>
      <c r="N39" s="176"/>
    </row>
    <row r="40" spans="1:14" ht="12.75" customHeight="1" thickTop="1">
      <c r="A40" s="187"/>
      <c r="B40" s="204"/>
      <c r="C40" s="205"/>
      <c r="D40" s="19" t="s">
        <v>2</v>
      </c>
      <c r="E40" s="141"/>
      <c r="F40" s="142"/>
      <c r="H40" s="42"/>
      <c r="I40" s="8"/>
      <c r="J40" s="41"/>
      <c r="K40" s="166"/>
      <c r="L40" s="41"/>
      <c r="M40" s="176"/>
      <c r="N40" s="176"/>
    </row>
    <row r="41" spans="2:14" ht="12.75" customHeight="1" thickBot="1">
      <c r="B41" s="15"/>
      <c r="C41" s="15"/>
      <c r="D41" s="10"/>
      <c r="E41" s="2"/>
      <c r="F41" s="31"/>
      <c r="H41" s="180" t="s">
        <v>33</v>
      </c>
      <c r="I41" s="180"/>
      <c r="J41" s="199" t="s">
        <v>29</v>
      </c>
      <c r="K41" s="168" t="s">
        <v>191</v>
      </c>
      <c r="L41" s="160"/>
      <c r="M41" s="176"/>
      <c r="N41" s="176"/>
    </row>
    <row r="42" spans="2:14" ht="12.75" customHeight="1" thickTop="1">
      <c r="B42" s="15"/>
      <c r="C42" s="15"/>
      <c r="D42" s="10"/>
      <c r="E42" s="2"/>
      <c r="F42" s="31"/>
      <c r="H42" s="42"/>
      <c r="I42" s="24">
        <v>0.4583333333333333</v>
      </c>
      <c r="J42" s="181"/>
      <c r="K42" s="130" t="s">
        <v>167</v>
      </c>
      <c r="L42" s="41"/>
      <c r="M42" s="38"/>
      <c r="N42" s="176"/>
    </row>
    <row r="43" spans="1:14" ht="12.75" customHeight="1" thickBot="1">
      <c r="A43" s="186">
        <v>10</v>
      </c>
      <c r="B43" s="214" t="s">
        <v>114</v>
      </c>
      <c r="C43" s="215"/>
      <c r="D43" s="18" t="s">
        <v>1</v>
      </c>
      <c r="E43" s="10"/>
      <c r="F43" s="35"/>
      <c r="G43" s="8"/>
      <c r="H43" s="41"/>
      <c r="I43" s="8"/>
      <c r="J43" s="41"/>
      <c r="K43" s="130"/>
      <c r="L43" s="41"/>
      <c r="M43" s="8"/>
      <c r="N43" s="176"/>
    </row>
    <row r="44" spans="1:14" ht="12.75" customHeight="1" thickTop="1">
      <c r="A44" s="187"/>
      <c r="B44" s="214"/>
      <c r="C44" s="215"/>
      <c r="D44" s="19" t="s">
        <v>4</v>
      </c>
      <c r="E44" s="141"/>
      <c r="F44" s="143"/>
      <c r="G44" s="145"/>
      <c r="H44" s="41"/>
      <c r="I44" s="8"/>
      <c r="J44" s="41"/>
      <c r="K44" s="130"/>
      <c r="L44" s="41"/>
      <c r="M44" s="8"/>
      <c r="N44" s="176"/>
    </row>
    <row r="45" spans="1:14" ht="12.75" customHeight="1" thickBot="1">
      <c r="A45" s="17"/>
      <c r="B45" s="15"/>
      <c r="C45" s="15"/>
      <c r="D45" s="10"/>
      <c r="E45" s="10" t="s">
        <v>48</v>
      </c>
      <c r="F45" s="199" t="s">
        <v>9</v>
      </c>
      <c r="G45" s="147" t="s">
        <v>164</v>
      </c>
      <c r="H45" s="44"/>
      <c r="I45" s="8"/>
      <c r="J45" s="41"/>
      <c r="K45" s="4"/>
      <c r="L45" s="41"/>
      <c r="M45" s="8"/>
      <c r="N45" s="176"/>
    </row>
    <row r="46" spans="1:14" ht="12.75" customHeight="1" thickTop="1">
      <c r="A46" s="17"/>
      <c r="E46" s="24">
        <v>0.4583333333333333</v>
      </c>
      <c r="F46" s="199"/>
      <c r="G46" s="148" t="s">
        <v>167</v>
      </c>
      <c r="H46" s="144"/>
      <c r="I46" s="167"/>
      <c r="J46" s="41"/>
      <c r="K46" s="4"/>
      <c r="L46" s="41"/>
      <c r="M46" s="8"/>
      <c r="N46" s="176"/>
    </row>
    <row r="47" spans="1:14" ht="12.75" customHeight="1">
      <c r="A47" s="186">
        <v>11</v>
      </c>
      <c r="B47" s="214" t="s">
        <v>49</v>
      </c>
      <c r="C47" s="217"/>
      <c r="D47" s="18" t="s">
        <v>3</v>
      </c>
      <c r="E47" s="52"/>
      <c r="F47" s="32"/>
      <c r="G47" s="130"/>
      <c r="H47" s="41"/>
      <c r="I47" s="166"/>
      <c r="J47" s="41"/>
      <c r="K47" s="4"/>
      <c r="L47" s="41"/>
      <c r="M47" s="8"/>
      <c r="N47" s="176"/>
    </row>
    <row r="48" spans="1:14" ht="12.75" customHeight="1" thickBot="1">
      <c r="A48" s="187"/>
      <c r="B48" s="218"/>
      <c r="C48" s="217"/>
      <c r="D48" s="19" t="s">
        <v>2</v>
      </c>
      <c r="E48" s="10"/>
      <c r="F48" s="35"/>
      <c r="G48" s="10" t="s">
        <v>48</v>
      </c>
      <c r="H48" s="199" t="s">
        <v>16</v>
      </c>
      <c r="I48" s="168" t="s">
        <v>191</v>
      </c>
      <c r="J48" s="156"/>
      <c r="K48" s="39"/>
      <c r="L48" s="41"/>
      <c r="M48" s="8"/>
      <c r="N48" s="176"/>
    </row>
    <row r="49" spans="2:14" ht="12.75" customHeight="1" thickTop="1">
      <c r="B49" s="15"/>
      <c r="C49" s="15"/>
      <c r="D49" s="10"/>
      <c r="E49" s="10"/>
      <c r="F49" s="29"/>
      <c r="G49" s="24">
        <v>0.4583333333333333</v>
      </c>
      <c r="H49" s="199"/>
      <c r="I49" s="130" t="s">
        <v>194</v>
      </c>
      <c r="J49" s="41"/>
      <c r="L49" s="42"/>
      <c r="M49" s="8"/>
      <c r="N49" s="176"/>
    </row>
    <row r="50" spans="2:14" ht="12.75" customHeight="1">
      <c r="B50" s="15"/>
      <c r="C50" s="15"/>
      <c r="D50" s="10"/>
      <c r="E50" s="10"/>
      <c r="F50" s="29"/>
      <c r="G50" s="10"/>
      <c r="H50" s="40"/>
      <c r="I50" s="130"/>
      <c r="J50" s="41"/>
      <c r="L50" s="42"/>
      <c r="M50" s="8"/>
      <c r="N50" s="176"/>
    </row>
    <row r="51" spans="1:14" ht="12.75" customHeight="1">
      <c r="A51" s="219">
        <v>12</v>
      </c>
      <c r="B51" s="214" t="s">
        <v>34</v>
      </c>
      <c r="C51" s="215"/>
      <c r="D51" s="18" t="s">
        <v>6</v>
      </c>
      <c r="E51" s="52"/>
      <c r="F51" s="32"/>
      <c r="G51" s="9"/>
      <c r="H51" s="154"/>
      <c r="I51" s="128"/>
      <c r="J51" s="41"/>
      <c r="K51" s="8"/>
      <c r="L51" s="41"/>
      <c r="M51" s="8"/>
      <c r="N51" s="147" t="s">
        <v>279</v>
      </c>
    </row>
    <row r="52" spans="1:16" ht="12.75" customHeight="1">
      <c r="A52" s="220"/>
      <c r="B52" s="214"/>
      <c r="C52" s="215"/>
      <c r="D52" s="19" t="s">
        <v>2</v>
      </c>
      <c r="E52" s="133"/>
      <c r="F52" s="29"/>
      <c r="G52" s="8"/>
      <c r="H52" s="41"/>
      <c r="I52" s="8"/>
      <c r="J52" s="41"/>
      <c r="K52" s="8"/>
      <c r="L52" s="41"/>
      <c r="M52" s="171" t="s">
        <v>27</v>
      </c>
      <c r="N52" s="284" t="s">
        <v>278</v>
      </c>
      <c r="O52" s="285"/>
      <c r="P52" s="285"/>
    </row>
    <row r="53" spans="2:16" ht="12.75" customHeight="1" thickBot="1">
      <c r="B53" s="221"/>
      <c r="C53" s="217"/>
      <c r="D53" s="11"/>
      <c r="E53" s="10"/>
      <c r="F53" s="29"/>
      <c r="G53" s="8"/>
      <c r="H53" s="41"/>
      <c r="I53" s="8"/>
      <c r="J53" s="41"/>
      <c r="K53" s="8"/>
      <c r="L53" s="41"/>
      <c r="M53" s="199">
        <v>23</v>
      </c>
      <c r="N53" s="286"/>
      <c r="O53" s="287"/>
      <c r="P53" s="287"/>
    </row>
    <row r="54" spans="2:14" ht="12.75" customHeight="1" thickTop="1">
      <c r="B54" s="221"/>
      <c r="C54" s="217"/>
      <c r="D54" s="9"/>
      <c r="E54" s="10"/>
      <c r="F54" s="29"/>
      <c r="G54" s="8"/>
      <c r="H54" s="41"/>
      <c r="I54" s="8"/>
      <c r="J54" s="41"/>
      <c r="K54" s="8"/>
      <c r="L54" s="41"/>
      <c r="M54" s="181"/>
      <c r="N54" s="8"/>
    </row>
    <row r="55" spans="1:14" ht="12.75" customHeight="1" thickBot="1">
      <c r="A55" s="186">
        <v>13</v>
      </c>
      <c r="B55" s="188" t="s">
        <v>0</v>
      </c>
      <c r="C55" s="189"/>
      <c r="D55" s="18" t="s">
        <v>3</v>
      </c>
      <c r="E55" s="162"/>
      <c r="F55" s="163"/>
      <c r="G55" s="159"/>
      <c r="H55" s="160"/>
      <c r="I55" s="12"/>
      <c r="J55" s="45"/>
      <c r="K55" s="8"/>
      <c r="L55" s="41"/>
      <c r="M55" s="5"/>
      <c r="N55" s="288" t="s">
        <v>280</v>
      </c>
    </row>
    <row r="56" spans="1:14" ht="12.75" customHeight="1" thickTop="1">
      <c r="A56" s="187"/>
      <c r="B56" s="190"/>
      <c r="C56" s="191"/>
      <c r="D56" s="19" t="s">
        <v>4</v>
      </c>
      <c r="E56" s="133"/>
      <c r="F56" s="29"/>
      <c r="G56" s="8"/>
      <c r="H56" s="41"/>
      <c r="I56" s="167"/>
      <c r="J56" s="44"/>
      <c r="K56" s="8"/>
      <c r="L56" s="41"/>
      <c r="M56" s="5"/>
      <c r="N56" s="8"/>
    </row>
    <row r="57" spans="2:14" ht="12.75" customHeight="1">
      <c r="B57" s="15"/>
      <c r="C57" s="15"/>
      <c r="D57" s="10"/>
      <c r="E57" s="2"/>
      <c r="F57" s="31"/>
      <c r="G57" s="8"/>
      <c r="H57" s="41"/>
      <c r="I57" s="166"/>
      <c r="J57" s="41"/>
      <c r="K57" s="8"/>
      <c r="L57" s="41"/>
      <c r="M57" s="5"/>
      <c r="N57" s="8"/>
    </row>
    <row r="58" spans="2:14" ht="12.75" customHeight="1" thickBot="1">
      <c r="B58" s="15"/>
      <c r="C58" s="15"/>
      <c r="D58" s="10"/>
      <c r="E58" s="2"/>
      <c r="F58" s="53"/>
      <c r="G58" s="54" t="s">
        <v>45</v>
      </c>
      <c r="H58" s="199" t="s">
        <v>17</v>
      </c>
      <c r="I58" s="168" t="s">
        <v>159</v>
      </c>
      <c r="J58" s="160"/>
      <c r="K58" s="8"/>
      <c r="L58" s="41"/>
      <c r="M58" s="5"/>
      <c r="N58" s="8"/>
    </row>
    <row r="59" spans="1:14" ht="12.75" customHeight="1" thickBot="1" thickTop="1">
      <c r="A59" s="186">
        <v>14</v>
      </c>
      <c r="B59" s="192" t="s">
        <v>115</v>
      </c>
      <c r="C59" s="179"/>
      <c r="D59" s="18" t="s">
        <v>1</v>
      </c>
      <c r="E59" s="10"/>
      <c r="F59" s="35"/>
      <c r="G59" s="24">
        <v>0.4583333333333333</v>
      </c>
      <c r="H59" s="199"/>
      <c r="I59" s="130" t="s">
        <v>167</v>
      </c>
      <c r="J59" s="41"/>
      <c r="K59" s="175"/>
      <c r="L59" s="41"/>
      <c r="M59" s="5"/>
      <c r="N59" s="8"/>
    </row>
    <row r="60" spans="1:14" ht="12.75" customHeight="1" thickTop="1">
      <c r="A60" s="187"/>
      <c r="B60" s="192"/>
      <c r="C60" s="179"/>
      <c r="D60" s="19" t="s">
        <v>2</v>
      </c>
      <c r="E60" s="141"/>
      <c r="F60" s="143"/>
      <c r="G60" s="145"/>
      <c r="H60" s="41"/>
      <c r="I60" s="130"/>
      <c r="J60" s="41"/>
      <c r="K60" s="176"/>
      <c r="L60" s="41"/>
      <c r="M60" s="5"/>
      <c r="N60" s="8"/>
    </row>
    <row r="61" spans="2:14" ht="12.75" customHeight="1" thickBot="1">
      <c r="B61" s="15"/>
      <c r="C61" s="15"/>
      <c r="D61" s="10"/>
      <c r="E61" s="54" t="s">
        <v>45</v>
      </c>
      <c r="F61" s="199" t="s">
        <v>26</v>
      </c>
      <c r="G61" s="147" t="s">
        <v>165</v>
      </c>
      <c r="H61" s="134"/>
      <c r="I61" s="128"/>
      <c r="J61" s="41"/>
      <c r="K61" s="176"/>
      <c r="L61" s="41"/>
      <c r="M61" s="5"/>
      <c r="N61" s="8"/>
    </row>
    <row r="62" spans="2:14" ht="12.75" customHeight="1" thickTop="1">
      <c r="B62" s="15"/>
      <c r="C62" s="15"/>
      <c r="D62" s="10"/>
      <c r="E62" s="24">
        <v>0.4583333333333333</v>
      </c>
      <c r="F62" s="199"/>
      <c r="G62" s="148" t="s">
        <v>166</v>
      </c>
      <c r="H62" s="144"/>
      <c r="I62" s="8"/>
      <c r="J62" s="41"/>
      <c r="K62" s="176"/>
      <c r="L62" s="41"/>
      <c r="M62" s="5"/>
      <c r="N62" s="8"/>
    </row>
    <row r="63" spans="1:14" ht="12.75" customHeight="1">
      <c r="A63" s="186">
        <v>15</v>
      </c>
      <c r="B63" s="202" t="s">
        <v>107</v>
      </c>
      <c r="C63" s="203"/>
      <c r="D63" s="18" t="s">
        <v>110</v>
      </c>
      <c r="E63" s="52"/>
      <c r="F63" s="32"/>
      <c r="G63" s="130"/>
      <c r="H63" s="41"/>
      <c r="I63" s="23"/>
      <c r="J63" s="40"/>
      <c r="K63" s="145"/>
      <c r="L63" s="41"/>
      <c r="M63" s="49"/>
      <c r="N63" s="8"/>
    </row>
    <row r="64" spans="1:14" ht="12.75" customHeight="1">
      <c r="A64" s="187"/>
      <c r="B64" s="204"/>
      <c r="C64" s="205"/>
      <c r="D64" s="19" t="s">
        <v>2</v>
      </c>
      <c r="F64" s="34"/>
      <c r="H64" s="42"/>
      <c r="I64" s="24"/>
      <c r="J64" s="172"/>
      <c r="K64" s="145" t="s">
        <v>125</v>
      </c>
      <c r="L64" s="41"/>
      <c r="M64" s="47"/>
      <c r="N64" s="8"/>
    </row>
    <row r="65" spans="1:14" ht="12.75" customHeight="1" thickBot="1">
      <c r="A65" s="50"/>
      <c r="B65" s="15"/>
      <c r="C65" s="15"/>
      <c r="D65" s="10"/>
      <c r="F65" s="34"/>
      <c r="H65" s="180" t="s">
        <v>32</v>
      </c>
      <c r="I65" s="180"/>
      <c r="J65" s="207" t="s">
        <v>30</v>
      </c>
      <c r="K65" s="177" t="s">
        <v>252</v>
      </c>
      <c r="L65" s="160"/>
      <c r="M65" s="47"/>
      <c r="N65" s="8"/>
    </row>
    <row r="66" spans="1:14" ht="12.75" customHeight="1" thickTop="1">
      <c r="A66" s="50"/>
      <c r="B66" s="15"/>
      <c r="C66" s="15"/>
      <c r="D66" s="10"/>
      <c r="F66" s="34"/>
      <c r="H66" s="42"/>
      <c r="I66" s="24">
        <v>0.5520833333333334</v>
      </c>
      <c r="J66" s="207"/>
      <c r="K66" s="138" t="s">
        <v>162</v>
      </c>
      <c r="L66" s="41"/>
      <c r="M66" s="196"/>
      <c r="N66" s="8"/>
    </row>
    <row r="67" spans="1:14" ht="12.75" customHeight="1" thickBot="1">
      <c r="A67" s="186">
        <v>16</v>
      </c>
      <c r="B67" s="202" t="s">
        <v>100</v>
      </c>
      <c r="C67" s="203"/>
      <c r="D67" s="18" t="s">
        <v>1</v>
      </c>
      <c r="E67" s="4"/>
      <c r="F67" s="46"/>
      <c r="H67" s="42"/>
      <c r="I67" s="24"/>
      <c r="J67" s="172"/>
      <c r="K67" s="130"/>
      <c r="L67" s="41"/>
      <c r="M67" s="196"/>
      <c r="N67" s="8"/>
    </row>
    <row r="68" spans="1:14" ht="12.75" customHeight="1" thickTop="1">
      <c r="A68" s="187"/>
      <c r="B68" s="204"/>
      <c r="C68" s="205"/>
      <c r="D68" s="19" t="s">
        <v>2</v>
      </c>
      <c r="E68" s="135"/>
      <c r="F68" s="137"/>
      <c r="G68" s="145"/>
      <c r="H68" s="42"/>
      <c r="I68" s="8"/>
      <c r="J68" s="172"/>
      <c r="K68" s="132"/>
      <c r="L68" s="44"/>
      <c r="M68" s="197"/>
      <c r="N68" s="8"/>
    </row>
    <row r="69" spans="1:14" ht="12.75" customHeight="1" thickBot="1">
      <c r="A69" s="50"/>
      <c r="B69" s="15"/>
      <c r="C69" s="15"/>
      <c r="D69" s="10"/>
      <c r="E69" s="122" t="s">
        <v>97</v>
      </c>
      <c r="F69" s="199" t="s">
        <v>10</v>
      </c>
      <c r="G69" s="145" t="s">
        <v>159</v>
      </c>
      <c r="H69" s="41"/>
      <c r="I69" s="8"/>
      <c r="J69" s="43"/>
      <c r="K69" s="132"/>
      <c r="L69" s="44"/>
      <c r="M69" s="197"/>
      <c r="N69" s="8"/>
    </row>
    <row r="70" spans="2:14" ht="12.75" customHeight="1" thickTop="1">
      <c r="B70" s="15"/>
      <c r="C70" s="15"/>
      <c r="D70" s="10"/>
      <c r="E70" s="24">
        <v>0.5520833333333334</v>
      </c>
      <c r="F70" s="199"/>
      <c r="G70" s="138" t="s">
        <v>160</v>
      </c>
      <c r="H70" s="136"/>
      <c r="I70" s="130"/>
      <c r="J70" s="41"/>
      <c r="K70" s="132"/>
      <c r="L70" s="44"/>
      <c r="M70" s="195"/>
      <c r="N70" s="8"/>
    </row>
    <row r="71" spans="1:14" ht="12.75" customHeight="1">
      <c r="A71" s="186">
        <v>17</v>
      </c>
      <c r="B71" s="202" t="s">
        <v>106</v>
      </c>
      <c r="C71" s="203"/>
      <c r="D71" s="18" t="s">
        <v>5</v>
      </c>
      <c r="E71" s="6"/>
      <c r="F71" s="27"/>
      <c r="G71" s="130"/>
      <c r="H71" s="41"/>
      <c r="I71" s="130"/>
      <c r="J71" s="41"/>
      <c r="K71" s="4"/>
      <c r="L71" s="41"/>
      <c r="M71" s="195"/>
      <c r="N71" s="8"/>
    </row>
    <row r="72" spans="1:14" ht="12.75" customHeight="1" thickBot="1">
      <c r="A72" s="187"/>
      <c r="B72" s="204"/>
      <c r="C72" s="205"/>
      <c r="D72" s="19" t="s">
        <v>2</v>
      </c>
      <c r="F72" s="28"/>
      <c r="G72" s="122" t="s">
        <v>98</v>
      </c>
      <c r="H72" s="181" t="s">
        <v>18</v>
      </c>
      <c r="I72" s="164" t="s">
        <v>160</v>
      </c>
      <c r="J72" s="160"/>
      <c r="K72" s="4"/>
      <c r="L72" s="41"/>
      <c r="M72" s="195"/>
      <c r="N72" s="8"/>
    </row>
    <row r="73" spans="2:14" ht="12.75" customHeight="1" thickTop="1">
      <c r="B73" s="15"/>
      <c r="C73" s="15"/>
      <c r="D73" s="10"/>
      <c r="F73" s="28"/>
      <c r="G73" s="25">
        <v>0.5520833333333334</v>
      </c>
      <c r="H73" s="199"/>
      <c r="I73" s="166" t="s">
        <v>191</v>
      </c>
      <c r="J73" s="41"/>
      <c r="K73" s="38"/>
      <c r="L73" s="41"/>
      <c r="M73" s="195"/>
      <c r="N73" s="8"/>
    </row>
    <row r="74" spans="2:14" ht="12.75" customHeight="1">
      <c r="B74" s="15"/>
      <c r="C74" s="15"/>
      <c r="D74" s="10"/>
      <c r="F74" s="28"/>
      <c r="H74" s="165"/>
      <c r="I74" s="166"/>
      <c r="J74" s="41"/>
      <c r="K74" s="30"/>
      <c r="L74" s="41"/>
      <c r="M74" s="195"/>
      <c r="N74" s="8"/>
    </row>
    <row r="75" spans="1:14" ht="12.75" customHeight="1" thickBot="1">
      <c r="A75" s="186">
        <v>18</v>
      </c>
      <c r="B75" s="202" t="s">
        <v>35</v>
      </c>
      <c r="C75" s="203"/>
      <c r="D75" s="18" t="s">
        <v>1</v>
      </c>
      <c r="E75" s="157"/>
      <c r="F75" s="158"/>
      <c r="G75" s="159"/>
      <c r="H75" s="160"/>
      <c r="I75" s="167"/>
      <c r="J75" s="41"/>
      <c r="K75" s="8"/>
      <c r="L75" s="41"/>
      <c r="M75" s="195"/>
      <c r="N75" s="8"/>
    </row>
    <row r="76" spans="1:14" ht="12.75" customHeight="1" thickTop="1">
      <c r="A76" s="187"/>
      <c r="B76" s="204"/>
      <c r="C76" s="205"/>
      <c r="D76" s="19" t="s">
        <v>4</v>
      </c>
      <c r="E76" s="4"/>
      <c r="F76" s="30"/>
      <c r="G76" s="8"/>
      <c r="H76" s="41"/>
      <c r="J76" s="42"/>
      <c r="K76" s="8"/>
      <c r="L76" s="41"/>
      <c r="M76" s="194"/>
      <c r="N76" s="8"/>
    </row>
    <row r="77" spans="2:14" ht="12.75" customHeight="1">
      <c r="B77" s="15"/>
      <c r="C77" s="15"/>
      <c r="D77" s="10"/>
      <c r="F77" s="28"/>
      <c r="H77" s="42"/>
      <c r="J77" s="42"/>
      <c r="K77" s="8"/>
      <c r="L77" s="41"/>
      <c r="M77" s="194"/>
      <c r="N77" s="8"/>
    </row>
    <row r="78" spans="2:14" ht="12.75" customHeight="1" thickBot="1">
      <c r="B78" s="15"/>
      <c r="C78" s="15"/>
      <c r="D78" s="10"/>
      <c r="F78" s="28"/>
      <c r="H78" s="42"/>
      <c r="J78" s="216" t="s">
        <v>31</v>
      </c>
      <c r="K78" s="216"/>
      <c r="L78" s="199">
        <v>22</v>
      </c>
      <c r="M78" s="193" t="s">
        <v>166</v>
      </c>
      <c r="N78" s="8"/>
    </row>
    <row r="79" spans="1:14" ht="12.75" customHeight="1" thickBot="1" thickTop="1">
      <c r="A79" s="186">
        <v>19</v>
      </c>
      <c r="B79" s="222" t="s">
        <v>116</v>
      </c>
      <c r="C79" s="223"/>
      <c r="D79" s="18" t="s">
        <v>1</v>
      </c>
      <c r="E79" s="157"/>
      <c r="F79" s="158"/>
      <c r="G79" s="159"/>
      <c r="H79" s="160"/>
      <c r="I79" s="12"/>
      <c r="J79" s="45"/>
      <c r="K79" s="24">
        <v>0.5520833333333334</v>
      </c>
      <c r="L79" s="181"/>
      <c r="M79" s="129" t="s">
        <v>160</v>
      </c>
      <c r="N79" s="8"/>
    </row>
    <row r="80" spans="1:13" ht="12.75" customHeight="1" thickTop="1">
      <c r="A80" s="187"/>
      <c r="B80" s="224"/>
      <c r="C80" s="225"/>
      <c r="D80" s="19" t="s">
        <v>4</v>
      </c>
      <c r="E80" s="4"/>
      <c r="F80" s="30"/>
      <c r="G80" s="8"/>
      <c r="H80" s="41"/>
      <c r="I80" s="169"/>
      <c r="J80" s="44"/>
      <c r="K80" s="8"/>
      <c r="L80" s="5"/>
      <c r="M80" s="131"/>
    </row>
    <row r="81" spans="2:13" ht="12.75" customHeight="1">
      <c r="B81" s="15"/>
      <c r="C81" s="15"/>
      <c r="D81" s="10"/>
      <c r="F81" s="28"/>
      <c r="G81" s="8"/>
      <c r="H81" s="41"/>
      <c r="I81" s="166"/>
      <c r="J81" s="41"/>
      <c r="K81" s="8"/>
      <c r="L81" s="5"/>
      <c r="M81" s="131"/>
    </row>
    <row r="82" spans="2:12" ht="12.75" customHeight="1" thickBot="1">
      <c r="B82" s="15"/>
      <c r="C82" s="15"/>
      <c r="D82" s="10"/>
      <c r="F82" s="28"/>
      <c r="G82" s="54" t="s">
        <v>45</v>
      </c>
      <c r="H82" s="199" t="s">
        <v>19</v>
      </c>
      <c r="I82" s="168" t="s">
        <v>164</v>
      </c>
      <c r="J82" s="160"/>
      <c r="K82" s="8"/>
      <c r="L82" s="5"/>
    </row>
    <row r="83" spans="1:12" ht="12.75" customHeight="1" thickTop="1">
      <c r="A83" s="186">
        <v>20</v>
      </c>
      <c r="B83" s="202" t="s">
        <v>104</v>
      </c>
      <c r="C83" s="203"/>
      <c r="D83" s="18" t="s">
        <v>1</v>
      </c>
      <c r="E83" s="8"/>
      <c r="F83" s="33"/>
      <c r="G83" s="24">
        <v>0.5520833333333334</v>
      </c>
      <c r="H83" s="199"/>
      <c r="I83" s="130" t="s">
        <v>166</v>
      </c>
      <c r="J83" s="41"/>
      <c r="K83" s="169"/>
      <c r="L83" s="5"/>
    </row>
    <row r="84" spans="1:12" ht="12.75" customHeight="1">
      <c r="A84" s="187"/>
      <c r="B84" s="204"/>
      <c r="C84" s="205"/>
      <c r="D84" s="19" t="s">
        <v>2</v>
      </c>
      <c r="E84" s="21"/>
      <c r="F84" s="30"/>
      <c r="G84" s="132"/>
      <c r="H84" s="44"/>
      <c r="I84" s="130"/>
      <c r="J84" s="41"/>
      <c r="K84" s="173"/>
      <c r="L84" s="5"/>
    </row>
    <row r="85" spans="2:12" ht="12.75" customHeight="1" thickBot="1">
      <c r="B85" s="15"/>
      <c r="C85" s="15"/>
      <c r="D85" s="10"/>
      <c r="E85" s="54" t="s">
        <v>45</v>
      </c>
      <c r="F85" s="181" t="s">
        <v>11</v>
      </c>
      <c r="G85" s="149" t="s">
        <v>166</v>
      </c>
      <c r="H85" s="134"/>
      <c r="I85" s="128"/>
      <c r="J85" s="41"/>
      <c r="K85" s="173"/>
      <c r="L85" s="5"/>
    </row>
    <row r="86" spans="2:12" ht="12.75" customHeight="1" thickTop="1">
      <c r="B86" s="15"/>
      <c r="C86" s="15"/>
      <c r="D86" s="10"/>
      <c r="E86" s="24">
        <v>0.5520833333333334</v>
      </c>
      <c r="F86" s="199"/>
      <c r="G86" s="150" t="s">
        <v>165</v>
      </c>
      <c r="H86" s="136"/>
      <c r="I86" s="46"/>
      <c r="J86" s="41"/>
      <c r="K86" s="173"/>
      <c r="L86" s="5"/>
    </row>
    <row r="87" spans="1:19" ht="12.75" customHeight="1" thickBot="1">
      <c r="A87" s="226">
        <v>21</v>
      </c>
      <c r="B87" s="192" t="s">
        <v>118</v>
      </c>
      <c r="C87" s="179"/>
      <c r="D87" s="18" t="s">
        <v>3</v>
      </c>
      <c r="E87" s="4"/>
      <c r="F87" s="30"/>
      <c r="G87" s="145"/>
      <c r="H87" s="41"/>
      <c r="I87" s="8"/>
      <c r="J87" s="41"/>
      <c r="K87" s="166"/>
      <c r="L87" s="5"/>
      <c r="S87" s="36"/>
    </row>
    <row r="88" spans="1:12" ht="12.75" customHeight="1" thickTop="1">
      <c r="A88" s="226"/>
      <c r="B88" s="192"/>
      <c r="C88" s="179"/>
      <c r="D88" s="19" t="s">
        <v>4</v>
      </c>
      <c r="E88" s="135"/>
      <c r="F88" s="139"/>
      <c r="H88" s="42"/>
      <c r="I88" s="8"/>
      <c r="J88" s="41"/>
      <c r="K88" s="166"/>
      <c r="L88" s="5"/>
    </row>
    <row r="89" spans="1:12" ht="12.75" customHeight="1" thickBot="1">
      <c r="A89" s="15"/>
      <c r="B89" s="15"/>
      <c r="C89" s="15"/>
      <c r="D89" s="10"/>
      <c r="F89" s="28"/>
      <c r="H89" s="180" t="s">
        <v>33</v>
      </c>
      <c r="I89" s="180"/>
      <c r="J89" s="199" t="s">
        <v>38</v>
      </c>
      <c r="K89" s="168" t="s">
        <v>166</v>
      </c>
      <c r="L89" s="174"/>
    </row>
    <row r="90" spans="1:13" ht="12.75" customHeight="1" thickTop="1">
      <c r="A90" s="15"/>
      <c r="B90" s="15"/>
      <c r="C90" s="15"/>
      <c r="D90" s="10"/>
      <c r="F90" s="28"/>
      <c r="H90" s="42"/>
      <c r="I90" s="24">
        <v>0.5520833333333334</v>
      </c>
      <c r="J90" s="199"/>
      <c r="K90" s="130" t="s">
        <v>167</v>
      </c>
      <c r="L90" s="8"/>
      <c r="M90" s="48"/>
    </row>
    <row r="91" spans="1:12" ht="12.75" customHeight="1" thickBot="1">
      <c r="A91" s="226">
        <v>22</v>
      </c>
      <c r="B91" s="202" t="s">
        <v>102</v>
      </c>
      <c r="C91" s="203"/>
      <c r="D91" s="18" t="s">
        <v>1</v>
      </c>
      <c r="E91" s="4"/>
      <c r="F91" s="46"/>
      <c r="H91" s="42"/>
      <c r="I91" s="26"/>
      <c r="J91" s="41"/>
      <c r="K91" s="130"/>
      <c r="L91" s="8"/>
    </row>
    <row r="92" spans="1:12" ht="12.75" customHeight="1" thickTop="1">
      <c r="A92" s="226"/>
      <c r="B92" s="204"/>
      <c r="C92" s="205"/>
      <c r="D92" s="19" t="s">
        <v>2</v>
      </c>
      <c r="E92" s="135"/>
      <c r="F92" s="137"/>
      <c r="G92" s="145"/>
      <c r="H92" s="41"/>
      <c r="I92" s="8"/>
      <c r="J92" s="41"/>
      <c r="K92" s="130"/>
      <c r="L92" s="8"/>
    </row>
    <row r="93" spans="1:12" ht="12.75" customHeight="1" thickBot="1">
      <c r="A93" s="15"/>
      <c r="B93" s="15"/>
      <c r="C93" s="15"/>
      <c r="D93" s="10"/>
      <c r="E93" s="10" t="s">
        <v>48</v>
      </c>
      <c r="F93" s="199" t="s">
        <v>12</v>
      </c>
      <c r="G93" s="145" t="s">
        <v>165</v>
      </c>
      <c r="H93" s="41"/>
      <c r="I93" s="8"/>
      <c r="J93" s="41"/>
      <c r="K93" s="4"/>
      <c r="L93" s="8"/>
    </row>
    <row r="94" spans="1:12" ht="12.75" customHeight="1" thickTop="1">
      <c r="A94" s="15"/>
      <c r="B94" s="15"/>
      <c r="C94" s="15"/>
      <c r="D94" s="10"/>
      <c r="E94" s="24">
        <v>0.5520833333333334</v>
      </c>
      <c r="F94" s="181"/>
      <c r="G94" s="138" t="s">
        <v>167</v>
      </c>
      <c r="H94" s="136"/>
      <c r="I94" s="128"/>
      <c r="J94" s="41"/>
      <c r="K94" s="4"/>
      <c r="L94" s="8"/>
    </row>
    <row r="95" spans="1:12" ht="12.75" customHeight="1">
      <c r="A95" s="226">
        <v>23</v>
      </c>
      <c r="B95" s="192" t="s">
        <v>109</v>
      </c>
      <c r="C95" s="179"/>
      <c r="D95" s="18" t="s">
        <v>3</v>
      </c>
      <c r="E95" s="7"/>
      <c r="F95" s="27"/>
      <c r="G95" s="130"/>
      <c r="H95" s="41"/>
      <c r="I95" s="130"/>
      <c r="J95" s="41"/>
      <c r="K95" s="4"/>
      <c r="L95" s="8"/>
    </row>
    <row r="96" spans="1:12" ht="12.75" customHeight="1" thickBot="1">
      <c r="A96" s="226"/>
      <c r="B96" s="192"/>
      <c r="C96" s="179"/>
      <c r="D96" s="19" t="s">
        <v>2</v>
      </c>
      <c r="F96" s="34"/>
      <c r="G96" s="10" t="s">
        <v>48</v>
      </c>
      <c r="H96" s="199" t="s">
        <v>20</v>
      </c>
      <c r="I96" s="155" t="s">
        <v>160</v>
      </c>
      <c r="J96" s="156"/>
      <c r="K96" s="37"/>
      <c r="L96" s="8"/>
    </row>
    <row r="97" spans="1:10" ht="12.75" customHeight="1" thickTop="1">
      <c r="A97" s="15"/>
      <c r="B97" s="15"/>
      <c r="C97" s="15"/>
      <c r="D97" s="10"/>
      <c r="F97" s="28"/>
      <c r="G97" s="24">
        <v>0.5520833333333334</v>
      </c>
      <c r="H97" s="199"/>
      <c r="I97" s="166" t="s">
        <v>166</v>
      </c>
      <c r="J97" s="8"/>
    </row>
    <row r="98" spans="1:10" ht="12.75" customHeight="1">
      <c r="A98" s="15"/>
      <c r="B98" s="15"/>
      <c r="C98" s="15"/>
      <c r="D98" s="10"/>
      <c r="F98" s="28"/>
      <c r="H98" s="43"/>
      <c r="I98" s="166"/>
      <c r="J98" s="8"/>
    </row>
    <row r="99" spans="1:10" ht="12.75" customHeight="1" thickBot="1">
      <c r="A99" s="226">
        <v>24</v>
      </c>
      <c r="B99" s="227" t="s">
        <v>119</v>
      </c>
      <c r="C99" s="228"/>
      <c r="D99" s="18" t="s">
        <v>1</v>
      </c>
      <c r="E99" s="157"/>
      <c r="F99" s="158"/>
      <c r="G99" s="159"/>
      <c r="H99" s="160"/>
      <c r="I99" s="167"/>
      <c r="J99" s="8"/>
    </row>
    <row r="100" spans="1:9" ht="12.75" customHeight="1" thickTop="1">
      <c r="A100" s="226"/>
      <c r="B100" s="229"/>
      <c r="C100" s="230"/>
      <c r="D100" s="19" t="s">
        <v>2</v>
      </c>
      <c r="E100" s="4"/>
      <c r="F100" s="8"/>
      <c r="G100" s="8"/>
      <c r="H100" s="8"/>
      <c r="I100" s="34"/>
    </row>
    <row r="105" spans="2:4" ht="12.75" customHeight="1">
      <c r="B105" s="51"/>
      <c r="C105" s="51"/>
      <c r="D105" s="8"/>
    </row>
    <row r="106" spans="2:4" ht="12.75" customHeight="1">
      <c r="B106" s="231"/>
      <c r="C106" s="231"/>
      <c r="D106" s="10"/>
    </row>
    <row r="107" spans="2:4" ht="12.75" customHeight="1">
      <c r="B107" s="231"/>
      <c r="C107" s="231"/>
      <c r="D107" s="10"/>
    </row>
    <row r="108" spans="2:4" ht="12.75" customHeight="1">
      <c r="B108" s="51"/>
      <c r="C108" s="51"/>
      <c r="D108" s="8"/>
    </row>
    <row r="109" spans="2:4" ht="12.75" customHeight="1">
      <c r="B109" s="232"/>
      <c r="C109" s="231"/>
      <c r="D109" s="10"/>
    </row>
    <row r="110" spans="2:4" ht="12.75" customHeight="1">
      <c r="B110" s="231"/>
      <c r="C110" s="231"/>
      <c r="D110" s="10"/>
    </row>
    <row r="111" spans="2:4" ht="12.75" customHeight="1">
      <c r="B111" s="51"/>
      <c r="C111" s="51"/>
      <c r="D111" s="8"/>
    </row>
    <row r="112" spans="2:4" ht="12.75" customHeight="1">
      <c r="B112" s="231"/>
      <c r="C112" s="231"/>
      <c r="D112" s="10"/>
    </row>
    <row r="113" spans="2:4" ht="12.75" customHeight="1">
      <c r="B113" s="51"/>
      <c r="C113" s="51"/>
      <c r="D113" s="8"/>
    </row>
    <row r="114" spans="2:4" ht="12.75" customHeight="1">
      <c r="B114" s="231"/>
      <c r="C114" s="231"/>
      <c r="D114" s="10"/>
    </row>
  </sheetData>
  <sheetProtection/>
  <mergeCells count="93">
    <mergeCell ref="N52:P53"/>
    <mergeCell ref="B106:C107"/>
    <mergeCell ref="B109:C110"/>
    <mergeCell ref="B112:C112"/>
    <mergeCell ref="B114:C114"/>
    <mergeCell ref="H96:H97"/>
    <mergeCell ref="A99:A100"/>
    <mergeCell ref="B99:C100"/>
    <mergeCell ref="F85:F86"/>
    <mergeCell ref="A87:A88"/>
    <mergeCell ref="B87:C88"/>
    <mergeCell ref="H89:I89"/>
    <mergeCell ref="F93:F94"/>
    <mergeCell ref="A95:A96"/>
    <mergeCell ref="B95:C96"/>
    <mergeCell ref="J89:J90"/>
    <mergeCell ref="A91:A92"/>
    <mergeCell ref="B91:C92"/>
    <mergeCell ref="J78:K78"/>
    <mergeCell ref="L78:L79"/>
    <mergeCell ref="A79:A80"/>
    <mergeCell ref="B79:C80"/>
    <mergeCell ref="H82:H83"/>
    <mergeCell ref="A83:A84"/>
    <mergeCell ref="B83:C84"/>
    <mergeCell ref="J65:J66"/>
    <mergeCell ref="F69:F70"/>
    <mergeCell ref="A71:A72"/>
    <mergeCell ref="B71:C72"/>
    <mergeCell ref="H72:H73"/>
    <mergeCell ref="H65:I65"/>
    <mergeCell ref="M53:M54"/>
    <mergeCell ref="A55:A56"/>
    <mergeCell ref="B55:C56"/>
    <mergeCell ref="A75:A76"/>
    <mergeCell ref="B75:C76"/>
    <mergeCell ref="F61:F62"/>
    <mergeCell ref="A63:A64"/>
    <mergeCell ref="B63:C64"/>
    <mergeCell ref="A67:A68"/>
    <mergeCell ref="B67:C68"/>
    <mergeCell ref="H58:H59"/>
    <mergeCell ref="A59:A60"/>
    <mergeCell ref="B59:C60"/>
    <mergeCell ref="F45:F46"/>
    <mergeCell ref="A47:A48"/>
    <mergeCell ref="B47:C48"/>
    <mergeCell ref="H48:H49"/>
    <mergeCell ref="A51:A52"/>
    <mergeCell ref="B51:C52"/>
    <mergeCell ref="B53:C54"/>
    <mergeCell ref="J41:J42"/>
    <mergeCell ref="A43:A44"/>
    <mergeCell ref="B43:C44"/>
    <mergeCell ref="J30:K30"/>
    <mergeCell ref="F37:F38"/>
    <mergeCell ref="A39:A40"/>
    <mergeCell ref="B39:C40"/>
    <mergeCell ref="H41:I41"/>
    <mergeCell ref="L30:L31"/>
    <mergeCell ref="A31:A32"/>
    <mergeCell ref="B31:C32"/>
    <mergeCell ref="B33:C34"/>
    <mergeCell ref="H34:H35"/>
    <mergeCell ref="A35:A36"/>
    <mergeCell ref="B35:C36"/>
    <mergeCell ref="F21:F22"/>
    <mergeCell ref="A23:A24"/>
    <mergeCell ref="B23:C24"/>
    <mergeCell ref="H24:H25"/>
    <mergeCell ref="A27:A28"/>
    <mergeCell ref="B27:C28"/>
    <mergeCell ref="A15:A16"/>
    <mergeCell ref="B15:C16"/>
    <mergeCell ref="H17:I17"/>
    <mergeCell ref="J17:J18"/>
    <mergeCell ref="A19:A20"/>
    <mergeCell ref="B19:C20"/>
    <mergeCell ref="A7:A8"/>
    <mergeCell ref="B7:C8"/>
    <mergeCell ref="H10:H11"/>
    <mergeCell ref="A11:A12"/>
    <mergeCell ref="B11:C12"/>
    <mergeCell ref="F13:F14"/>
    <mergeCell ref="A1:N1"/>
    <mergeCell ref="A2:N2"/>
    <mergeCell ref="A4:A5"/>
    <mergeCell ref="B4:C5"/>
    <mergeCell ref="E4:F5"/>
    <mergeCell ref="G4:H5"/>
    <mergeCell ref="I4:J5"/>
    <mergeCell ref="K4:L5"/>
    <mergeCell ref="M4:N5"/>
  </mergeCells>
  <printOptions horizontalCentered="1" verticalCentered="1"/>
  <pageMargins left="0.7874015748031497" right="0.7874015748031497" top="0.1968503937007874" bottom="0.15748031496062992" header="0.1968503937007874" footer="0.15748031496062992"/>
  <pageSetup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6"/>
  <sheetViews>
    <sheetView view="pageBreakPreview" zoomScaleSheetLayoutView="100" zoomScalePageLayoutView="0" workbookViewId="0" topLeftCell="D15">
      <selection activeCell="L55" sqref="L55"/>
    </sheetView>
  </sheetViews>
  <sheetFormatPr defaultColWidth="9.00390625" defaultRowHeight="13.5"/>
  <cols>
    <col min="1" max="1" width="1.00390625" style="55" customWidth="1"/>
    <col min="2" max="2" width="5.125" style="55" customWidth="1"/>
    <col min="3" max="3" width="0.6171875" style="55" customWidth="1"/>
    <col min="4" max="4" width="9.75390625" style="55" customWidth="1"/>
    <col min="5" max="5" width="4.25390625" style="56" customWidth="1"/>
    <col min="6" max="6" width="5.625" style="56" customWidth="1"/>
    <col min="7" max="7" width="19.875" style="55" bestFit="1" customWidth="1"/>
    <col min="8" max="8" width="3.25390625" style="56" customWidth="1"/>
    <col min="9" max="9" width="19.875" style="57" customWidth="1"/>
    <col min="10" max="10" width="11.125" style="55" customWidth="1"/>
    <col min="11" max="12" width="11.125" style="56" customWidth="1"/>
    <col min="13" max="13" width="11.125" style="55" customWidth="1"/>
    <col min="14" max="14" width="9.00390625" style="56" customWidth="1"/>
    <col min="15" max="16384" width="9.00390625" style="55" customWidth="1"/>
  </cols>
  <sheetData>
    <row r="1" ht="11.25">
      <c r="C1" s="55" t="s">
        <v>50</v>
      </c>
    </row>
    <row r="2" spans="2:26" ht="20.25" customHeight="1">
      <c r="B2" s="234" t="s">
        <v>46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58"/>
      <c r="O2" s="59"/>
      <c r="P2" s="59"/>
      <c r="Q2" s="59"/>
      <c r="R2" s="59"/>
      <c r="S2" s="59"/>
      <c r="T2" s="59"/>
      <c r="U2" s="59"/>
      <c r="V2" s="59"/>
      <c r="W2" s="59"/>
      <c r="X2" s="59"/>
      <c r="Y2" s="58"/>
      <c r="Z2" s="58"/>
    </row>
    <row r="3" spans="2:26" ht="15" customHeight="1">
      <c r="B3" s="235" t="s">
        <v>83</v>
      </c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60"/>
      <c r="O3" s="61"/>
      <c r="P3" s="61"/>
      <c r="Q3" s="61"/>
      <c r="R3" s="61"/>
      <c r="S3" s="61"/>
      <c r="T3" s="61"/>
      <c r="U3" s="61"/>
      <c r="V3" s="61"/>
      <c r="W3" s="61"/>
      <c r="X3" s="61"/>
      <c r="Y3" s="62"/>
      <c r="Z3" s="62"/>
    </row>
    <row r="4" spans="4:5" ht="11.25">
      <c r="D4" s="63"/>
      <c r="E4" s="64"/>
    </row>
    <row r="6" spans="2:14" ht="18" customHeight="1">
      <c r="B6" s="233" t="s">
        <v>84</v>
      </c>
      <c r="D6" s="65" t="s">
        <v>52</v>
      </c>
      <c r="E6" s="66" t="s">
        <v>53</v>
      </c>
      <c r="F6" s="66" t="s">
        <v>40</v>
      </c>
      <c r="G6" s="236" t="s">
        <v>54</v>
      </c>
      <c r="H6" s="236"/>
      <c r="I6" s="236"/>
      <c r="J6" s="66" t="s">
        <v>55</v>
      </c>
      <c r="K6" s="66" t="s">
        <v>56</v>
      </c>
      <c r="L6" s="66" t="s">
        <v>57</v>
      </c>
      <c r="M6" s="67" t="s">
        <v>58</v>
      </c>
      <c r="N6" s="56" t="s">
        <v>59</v>
      </c>
    </row>
    <row r="7" spans="2:13" ht="3" customHeight="1">
      <c r="B7" s="233"/>
      <c r="D7" s="68"/>
      <c r="E7" s="69"/>
      <c r="F7" s="69"/>
      <c r="G7" s="68"/>
      <c r="H7" s="69"/>
      <c r="I7" s="70"/>
      <c r="J7" s="68"/>
      <c r="K7" s="69"/>
      <c r="L7" s="69"/>
      <c r="M7" s="68"/>
    </row>
    <row r="8" spans="2:16" ht="18" customHeight="1">
      <c r="B8" s="233"/>
      <c r="D8" s="237" t="s">
        <v>93</v>
      </c>
      <c r="E8" s="71" t="s">
        <v>28</v>
      </c>
      <c r="F8" s="72">
        <v>0.4583333333333333</v>
      </c>
      <c r="G8" s="73" t="str">
        <f>'トーナメント表'!B11</f>
        <v>東海大学山形</v>
      </c>
      <c r="H8" s="74" t="s">
        <v>61</v>
      </c>
      <c r="I8" s="75" t="str">
        <f>'トーナメント表'!B15</f>
        <v>豊浦クラブ</v>
      </c>
      <c r="J8" s="124" t="s">
        <v>172</v>
      </c>
      <c r="K8" s="76" t="s">
        <v>173</v>
      </c>
      <c r="L8" s="76" t="s">
        <v>174</v>
      </c>
      <c r="M8" s="120" t="s">
        <v>175</v>
      </c>
      <c r="N8" s="77" t="s">
        <v>62</v>
      </c>
      <c r="P8" s="78"/>
    </row>
    <row r="9" spans="2:14" ht="18" customHeight="1">
      <c r="B9" s="233"/>
      <c r="D9" s="238"/>
      <c r="E9" s="79" t="s">
        <v>8</v>
      </c>
      <c r="F9" s="80">
        <v>0.5520833333333334</v>
      </c>
      <c r="G9" s="81" t="str">
        <f>'トーナメント表'!B35</f>
        <v>長井クラブ</v>
      </c>
      <c r="H9" s="82" t="s">
        <v>61</v>
      </c>
      <c r="I9" s="83" t="str">
        <f>'トーナメント表'!B39</f>
        <v>戸沢ＦＣ</v>
      </c>
      <c r="J9" s="125" t="s">
        <v>176</v>
      </c>
      <c r="K9" s="84" t="s">
        <v>177</v>
      </c>
      <c r="L9" s="84" t="s">
        <v>178</v>
      </c>
      <c r="M9" s="121" t="s">
        <v>175</v>
      </c>
      <c r="N9" s="56" t="s">
        <v>63</v>
      </c>
    </row>
    <row r="10" spans="2:13" ht="3" customHeight="1">
      <c r="B10" s="233"/>
      <c r="D10" s="92"/>
      <c r="E10" s="90"/>
      <c r="F10" s="93"/>
      <c r="G10" s="94"/>
      <c r="H10" s="90"/>
      <c r="I10" s="91"/>
      <c r="J10" s="126"/>
      <c r="K10" s="95"/>
      <c r="L10" s="95"/>
      <c r="M10" s="89"/>
    </row>
    <row r="11" spans="2:14" ht="18" customHeight="1">
      <c r="B11" s="233"/>
      <c r="D11" s="237" t="s">
        <v>120</v>
      </c>
      <c r="E11" s="71" t="s">
        <v>7</v>
      </c>
      <c r="F11" s="72">
        <v>0.4583333333333333</v>
      </c>
      <c r="G11" s="73" t="str">
        <f>'トーナメント表'!B19</f>
        <v>萩野クラブ</v>
      </c>
      <c r="H11" s="74" t="s">
        <v>61</v>
      </c>
      <c r="I11" s="75" t="str">
        <f>'トーナメント表'!B23</f>
        <v>中山クラブ</v>
      </c>
      <c r="J11" s="124" t="s">
        <v>153</v>
      </c>
      <c r="K11" s="76" t="s">
        <v>154</v>
      </c>
      <c r="L11" s="76" t="s">
        <v>155</v>
      </c>
      <c r="M11" s="120" t="s">
        <v>156</v>
      </c>
      <c r="N11" s="77" t="s">
        <v>62</v>
      </c>
    </row>
    <row r="12" spans="2:14" ht="18" customHeight="1">
      <c r="B12" s="233"/>
      <c r="D12" s="238"/>
      <c r="E12" s="79" t="s">
        <v>10</v>
      </c>
      <c r="F12" s="80">
        <v>0.5520833333333334</v>
      </c>
      <c r="G12" s="81" t="str">
        <f>'トーナメント表'!B67</f>
        <v>山形銀行</v>
      </c>
      <c r="H12" s="82" t="s">
        <v>61</v>
      </c>
      <c r="I12" s="83" t="str">
        <f>'トーナメント表'!B71</f>
        <v>アズコルサーレＦＣ</v>
      </c>
      <c r="J12" s="125" t="s">
        <v>168</v>
      </c>
      <c r="K12" s="84" t="s">
        <v>169</v>
      </c>
      <c r="L12" s="84" t="s">
        <v>170</v>
      </c>
      <c r="M12" s="121" t="s">
        <v>171</v>
      </c>
      <c r="N12" s="56" t="s">
        <v>63</v>
      </c>
    </row>
    <row r="13" spans="2:13" ht="3" customHeight="1">
      <c r="B13" s="233"/>
      <c r="D13" s="92"/>
      <c r="E13" s="90"/>
      <c r="F13" s="93"/>
      <c r="G13" s="94"/>
      <c r="H13" s="90"/>
      <c r="I13" s="91"/>
      <c r="J13" s="126"/>
      <c r="K13" s="95"/>
      <c r="L13" s="95"/>
      <c r="M13" s="89"/>
    </row>
    <row r="14" spans="2:14" ht="18" customHeight="1">
      <c r="B14" s="233"/>
      <c r="D14" s="237" t="s">
        <v>92</v>
      </c>
      <c r="E14" s="71" t="s">
        <v>9</v>
      </c>
      <c r="F14" s="72">
        <v>0.4583333333333333</v>
      </c>
      <c r="G14" s="73" t="str">
        <f>'トーナメント表'!B43</f>
        <v>山形商業</v>
      </c>
      <c r="H14" s="74" t="s">
        <v>61</v>
      </c>
      <c r="I14" s="75" t="str">
        <f>'トーナメント表'!B47</f>
        <v>ＨＯＥＩ　ＦＣ</v>
      </c>
      <c r="J14" s="124" t="s">
        <v>123</v>
      </c>
      <c r="K14" s="76" t="s">
        <v>185</v>
      </c>
      <c r="L14" s="76" t="s">
        <v>186</v>
      </c>
      <c r="M14" s="120" t="s">
        <v>187</v>
      </c>
      <c r="N14" s="77" t="s">
        <v>62</v>
      </c>
    </row>
    <row r="15" spans="2:14" ht="18" customHeight="1">
      <c r="B15" s="233"/>
      <c r="D15" s="238"/>
      <c r="E15" s="79" t="s">
        <v>12</v>
      </c>
      <c r="F15" s="80">
        <v>0.5520833333333334</v>
      </c>
      <c r="G15" s="81" t="str">
        <f>'トーナメント表'!B91</f>
        <v>山形ＦＣ</v>
      </c>
      <c r="H15" s="82" t="s">
        <v>61</v>
      </c>
      <c r="I15" s="83" t="str">
        <f>'トーナメント表'!B95</f>
        <v>大山クラブ</v>
      </c>
      <c r="J15" s="125" t="s">
        <v>184</v>
      </c>
      <c r="K15" s="84" t="s">
        <v>188</v>
      </c>
      <c r="L15" s="84" t="s">
        <v>189</v>
      </c>
      <c r="M15" s="121" t="s">
        <v>187</v>
      </c>
      <c r="N15" s="56" t="s">
        <v>63</v>
      </c>
    </row>
    <row r="16" spans="2:13" ht="3" customHeight="1">
      <c r="B16" s="233"/>
      <c r="D16" s="92"/>
      <c r="E16" s="90"/>
      <c r="F16" s="93"/>
      <c r="G16" s="94"/>
      <c r="H16" s="90"/>
      <c r="I16" s="91"/>
      <c r="J16" s="126"/>
      <c r="K16" s="95"/>
      <c r="L16" s="95"/>
      <c r="M16" s="89"/>
    </row>
    <row r="17" spans="2:14" ht="18" customHeight="1">
      <c r="B17" s="233"/>
      <c r="D17" s="237" t="s">
        <v>91</v>
      </c>
      <c r="E17" s="71" t="s">
        <v>26</v>
      </c>
      <c r="F17" s="72">
        <v>0.4583333333333333</v>
      </c>
      <c r="G17" s="73" t="str">
        <f>'トーナメント表'!B59</f>
        <v>金井クラブ</v>
      </c>
      <c r="H17" s="74" t="s">
        <v>61</v>
      </c>
      <c r="I17" s="75" t="str">
        <f>'トーナメント表'!B63</f>
        <v>長井ＦＣ</v>
      </c>
      <c r="J17" s="124" t="s">
        <v>124</v>
      </c>
      <c r="K17" s="76" t="s">
        <v>179</v>
      </c>
      <c r="L17" s="76" t="s">
        <v>180</v>
      </c>
      <c r="M17" s="120" t="s">
        <v>181</v>
      </c>
      <c r="N17" s="77" t="s">
        <v>62</v>
      </c>
    </row>
    <row r="18" spans="2:14" ht="18" customHeight="1">
      <c r="B18" s="233"/>
      <c r="D18" s="238"/>
      <c r="E18" s="79" t="s">
        <v>11</v>
      </c>
      <c r="F18" s="80">
        <v>0.5520833333333334</v>
      </c>
      <c r="G18" s="81" t="str">
        <f>'トーナメント表'!B83</f>
        <v>神町自衛隊</v>
      </c>
      <c r="H18" s="82" t="s">
        <v>61</v>
      </c>
      <c r="I18" s="83" t="str">
        <f>'トーナメント表'!B87</f>
        <v>鶴岡工業</v>
      </c>
      <c r="J18" s="125" t="s">
        <v>181</v>
      </c>
      <c r="K18" s="84" t="s">
        <v>182</v>
      </c>
      <c r="L18" s="84" t="s">
        <v>183</v>
      </c>
      <c r="M18" s="121" t="s">
        <v>124</v>
      </c>
      <c r="N18" s="56" t="s">
        <v>63</v>
      </c>
    </row>
    <row r="19" ht="19.5" customHeight="1">
      <c r="B19" s="85"/>
    </row>
    <row r="20" spans="2:13" ht="17.25" customHeight="1">
      <c r="B20" s="239" t="s">
        <v>86</v>
      </c>
      <c r="D20" s="65" t="s">
        <v>52</v>
      </c>
      <c r="E20" s="66" t="s">
        <v>53</v>
      </c>
      <c r="F20" s="66" t="s">
        <v>40</v>
      </c>
      <c r="G20" s="236" t="s">
        <v>54</v>
      </c>
      <c r="H20" s="236"/>
      <c r="I20" s="236"/>
      <c r="J20" s="66" t="s">
        <v>55</v>
      </c>
      <c r="K20" s="66" t="s">
        <v>56</v>
      </c>
      <c r="L20" s="66" t="s">
        <v>57</v>
      </c>
      <c r="M20" s="67" t="s">
        <v>58</v>
      </c>
    </row>
    <row r="21" ht="3" customHeight="1">
      <c r="B21" s="239"/>
    </row>
    <row r="22" spans="2:14" ht="17.25" customHeight="1">
      <c r="B22" s="239"/>
      <c r="D22" s="237" t="s">
        <v>93</v>
      </c>
      <c r="E22" s="71" t="s">
        <v>13</v>
      </c>
      <c r="F22" s="72">
        <v>0.4583333333333333</v>
      </c>
      <c r="G22" s="86" t="str">
        <f>'トーナメント表'!B7</f>
        <v>山形大学医学部</v>
      </c>
      <c r="H22" s="74" t="s">
        <v>61</v>
      </c>
      <c r="I22" s="87" t="str">
        <f>G8</f>
        <v>東海大学山形</v>
      </c>
      <c r="J22" s="118" t="s">
        <v>239</v>
      </c>
      <c r="K22" s="76" t="s">
        <v>238</v>
      </c>
      <c r="L22" s="76" t="s">
        <v>240</v>
      </c>
      <c r="M22" s="120" t="s">
        <v>236</v>
      </c>
      <c r="N22" s="77" t="s">
        <v>64</v>
      </c>
    </row>
    <row r="23" spans="2:14" ht="17.25" customHeight="1">
      <c r="B23" s="239"/>
      <c r="D23" s="238"/>
      <c r="E23" s="79" t="s">
        <v>15</v>
      </c>
      <c r="F23" s="80">
        <v>0.5520833333333334</v>
      </c>
      <c r="G23" s="81" t="str">
        <f>'トーナメント表'!B31</f>
        <v>日大山形</v>
      </c>
      <c r="H23" s="82" t="s">
        <v>65</v>
      </c>
      <c r="I23" s="83" t="str">
        <f>I9</f>
        <v>戸沢ＦＣ</v>
      </c>
      <c r="J23" s="119" t="s">
        <v>236</v>
      </c>
      <c r="K23" s="84" t="s">
        <v>237</v>
      </c>
      <c r="L23" s="84" t="s">
        <v>238</v>
      </c>
      <c r="M23" s="121" t="s">
        <v>239</v>
      </c>
      <c r="N23" s="56" t="s">
        <v>66</v>
      </c>
    </row>
    <row r="24" spans="2:13" ht="3" customHeight="1">
      <c r="B24" s="239"/>
      <c r="D24" s="92"/>
      <c r="G24" s="89"/>
      <c r="H24" s="90"/>
      <c r="I24" s="91"/>
      <c r="J24" s="89"/>
      <c r="M24" s="89"/>
    </row>
    <row r="25" spans="2:14" ht="18" customHeight="1">
      <c r="B25" s="239"/>
      <c r="D25" s="237" t="s">
        <v>121</v>
      </c>
      <c r="E25" s="71" t="s">
        <v>14</v>
      </c>
      <c r="F25" s="72">
        <v>0.4583333333333333</v>
      </c>
      <c r="G25" s="86" t="str">
        <f>I11</f>
        <v>中山クラブ</v>
      </c>
      <c r="H25" s="74" t="s">
        <v>65</v>
      </c>
      <c r="I25" s="87" t="str">
        <f>'トーナメント表'!B27</f>
        <v>ＦＣパラフレンチ米沢</v>
      </c>
      <c r="J25" s="118" t="s">
        <v>233</v>
      </c>
      <c r="K25" s="76" t="s">
        <v>234</v>
      </c>
      <c r="L25" s="76" t="s">
        <v>154</v>
      </c>
      <c r="M25" s="120" t="s">
        <v>235</v>
      </c>
      <c r="N25" s="77" t="s">
        <v>64</v>
      </c>
    </row>
    <row r="26" spans="2:14" ht="18" customHeight="1">
      <c r="B26" s="239"/>
      <c r="D26" s="238"/>
      <c r="E26" s="79" t="s">
        <v>18</v>
      </c>
      <c r="F26" s="80">
        <v>0.5520833333333334</v>
      </c>
      <c r="G26" s="81" t="str">
        <f>G12</f>
        <v>山形銀行</v>
      </c>
      <c r="H26" s="82" t="s">
        <v>65</v>
      </c>
      <c r="I26" s="83" t="str">
        <f>'トーナメント表'!B75</f>
        <v>モンテディオ山形ユース</v>
      </c>
      <c r="J26" s="119" t="s">
        <v>229</v>
      </c>
      <c r="K26" s="84" t="s">
        <v>230</v>
      </c>
      <c r="L26" s="84" t="s">
        <v>231</v>
      </c>
      <c r="M26" s="121" t="s">
        <v>232</v>
      </c>
      <c r="N26" s="56" t="s">
        <v>66</v>
      </c>
    </row>
    <row r="27" spans="2:13" ht="3" customHeight="1">
      <c r="B27" s="239"/>
      <c r="D27" s="92"/>
      <c r="E27" s="90"/>
      <c r="F27" s="90"/>
      <c r="G27" s="89"/>
      <c r="H27" s="90"/>
      <c r="I27" s="91"/>
      <c r="J27" s="89"/>
      <c r="K27" s="90"/>
      <c r="L27" s="90"/>
      <c r="M27" s="89"/>
    </row>
    <row r="28" spans="2:14" ht="18" customHeight="1">
      <c r="B28" s="239"/>
      <c r="D28" s="237" t="s">
        <v>92</v>
      </c>
      <c r="E28" s="71" t="s">
        <v>16</v>
      </c>
      <c r="F28" s="72">
        <v>0.4583333333333333</v>
      </c>
      <c r="G28" s="86" t="str">
        <f>G14</f>
        <v>山形商業</v>
      </c>
      <c r="H28" s="74" t="s">
        <v>65</v>
      </c>
      <c r="I28" s="87" t="str">
        <f>'トーナメント表'!B51</f>
        <v>酒田琢友クラブ</v>
      </c>
      <c r="J28" s="118" t="s">
        <v>244</v>
      </c>
      <c r="K28" s="76" t="s">
        <v>185</v>
      </c>
      <c r="L28" s="76" t="s">
        <v>245</v>
      </c>
      <c r="M28" s="120" t="s">
        <v>246</v>
      </c>
      <c r="N28" s="77" t="s">
        <v>64</v>
      </c>
    </row>
    <row r="29" spans="2:14" ht="18" customHeight="1">
      <c r="B29" s="239"/>
      <c r="D29" s="238"/>
      <c r="E29" s="79" t="s">
        <v>122</v>
      </c>
      <c r="F29" s="80">
        <v>0.5520833333333334</v>
      </c>
      <c r="G29" s="81" t="str">
        <f>G15</f>
        <v>山形ＦＣ</v>
      </c>
      <c r="H29" s="82" t="s">
        <v>65</v>
      </c>
      <c r="I29" s="83" t="str">
        <f>'トーナメント表'!B99</f>
        <v>山形大学サッカー部</v>
      </c>
      <c r="J29" s="119" t="s">
        <v>241</v>
      </c>
      <c r="K29" s="84" t="s">
        <v>242</v>
      </c>
      <c r="L29" s="84" t="s">
        <v>243</v>
      </c>
      <c r="M29" s="121" t="s">
        <v>244</v>
      </c>
      <c r="N29" s="56" t="s">
        <v>66</v>
      </c>
    </row>
    <row r="30" spans="2:13" ht="3" customHeight="1">
      <c r="B30" s="239"/>
      <c r="D30" s="92"/>
      <c r="E30" s="90"/>
      <c r="F30" s="93"/>
      <c r="G30" s="94"/>
      <c r="H30" s="90"/>
      <c r="I30" s="91"/>
      <c r="J30" s="89"/>
      <c r="K30" s="95"/>
      <c r="L30" s="95"/>
      <c r="M30" s="89"/>
    </row>
    <row r="31" spans="2:14" ht="18" customHeight="1">
      <c r="B31" s="239"/>
      <c r="D31" s="237" t="s">
        <v>91</v>
      </c>
      <c r="E31" s="71" t="s">
        <v>17</v>
      </c>
      <c r="F31" s="72">
        <v>0.4583333333333333</v>
      </c>
      <c r="G31" s="86" t="str">
        <f>'トーナメント表'!B55</f>
        <v>羽黒高校</v>
      </c>
      <c r="H31" s="74" t="s">
        <v>65</v>
      </c>
      <c r="I31" s="87" t="str">
        <f>G17</f>
        <v>金井クラブ</v>
      </c>
      <c r="J31" s="118" t="s">
        <v>247</v>
      </c>
      <c r="K31" s="76" t="s">
        <v>248</v>
      </c>
      <c r="L31" s="76" t="s">
        <v>180</v>
      </c>
      <c r="M31" s="120" t="s">
        <v>249</v>
      </c>
      <c r="N31" s="77" t="s">
        <v>64</v>
      </c>
    </row>
    <row r="32" spans="2:14" ht="18" customHeight="1">
      <c r="B32" s="239"/>
      <c r="D32" s="238"/>
      <c r="E32" s="79" t="s">
        <v>19</v>
      </c>
      <c r="F32" s="80">
        <v>0.5520833333333334</v>
      </c>
      <c r="G32" s="81" t="str">
        <f>'トーナメント表'!B79</f>
        <v>山形中央</v>
      </c>
      <c r="H32" s="82" t="s">
        <v>65</v>
      </c>
      <c r="I32" s="83" t="str">
        <f>I18</f>
        <v>鶴岡工業</v>
      </c>
      <c r="J32" s="119" t="s">
        <v>249</v>
      </c>
      <c r="K32" s="84" t="s">
        <v>250</v>
      </c>
      <c r="L32" s="84" t="s">
        <v>182</v>
      </c>
      <c r="M32" s="121" t="s">
        <v>247</v>
      </c>
      <c r="N32" s="56" t="s">
        <v>66</v>
      </c>
    </row>
    <row r="33" ht="19.5" customHeight="1">
      <c r="B33" s="85"/>
    </row>
    <row r="34" spans="2:13" ht="18" customHeight="1">
      <c r="B34" s="233" t="s">
        <v>87</v>
      </c>
      <c r="D34" s="65" t="s">
        <v>52</v>
      </c>
      <c r="E34" s="66" t="s">
        <v>53</v>
      </c>
      <c r="F34" s="66" t="s">
        <v>40</v>
      </c>
      <c r="G34" s="236" t="s">
        <v>54</v>
      </c>
      <c r="H34" s="236"/>
      <c r="I34" s="236"/>
      <c r="J34" s="66" t="s">
        <v>67</v>
      </c>
      <c r="K34" s="66" t="s">
        <v>68</v>
      </c>
      <c r="L34" s="66" t="s">
        <v>69</v>
      </c>
      <c r="M34" s="67" t="s">
        <v>70</v>
      </c>
    </row>
    <row r="35" ht="3" customHeight="1">
      <c r="B35" s="233"/>
    </row>
    <row r="36" spans="2:14" ht="18" customHeight="1">
      <c r="B36" s="233"/>
      <c r="D36" s="237" t="s">
        <v>60</v>
      </c>
      <c r="E36" s="71" t="s">
        <v>21</v>
      </c>
      <c r="F36" s="72">
        <v>0.4583333333333333</v>
      </c>
      <c r="G36" s="86" t="str">
        <f>I22</f>
        <v>東海大学山形</v>
      </c>
      <c r="H36" s="74" t="s">
        <v>65</v>
      </c>
      <c r="I36" s="87" t="str">
        <f>I25</f>
        <v>ＦＣパラフレンチ米沢</v>
      </c>
      <c r="J36" s="118" t="s">
        <v>253</v>
      </c>
      <c r="K36" s="76" t="s">
        <v>250</v>
      </c>
      <c r="L36" s="170" t="s">
        <v>254</v>
      </c>
      <c r="M36" s="178" t="s">
        <v>153</v>
      </c>
      <c r="N36" s="77" t="s">
        <v>64</v>
      </c>
    </row>
    <row r="37" spans="2:14" ht="18" customHeight="1">
      <c r="B37" s="233"/>
      <c r="D37" s="238"/>
      <c r="E37" s="79" t="s">
        <v>39</v>
      </c>
      <c r="F37" s="80">
        <v>0.5520833333333334</v>
      </c>
      <c r="G37" s="81" t="str">
        <f>G31</f>
        <v>羽黒高校</v>
      </c>
      <c r="H37" s="82" t="s">
        <v>65</v>
      </c>
      <c r="I37" s="96" t="str">
        <f>I26</f>
        <v>モンテディオ山形ユース</v>
      </c>
      <c r="J37" s="119" t="s">
        <v>256</v>
      </c>
      <c r="K37" s="79" t="s">
        <v>229</v>
      </c>
      <c r="L37" s="84" t="s">
        <v>234</v>
      </c>
      <c r="M37" s="121" t="s">
        <v>175</v>
      </c>
      <c r="N37" s="56" t="s">
        <v>66</v>
      </c>
    </row>
    <row r="38" spans="2:13" ht="3" customHeight="1">
      <c r="B38" s="233"/>
      <c r="J38" s="89"/>
      <c r="M38" s="89"/>
    </row>
    <row r="39" spans="2:14" ht="18" customHeight="1">
      <c r="B39" s="233"/>
      <c r="D39" s="237" t="s">
        <v>94</v>
      </c>
      <c r="E39" s="71" t="s">
        <v>36</v>
      </c>
      <c r="F39" s="72">
        <v>0.4583333333333333</v>
      </c>
      <c r="G39" s="86" t="str">
        <f>G23</f>
        <v>日大山形</v>
      </c>
      <c r="H39" s="74" t="s">
        <v>65</v>
      </c>
      <c r="I39" s="87" t="str">
        <f>G28</f>
        <v>山形商業</v>
      </c>
      <c r="J39" s="118" t="s">
        <v>239</v>
      </c>
      <c r="K39" s="71" t="s">
        <v>257</v>
      </c>
      <c r="L39" s="76" t="s">
        <v>258</v>
      </c>
      <c r="M39" s="120" t="s">
        <v>255</v>
      </c>
      <c r="N39" s="77" t="s">
        <v>64</v>
      </c>
    </row>
    <row r="40" spans="2:14" ht="18" customHeight="1">
      <c r="B40" s="233"/>
      <c r="D40" s="238"/>
      <c r="E40" s="79" t="s">
        <v>90</v>
      </c>
      <c r="F40" s="80">
        <v>0.5520833333333334</v>
      </c>
      <c r="G40" s="81" t="str">
        <f>G32</f>
        <v>山形中央</v>
      </c>
      <c r="H40" s="82" t="s">
        <v>65</v>
      </c>
      <c r="I40" s="96" t="str">
        <f>I29</f>
        <v>山形大学サッカー部</v>
      </c>
      <c r="J40" s="119" t="s">
        <v>233</v>
      </c>
      <c r="K40" s="84" t="s">
        <v>238</v>
      </c>
      <c r="L40" s="84" t="s">
        <v>242</v>
      </c>
      <c r="M40" s="121" t="s">
        <v>255</v>
      </c>
      <c r="N40" s="56" t="s">
        <v>66</v>
      </c>
    </row>
    <row r="41" ht="19.5" customHeight="1"/>
    <row r="42" spans="2:13" ht="18" customHeight="1">
      <c r="B42" s="233" t="s">
        <v>88</v>
      </c>
      <c r="D42" s="65" t="s">
        <v>52</v>
      </c>
      <c r="E42" s="66" t="s">
        <v>53</v>
      </c>
      <c r="F42" s="66" t="s">
        <v>40</v>
      </c>
      <c r="G42" s="236" t="s">
        <v>54</v>
      </c>
      <c r="H42" s="236"/>
      <c r="I42" s="236"/>
      <c r="J42" s="66" t="s">
        <v>67</v>
      </c>
      <c r="K42" s="66" t="s">
        <v>68</v>
      </c>
      <c r="L42" s="66" t="s">
        <v>69</v>
      </c>
      <c r="M42" s="67" t="s">
        <v>70</v>
      </c>
    </row>
    <row r="43" ht="3" customHeight="1">
      <c r="B43" s="233"/>
    </row>
    <row r="44" spans="2:14" ht="18" customHeight="1">
      <c r="B44" s="233"/>
      <c r="D44" s="237" t="s">
        <v>71</v>
      </c>
      <c r="E44" s="71">
        <v>21</v>
      </c>
      <c r="F44" s="72">
        <v>0.4583333333333333</v>
      </c>
      <c r="G44" s="86" t="str">
        <f>G36</f>
        <v>東海大学山形</v>
      </c>
      <c r="H44" s="74" t="s">
        <v>65</v>
      </c>
      <c r="I44" s="87" t="str">
        <f>G39</f>
        <v>日大山形</v>
      </c>
      <c r="J44" s="118" t="s">
        <v>247</v>
      </c>
      <c r="K44" s="76" t="s">
        <v>258</v>
      </c>
      <c r="L44" s="76" t="s">
        <v>234</v>
      </c>
      <c r="M44" s="120" t="s">
        <v>269</v>
      </c>
      <c r="N44" s="77" t="s">
        <v>64</v>
      </c>
    </row>
    <row r="45" spans="2:14" ht="18" customHeight="1">
      <c r="B45" s="233"/>
      <c r="D45" s="240"/>
      <c r="E45" s="79">
        <v>22</v>
      </c>
      <c r="F45" s="80">
        <v>0.5520833333333334</v>
      </c>
      <c r="G45" s="81" t="str">
        <f>G37</f>
        <v>羽黒高校</v>
      </c>
      <c r="H45" s="82" t="s">
        <v>65</v>
      </c>
      <c r="I45" s="96" t="str">
        <f>G40</f>
        <v>山形中央</v>
      </c>
      <c r="J45" s="119" t="s">
        <v>256</v>
      </c>
      <c r="K45" s="79" t="s">
        <v>229</v>
      </c>
      <c r="L45" s="84" t="s">
        <v>237</v>
      </c>
      <c r="M45" s="121" t="s">
        <v>175</v>
      </c>
      <c r="N45" s="56" t="s">
        <v>66</v>
      </c>
    </row>
    <row r="46" spans="1:13" ht="19.5" customHeight="1">
      <c r="A46" s="78"/>
      <c r="B46" s="97"/>
      <c r="C46" s="78"/>
      <c r="D46" s="98"/>
      <c r="E46" s="69"/>
      <c r="F46" s="99"/>
      <c r="G46" s="68"/>
      <c r="H46" s="69"/>
      <c r="I46" s="70"/>
      <c r="J46" s="68"/>
      <c r="K46" s="69"/>
      <c r="L46" s="69"/>
      <c r="M46" s="68"/>
    </row>
    <row r="47" spans="2:13" ht="18" customHeight="1">
      <c r="B47" s="239" t="s">
        <v>89</v>
      </c>
      <c r="D47" s="65" t="s">
        <v>52</v>
      </c>
      <c r="E47" s="66" t="s">
        <v>53</v>
      </c>
      <c r="F47" s="66" t="s">
        <v>40</v>
      </c>
      <c r="G47" s="236" t="s">
        <v>54</v>
      </c>
      <c r="H47" s="236"/>
      <c r="I47" s="236"/>
      <c r="J47" s="66" t="s">
        <v>67</v>
      </c>
      <c r="K47" s="66" t="s">
        <v>68</v>
      </c>
      <c r="L47" s="66" t="s">
        <v>69</v>
      </c>
      <c r="M47" s="67" t="s">
        <v>70</v>
      </c>
    </row>
    <row r="48" spans="2:13" ht="3" customHeight="1">
      <c r="B48" s="239"/>
      <c r="D48" s="100" t="s">
        <v>72</v>
      </c>
      <c r="E48" s="98"/>
      <c r="F48" s="98"/>
      <c r="G48" s="98"/>
      <c r="H48" s="98"/>
      <c r="I48" s="101"/>
      <c r="J48" s="98"/>
      <c r="K48" s="98"/>
      <c r="L48" s="98"/>
      <c r="M48" s="98"/>
    </row>
    <row r="49" spans="2:14" ht="18" customHeight="1">
      <c r="B49" s="239"/>
      <c r="D49" s="237" t="s">
        <v>73</v>
      </c>
      <c r="E49" s="243">
        <v>23</v>
      </c>
      <c r="F49" s="245">
        <v>0.54375</v>
      </c>
      <c r="G49" s="247" t="str">
        <f>I44</f>
        <v>日大山形</v>
      </c>
      <c r="H49" s="253" t="s">
        <v>65</v>
      </c>
      <c r="I49" s="255" t="str">
        <f>G45</f>
        <v>羽黒高校</v>
      </c>
      <c r="J49" s="241" t="s">
        <v>239</v>
      </c>
      <c r="K49" s="243" t="s">
        <v>281</v>
      </c>
      <c r="L49" s="243" t="s">
        <v>282</v>
      </c>
      <c r="M49" s="249" t="s">
        <v>234</v>
      </c>
      <c r="N49" s="251"/>
    </row>
    <row r="50" spans="2:14" ht="18" customHeight="1">
      <c r="B50" s="252"/>
      <c r="D50" s="238"/>
      <c r="E50" s="244"/>
      <c r="F50" s="246"/>
      <c r="G50" s="248"/>
      <c r="H50" s="254"/>
      <c r="I50" s="256"/>
      <c r="J50" s="242"/>
      <c r="K50" s="244"/>
      <c r="L50" s="244"/>
      <c r="M50" s="250"/>
      <c r="N50" s="251"/>
    </row>
    <row r="51" ht="9" customHeight="1"/>
    <row r="53" ht="14.25">
      <c r="D53" s="61" t="s">
        <v>43</v>
      </c>
    </row>
    <row r="55" ht="14.25">
      <c r="D55" s="104" t="s">
        <v>95</v>
      </c>
    </row>
    <row r="56" ht="14.25">
      <c r="D56" s="104" t="s">
        <v>74</v>
      </c>
    </row>
    <row r="58" spans="1:26" s="56" customFormat="1" ht="14.25">
      <c r="A58" s="55"/>
      <c r="B58" s="55"/>
      <c r="C58" s="55"/>
      <c r="D58" s="104" t="s">
        <v>96</v>
      </c>
      <c r="G58" s="55"/>
      <c r="I58" s="57"/>
      <c r="J58" s="55"/>
      <c r="M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</row>
    <row r="60" spans="1:26" s="56" customFormat="1" ht="14.25">
      <c r="A60" s="55"/>
      <c r="B60" s="55"/>
      <c r="C60" s="55"/>
      <c r="D60" s="104" t="s">
        <v>75</v>
      </c>
      <c r="G60" s="55"/>
      <c r="I60" s="57"/>
      <c r="J60" s="55"/>
      <c r="M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</row>
    <row r="61" spans="1:26" s="56" customFormat="1" ht="14.25">
      <c r="A61" s="55"/>
      <c r="B61" s="55"/>
      <c r="C61" s="55"/>
      <c r="D61" s="61" t="s">
        <v>76</v>
      </c>
      <c r="G61" s="55"/>
      <c r="I61" s="57"/>
      <c r="J61" s="55"/>
      <c r="M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</row>
    <row r="63" spans="1:26" s="56" customFormat="1" ht="14.25">
      <c r="A63" s="55"/>
      <c r="B63" s="55"/>
      <c r="C63" s="55"/>
      <c r="D63" s="104" t="s">
        <v>77</v>
      </c>
      <c r="G63" s="55"/>
      <c r="I63" s="57"/>
      <c r="J63" s="55"/>
      <c r="M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</row>
    <row r="64" spans="1:26" s="56" customFormat="1" ht="14.25">
      <c r="A64" s="55"/>
      <c r="B64" s="55"/>
      <c r="C64" s="55"/>
      <c r="D64" s="104" t="s">
        <v>78</v>
      </c>
      <c r="G64" s="55"/>
      <c r="I64" s="57"/>
      <c r="J64" s="55"/>
      <c r="M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</row>
    <row r="66" spans="1:26" s="56" customFormat="1" ht="14.25" customHeight="1">
      <c r="A66" s="55"/>
      <c r="B66" s="55"/>
      <c r="C66" s="55"/>
      <c r="D66" s="104"/>
      <c r="G66" s="55"/>
      <c r="I66" s="57"/>
      <c r="J66" s="55"/>
      <c r="M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</row>
  </sheetData>
  <sheetProtection/>
  <mergeCells count="34">
    <mergeCell ref="L49:L50"/>
    <mergeCell ref="M49:M50"/>
    <mergeCell ref="N49:N50"/>
    <mergeCell ref="B6:B18"/>
    <mergeCell ref="D11:D12"/>
    <mergeCell ref="D14:D15"/>
    <mergeCell ref="D17:D18"/>
    <mergeCell ref="B47:B50"/>
    <mergeCell ref="H49:H50"/>
    <mergeCell ref="I49:I50"/>
    <mergeCell ref="J49:J50"/>
    <mergeCell ref="K49:K50"/>
    <mergeCell ref="D49:D50"/>
    <mergeCell ref="E49:E50"/>
    <mergeCell ref="F49:F50"/>
    <mergeCell ref="G49:G50"/>
    <mergeCell ref="G20:I20"/>
    <mergeCell ref="D22:D23"/>
    <mergeCell ref="G34:I34"/>
    <mergeCell ref="D36:D37"/>
    <mergeCell ref="D39:D40"/>
    <mergeCell ref="G47:I47"/>
    <mergeCell ref="G42:I42"/>
    <mergeCell ref="D44:D45"/>
    <mergeCell ref="B42:B45"/>
    <mergeCell ref="B2:M2"/>
    <mergeCell ref="B3:M3"/>
    <mergeCell ref="G6:I6"/>
    <mergeCell ref="D8:D9"/>
    <mergeCell ref="B20:B32"/>
    <mergeCell ref="B34:B40"/>
    <mergeCell ref="D25:D26"/>
    <mergeCell ref="D28:D29"/>
    <mergeCell ref="D31:D32"/>
  </mergeCells>
  <printOptions/>
  <pageMargins left="0.7874015748031497" right="0.3937007874015748" top="0.7874015748031497" bottom="0.7874015748031497" header="0.5118110236220472" footer="0.5118110236220472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81"/>
  <sheetViews>
    <sheetView zoomScalePageLayoutView="0" workbookViewId="0" topLeftCell="A1">
      <selection activeCell="Q56" sqref="Q56"/>
    </sheetView>
  </sheetViews>
  <sheetFormatPr defaultColWidth="9.00390625" defaultRowHeight="13.5"/>
  <cols>
    <col min="1" max="1" width="1.00390625" style="55" customWidth="1"/>
    <col min="2" max="2" width="5.00390625" style="55" customWidth="1"/>
    <col min="3" max="3" width="0.6171875" style="55" customWidth="1"/>
    <col min="4" max="4" width="9.625" style="55" bestFit="1" customWidth="1"/>
    <col min="5" max="5" width="4.75390625" style="56" bestFit="1" customWidth="1"/>
    <col min="6" max="6" width="5.625" style="77" bestFit="1" customWidth="1"/>
    <col min="7" max="7" width="13.00390625" style="55" bestFit="1" customWidth="1"/>
    <col min="8" max="9" width="3.375" style="55" customWidth="1"/>
    <col min="10" max="12" width="3.375" style="56" customWidth="1"/>
    <col min="13" max="13" width="13.00390625" style="57" bestFit="1" customWidth="1"/>
    <col min="14" max="14" width="5.00390625" style="57" bestFit="1" customWidth="1"/>
    <col min="15" max="15" width="31.50390625" style="55" customWidth="1"/>
    <col min="16" max="16" width="5.00390625" style="90" bestFit="1" customWidth="1"/>
    <col min="17" max="17" width="21.625" style="56" bestFit="1" customWidth="1"/>
    <col min="18" max="18" width="5.00390625" style="90" bestFit="1" customWidth="1"/>
    <col min="19" max="19" width="8.50390625" style="55" bestFit="1" customWidth="1"/>
    <col min="20" max="16384" width="9.00390625" style="55" customWidth="1"/>
  </cols>
  <sheetData>
    <row r="1" ht="16.5" customHeight="1">
      <c r="C1" s="55" t="s">
        <v>50</v>
      </c>
    </row>
    <row r="2" spans="2:32" ht="18.75">
      <c r="B2" s="234" t="s">
        <v>51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8"/>
      <c r="AF2" s="58"/>
    </row>
    <row r="3" spans="2:32" ht="16.5" customHeight="1">
      <c r="B3" s="235" t="s">
        <v>79</v>
      </c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2"/>
      <c r="AF3" s="62"/>
    </row>
    <row r="4" spans="4:5" ht="16.5" customHeight="1">
      <c r="D4" s="63"/>
      <c r="E4" s="64"/>
    </row>
    <row r="5" ht="16.5" customHeight="1"/>
    <row r="6" spans="2:19" ht="16.5" customHeight="1">
      <c r="B6" s="233" t="str">
        <f>'H24審判割当'!B6</f>
        <v>6/10
(日)</v>
      </c>
      <c r="D6" s="65" t="s">
        <v>52</v>
      </c>
      <c r="E6" s="66" t="s">
        <v>53</v>
      </c>
      <c r="F6" s="105" t="s">
        <v>40</v>
      </c>
      <c r="G6" s="236" t="s">
        <v>54</v>
      </c>
      <c r="H6" s="236"/>
      <c r="I6" s="236"/>
      <c r="J6" s="236"/>
      <c r="K6" s="236"/>
      <c r="L6" s="236"/>
      <c r="M6" s="236"/>
      <c r="N6" s="275" t="s">
        <v>80</v>
      </c>
      <c r="O6" s="276"/>
      <c r="P6" s="275" t="s">
        <v>41</v>
      </c>
      <c r="Q6" s="276"/>
      <c r="R6" s="275" t="s">
        <v>42</v>
      </c>
      <c r="S6" s="277"/>
    </row>
    <row r="7" spans="2:22" ht="16.5" customHeight="1">
      <c r="B7" s="233"/>
      <c r="D7" s="272" t="s">
        <v>93</v>
      </c>
      <c r="E7" s="258" t="str">
        <f>'H24審判割当'!E8</f>
        <v>①</v>
      </c>
      <c r="F7" s="261">
        <v>0.4583333333333333</v>
      </c>
      <c r="G7" s="264" t="str">
        <f>'H24審判割当'!G8</f>
        <v>東海大学山形</v>
      </c>
      <c r="H7" s="253">
        <f>I7+I8</f>
        <v>1</v>
      </c>
      <c r="I7" s="102">
        <v>0</v>
      </c>
      <c r="J7" s="102" t="s">
        <v>81</v>
      </c>
      <c r="K7" s="102">
        <v>0</v>
      </c>
      <c r="L7" s="271">
        <f>K7+K8</f>
        <v>1</v>
      </c>
      <c r="M7" s="267" t="str">
        <f>'H24審判割当'!I8</f>
        <v>豊浦クラブ</v>
      </c>
      <c r="N7" s="106" t="s">
        <v>130</v>
      </c>
      <c r="O7" s="107" t="s">
        <v>131</v>
      </c>
      <c r="P7" s="102" t="s">
        <v>130</v>
      </c>
      <c r="Q7" s="107" t="s">
        <v>134</v>
      </c>
      <c r="R7" s="108"/>
      <c r="S7" s="109"/>
      <c r="V7" s="78"/>
    </row>
    <row r="8" spans="2:22" ht="16.5" customHeight="1">
      <c r="B8" s="233"/>
      <c r="D8" s="273"/>
      <c r="E8" s="259"/>
      <c r="F8" s="262"/>
      <c r="G8" s="265"/>
      <c r="H8" s="270"/>
      <c r="I8" s="90">
        <v>1</v>
      </c>
      <c r="J8" s="90" t="s">
        <v>81</v>
      </c>
      <c r="K8" s="90">
        <v>1</v>
      </c>
      <c r="L8" s="253"/>
      <c r="M8" s="268"/>
      <c r="N8" s="123" t="s">
        <v>132</v>
      </c>
      <c r="O8" s="113" t="s">
        <v>133</v>
      </c>
      <c r="Q8" s="113"/>
      <c r="R8" s="114"/>
      <c r="S8" s="115"/>
      <c r="V8" s="78"/>
    </row>
    <row r="9" spans="2:22" ht="16.5" customHeight="1">
      <c r="B9" s="233"/>
      <c r="D9" s="273"/>
      <c r="E9" s="259"/>
      <c r="F9" s="262"/>
      <c r="G9" s="265"/>
      <c r="H9" s="90"/>
      <c r="I9" s="270" t="s">
        <v>125</v>
      </c>
      <c r="J9" s="270"/>
      <c r="K9" s="270"/>
      <c r="L9" s="90"/>
      <c r="M9" s="268"/>
      <c r="N9" s="123"/>
      <c r="O9" s="113"/>
      <c r="Q9" s="113"/>
      <c r="R9" s="114"/>
      <c r="S9" s="115"/>
      <c r="V9" s="78"/>
    </row>
    <row r="10" spans="2:22" ht="16.5" customHeight="1">
      <c r="B10" s="233"/>
      <c r="D10" s="273"/>
      <c r="E10" s="260"/>
      <c r="F10" s="263"/>
      <c r="G10" s="266"/>
      <c r="H10" s="90"/>
      <c r="I10" s="90">
        <v>5</v>
      </c>
      <c r="J10" s="103" t="s">
        <v>81</v>
      </c>
      <c r="K10" s="90">
        <v>3</v>
      </c>
      <c r="L10" s="103"/>
      <c r="M10" s="269"/>
      <c r="N10" s="123"/>
      <c r="O10" s="113"/>
      <c r="Q10" s="113"/>
      <c r="R10" s="114"/>
      <c r="S10" s="115"/>
      <c r="V10" s="78"/>
    </row>
    <row r="11" spans="2:22" ht="16.5" customHeight="1">
      <c r="B11" s="233"/>
      <c r="D11" s="273"/>
      <c r="E11" s="257" t="str">
        <f>'H24審判割当'!E9</f>
        <v>③</v>
      </c>
      <c r="F11" s="261">
        <v>0.5520833333333334</v>
      </c>
      <c r="G11" s="264" t="str">
        <f>'H24審判割当'!G9</f>
        <v>長井クラブ</v>
      </c>
      <c r="H11" s="253">
        <f>I11+I12</f>
        <v>0</v>
      </c>
      <c r="I11" s="102">
        <v>0</v>
      </c>
      <c r="J11" s="102" t="s">
        <v>81</v>
      </c>
      <c r="K11" s="102">
        <v>3</v>
      </c>
      <c r="L11" s="271">
        <f>K11+K12</f>
        <v>7</v>
      </c>
      <c r="M11" s="267" t="str">
        <f>'H24審判割当'!I9</f>
        <v>戸沢ＦＣ</v>
      </c>
      <c r="N11" s="106"/>
      <c r="O11" s="107"/>
      <c r="P11" s="102"/>
      <c r="Q11" s="107"/>
      <c r="R11" s="108"/>
      <c r="S11" s="109"/>
      <c r="V11" s="78"/>
    </row>
    <row r="12" spans="2:22" ht="16.5" customHeight="1">
      <c r="B12" s="233"/>
      <c r="D12" s="274"/>
      <c r="E12" s="257"/>
      <c r="F12" s="263"/>
      <c r="G12" s="266"/>
      <c r="H12" s="254"/>
      <c r="I12" s="103">
        <v>0</v>
      </c>
      <c r="J12" s="103" t="s">
        <v>81</v>
      </c>
      <c r="K12" s="103">
        <v>4</v>
      </c>
      <c r="L12" s="271"/>
      <c r="M12" s="269"/>
      <c r="N12" s="110" t="s">
        <v>200</v>
      </c>
      <c r="O12" s="111" t="s">
        <v>224</v>
      </c>
      <c r="P12" s="103"/>
      <c r="Q12" s="111"/>
      <c r="R12" s="88"/>
      <c r="S12" s="112"/>
      <c r="V12" s="78"/>
    </row>
    <row r="13" spans="2:22" ht="16.5" customHeight="1">
      <c r="B13" s="233"/>
      <c r="D13" s="272" t="s">
        <v>120</v>
      </c>
      <c r="E13" s="258" t="str">
        <f>'H24審判割当'!E11</f>
        <v>②</v>
      </c>
      <c r="F13" s="261">
        <v>0.4583333333333333</v>
      </c>
      <c r="G13" s="264" t="str">
        <f>'トーナメント表'!B19</f>
        <v>萩野クラブ</v>
      </c>
      <c r="H13" s="253">
        <f>I13+I14</f>
        <v>0</v>
      </c>
      <c r="I13" s="102">
        <v>0</v>
      </c>
      <c r="J13" s="102" t="s">
        <v>81</v>
      </c>
      <c r="K13" s="102">
        <v>0</v>
      </c>
      <c r="L13" s="271">
        <f>K13+K14</f>
        <v>0</v>
      </c>
      <c r="M13" s="267" t="str">
        <f>'H24審判割当'!I11</f>
        <v>中山クラブ</v>
      </c>
      <c r="N13" s="106"/>
      <c r="O13" s="107"/>
      <c r="P13" s="102" t="s">
        <v>126</v>
      </c>
      <c r="Q13" s="107" t="s">
        <v>127</v>
      </c>
      <c r="R13" s="108"/>
      <c r="S13" s="109"/>
      <c r="V13" s="78"/>
    </row>
    <row r="14" spans="2:22" ht="16.5" customHeight="1">
      <c r="B14" s="233"/>
      <c r="D14" s="273"/>
      <c r="E14" s="259"/>
      <c r="F14" s="262"/>
      <c r="G14" s="265"/>
      <c r="H14" s="270"/>
      <c r="I14" s="90">
        <v>0</v>
      </c>
      <c r="J14" s="90" t="s">
        <v>81</v>
      </c>
      <c r="K14" s="90">
        <v>0</v>
      </c>
      <c r="L14" s="253"/>
      <c r="M14" s="268"/>
      <c r="N14" s="123"/>
      <c r="O14" s="113"/>
      <c r="Q14" s="113"/>
      <c r="R14" s="114"/>
      <c r="S14" s="115"/>
      <c r="V14" s="78"/>
    </row>
    <row r="15" spans="2:22" ht="16.5" customHeight="1">
      <c r="B15" s="233"/>
      <c r="D15" s="273"/>
      <c r="E15" s="259"/>
      <c r="F15" s="262"/>
      <c r="G15" s="265"/>
      <c r="H15" s="90"/>
      <c r="I15" s="270" t="s">
        <v>125</v>
      </c>
      <c r="J15" s="270"/>
      <c r="K15" s="270"/>
      <c r="L15" s="90"/>
      <c r="M15" s="268"/>
      <c r="N15" s="123"/>
      <c r="O15" s="113"/>
      <c r="Q15" s="113"/>
      <c r="R15" s="114"/>
      <c r="S15" s="115"/>
      <c r="V15" s="78"/>
    </row>
    <row r="16" spans="2:22" ht="16.5" customHeight="1">
      <c r="B16" s="233"/>
      <c r="D16" s="273"/>
      <c r="E16" s="260"/>
      <c r="F16" s="263"/>
      <c r="G16" s="266"/>
      <c r="H16" s="90"/>
      <c r="I16" s="90">
        <v>4</v>
      </c>
      <c r="J16" s="103" t="s">
        <v>81</v>
      </c>
      <c r="K16" s="90">
        <v>5</v>
      </c>
      <c r="L16" s="90"/>
      <c r="M16" s="269"/>
      <c r="N16" s="123"/>
      <c r="O16" s="113"/>
      <c r="Q16" s="113"/>
      <c r="R16" s="114"/>
      <c r="S16" s="115"/>
      <c r="V16" s="78"/>
    </row>
    <row r="17" spans="2:22" ht="16.5" customHeight="1">
      <c r="B17" s="233"/>
      <c r="D17" s="273"/>
      <c r="E17" s="257" t="str">
        <f>'H24審判割当'!E12</f>
        <v>⑥</v>
      </c>
      <c r="F17" s="262">
        <v>0.5520833333333334</v>
      </c>
      <c r="G17" s="264" t="str">
        <f>'H24審判割当'!G12</f>
        <v>山形銀行</v>
      </c>
      <c r="H17" s="253">
        <f>I17+I18</f>
        <v>5</v>
      </c>
      <c r="I17" s="102">
        <v>1</v>
      </c>
      <c r="J17" s="102" t="s">
        <v>81</v>
      </c>
      <c r="K17" s="102"/>
      <c r="L17" s="271">
        <f>K17+K18</f>
        <v>0</v>
      </c>
      <c r="M17" s="267" t="str">
        <f>'H24審判割当'!I12</f>
        <v>アズコルサーレＦＣ</v>
      </c>
      <c r="N17" s="106" t="s">
        <v>128</v>
      </c>
      <c r="O17" s="107" t="s">
        <v>129</v>
      </c>
      <c r="P17" s="102"/>
      <c r="Q17" s="107"/>
      <c r="R17" s="108"/>
      <c r="S17" s="109"/>
      <c r="V17" s="78"/>
    </row>
    <row r="18" spans="2:22" ht="16.5" customHeight="1">
      <c r="B18" s="233"/>
      <c r="D18" s="274"/>
      <c r="E18" s="257"/>
      <c r="F18" s="263"/>
      <c r="G18" s="266"/>
      <c r="H18" s="254"/>
      <c r="I18" s="103">
        <v>4</v>
      </c>
      <c r="J18" s="103" t="s">
        <v>81</v>
      </c>
      <c r="K18" s="103"/>
      <c r="L18" s="271"/>
      <c r="M18" s="269"/>
      <c r="N18" s="110"/>
      <c r="O18" s="111"/>
      <c r="P18" s="103"/>
      <c r="Q18" s="111"/>
      <c r="R18" s="88"/>
      <c r="S18" s="112"/>
      <c r="V18" s="78"/>
    </row>
    <row r="19" spans="2:22" ht="22.5">
      <c r="B19" s="233"/>
      <c r="D19" s="272" t="s">
        <v>92</v>
      </c>
      <c r="E19" s="257" t="str">
        <f>'H24審判割当'!E14</f>
        <v>④</v>
      </c>
      <c r="F19" s="261">
        <v>0.4583333333333333</v>
      </c>
      <c r="G19" s="265" t="str">
        <f>'H24審判割当'!G14</f>
        <v>山形商業</v>
      </c>
      <c r="H19" s="253">
        <f>I19+I20</f>
        <v>7</v>
      </c>
      <c r="I19" s="90">
        <v>1</v>
      </c>
      <c r="J19" s="102" t="s">
        <v>81</v>
      </c>
      <c r="K19" s="90">
        <v>1</v>
      </c>
      <c r="L19" s="271">
        <f>K19+K20</f>
        <v>1</v>
      </c>
      <c r="M19" s="268" t="str">
        <f>'H24審判割当'!I14</f>
        <v>ＨＯＥＩ　ＦＣ</v>
      </c>
      <c r="N19" s="106" t="s">
        <v>147</v>
      </c>
      <c r="O19" s="127" t="s">
        <v>148</v>
      </c>
      <c r="P19" s="106" t="s">
        <v>147</v>
      </c>
      <c r="Q19" s="107" t="s">
        <v>151</v>
      </c>
      <c r="R19" s="108"/>
      <c r="S19" s="109"/>
      <c r="V19" s="78"/>
    </row>
    <row r="20" spans="2:22" ht="16.5" customHeight="1">
      <c r="B20" s="233"/>
      <c r="D20" s="273"/>
      <c r="E20" s="257"/>
      <c r="F20" s="263"/>
      <c r="G20" s="265"/>
      <c r="H20" s="270"/>
      <c r="I20" s="90">
        <v>6</v>
      </c>
      <c r="J20" s="90" t="s">
        <v>81</v>
      </c>
      <c r="K20" s="90">
        <v>0</v>
      </c>
      <c r="L20" s="253"/>
      <c r="M20" s="268"/>
      <c r="N20" s="110" t="s">
        <v>149</v>
      </c>
      <c r="O20" s="111" t="s">
        <v>150</v>
      </c>
      <c r="P20" s="110" t="s">
        <v>149</v>
      </c>
      <c r="Q20" s="111" t="s">
        <v>152</v>
      </c>
      <c r="R20" s="88"/>
      <c r="S20" s="112"/>
      <c r="V20" s="78"/>
    </row>
    <row r="21" spans="2:22" ht="16.5" customHeight="1">
      <c r="B21" s="233"/>
      <c r="D21" s="273"/>
      <c r="E21" s="257" t="str">
        <f>'H24審判割当'!E15</f>
        <v>⑧</v>
      </c>
      <c r="F21" s="261">
        <v>0.5520833333333334</v>
      </c>
      <c r="G21" s="264" t="str">
        <f>'H24審判割当'!G15</f>
        <v>山形ＦＣ</v>
      </c>
      <c r="H21" s="253">
        <f>I21+I22</f>
        <v>3</v>
      </c>
      <c r="I21" s="102">
        <v>3</v>
      </c>
      <c r="J21" s="102" t="s">
        <v>81</v>
      </c>
      <c r="K21" s="102">
        <v>0</v>
      </c>
      <c r="L21" s="271">
        <f>K21+K22</f>
        <v>1</v>
      </c>
      <c r="M21" s="267" t="str">
        <f>'H24審判割当'!I15</f>
        <v>大山クラブ</v>
      </c>
      <c r="N21" s="106" t="s">
        <v>143</v>
      </c>
      <c r="O21" s="107" t="s">
        <v>144</v>
      </c>
      <c r="P21" s="102"/>
      <c r="Q21" s="107"/>
      <c r="R21" s="108"/>
      <c r="S21" s="109"/>
      <c r="V21" s="78"/>
    </row>
    <row r="22" spans="2:22" ht="16.5" customHeight="1">
      <c r="B22" s="233"/>
      <c r="D22" s="274"/>
      <c r="E22" s="257"/>
      <c r="F22" s="263"/>
      <c r="G22" s="266"/>
      <c r="H22" s="254"/>
      <c r="I22" s="103">
        <v>0</v>
      </c>
      <c r="J22" s="103" t="s">
        <v>81</v>
      </c>
      <c r="K22" s="103">
        <v>1</v>
      </c>
      <c r="L22" s="271"/>
      <c r="M22" s="269"/>
      <c r="N22" s="110" t="s">
        <v>145</v>
      </c>
      <c r="O22" s="111" t="s">
        <v>146</v>
      </c>
      <c r="P22" s="103"/>
      <c r="Q22" s="111"/>
      <c r="R22" s="88"/>
      <c r="S22" s="112"/>
      <c r="V22" s="78"/>
    </row>
    <row r="23" spans="2:22" ht="16.5" customHeight="1">
      <c r="B23" s="233"/>
      <c r="D23" s="272" t="s">
        <v>91</v>
      </c>
      <c r="E23" s="257" t="str">
        <f>'H24審判割当'!E17</f>
        <v>⑤</v>
      </c>
      <c r="F23" s="261">
        <v>0.4583333333333333</v>
      </c>
      <c r="G23" s="265" t="str">
        <f>'H24審判割当'!G17</f>
        <v>金井クラブ</v>
      </c>
      <c r="H23" s="253">
        <f>I23+I24</f>
        <v>3</v>
      </c>
      <c r="I23" s="90">
        <v>1</v>
      </c>
      <c r="J23" s="102" t="s">
        <v>81</v>
      </c>
      <c r="K23" s="90">
        <v>2</v>
      </c>
      <c r="L23" s="271">
        <f>K23+K24</f>
        <v>2</v>
      </c>
      <c r="M23" s="268" t="str">
        <f>'H24審判割当'!I17</f>
        <v>長井ＦＣ</v>
      </c>
      <c r="N23" s="106" t="s">
        <v>136</v>
      </c>
      <c r="O23" s="107" t="s">
        <v>137</v>
      </c>
      <c r="P23" s="102"/>
      <c r="Q23" s="107"/>
      <c r="R23" s="108"/>
      <c r="S23" s="109"/>
      <c r="V23" s="78"/>
    </row>
    <row r="24" spans="2:22" ht="16.5" customHeight="1">
      <c r="B24" s="233"/>
      <c r="D24" s="273"/>
      <c r="E24" s="257"/>
      <c r="F24" s="263"/>
      <c r="G24" s="265"/>
      <c r="H24" s="270"/>
      <c r="I24" s="90">
        <v>2</v>
      </c>
      <c r="J24" s="90" t="s">
        <v>81</v>
      </c>
      <c r="K24" s="90">
        <v>0</v>
      </c>
      <c r="L24" s="253"/>
      <c r="M24" s="268"/>
      <c r="N24" s="110" t="s">
        <v>110</v>
      </c>
      <c r="O24" s="111" t="s">
        <v>138</v>
      </c>
      <c r="P24" s="103"/>
      <c r="Q24" s="111"/>
      <c r="R24" s="88"/>
      <c r="S24" s="112"/>
      <c r="V24" s="78"/>
    </row>
    <row r="25" spans="2:22" ht="16.5" customHeight="1">
      <c r="B25" s="233"/>
      <c r="D25" s="273"/>
      <c r="E25" s="257" t="str">
        <f>'H24審判割当'!E18</f>
        <v>⑦</v>
      </c>
      <c r="F25" s="261">
        <v>0.5520833333333334</v>
      </c>
      <c r="G25" s="264" t="str">
        <f>'H24審判割当'!G18</f>
        <v>神町自衛隊</v>
      </c>
      <c r="H25" s="253">
        <f>I25+I26</f>
        <v>2</v>
      </c>
      <c r="I25" s="102">
        <v>1</v>
      </c>
      <c r="J25" s="102" t="s">
        <v>81</v>
      </c>
      <c r="K25" s="102">
        <v>0</v>
      </c>
      <c r="L25" s="271">
        <f>K25+K26</f>
        <v>3</v>
      </c>
      <c r="M25" s="267" t="str">
        <f>'H24審判割当'!I18</f>
        <v>鶴岡工業</v>
      </c>
      <c r="N25" s="106" t="s">
        <v>139</v>
      </c>
      <c r="O25" s="107" t="s">
        <v>140</v>
      </c>
      <c r="P25" s="102"/>
      <c r="Q25" s="107"/>
      <c r="R25" s="108"/>
      <c r="S25" s="109"/>
      <c r="V25" s="78"/>
    </row>
    <row r="26" spans="2:22" ht="16.5" customHeight="1">
      <c r="B26" s="233"/>
      <c r="D26" s="274"/>
      <c r="E26" s="257"/>
      <c r="F26" s="263"/>
      <c r="G26" s="266"/>
      <c r="H26" s="254"/>
      <c r="I26" s="103">
        <v>1</v>
      </c>
      <c r="J26" s="103" t="s">
        <v>81</v>
      </c>
      <c r="K26" s="103">
        <v>3</v>
      </c>
      <c r="L26" s="271"/>
      <c r="M26" s="269"/>
      <c r="N26" s="110" t="s">
        <v>141</v>
      </c>
      <c r="O26" s="111" t="s">
        <v>142</v>
      </c>
      <c r="P26" s="103"/>
      <c r="Q26" s="111"/>
      <c r="R26" s="88"/>
      <c r="S26" s="112"/>
      <c r="V26" s="78"/>
    </row>
    <row r="27" ht="16.5" customHeight="1">
      <c r="B27" s="85"/>
    </row>
    <row r="28" spans="2:19" ht="16.5" customHeight="1">
      <c r="B28" s="239" t="str">
        <f>'H24審判割当'!B20</f>
        <v>7/8
(日)</v>
      </c>
      <c r="D28" s="65" t="s">
        <v>52</v>
      </c>
      <c r="E28" s="66" t="s">
        <v>53</v>
      </c>
      <c r="F28" s="105" t="s">
        <v>40</v>
      </c>
      <c r="G28" s="236" t="s">
        <v>54</v>
      </c>
      <c r="H28" s="236"/>
      <c r="I28" s="236"/>
      <c r="J28" s="236"/>
      <c r="K28" s="236"/>
      <c r="L28" s="236"/>
      <c r="M28" s="236"/>
      <c r="N28" s="275" t="s">
        <v>80</v>
      </c>
      <c r="O28" s="276"/>
      <c r="P28" s="275" t="s">
        <v>41</v>
      </c>
      <c r="Q28" s="276"/>
      <c r="R28" s="275" t="s">
        <v>42</v>
      </c>
      <c r="S28" s="277"/>
    </row>
    <row r="29" spans="2:19" ht="16.5" customHeight="1">
      <c r="B29" s="239"/>
      <c r="D29" s="279" t="s">
        <v>93</v>
      </c>
      <c r="E29" s="258" t="str">
        <f>'H24審判割当'!E22</f>
        <v>⑨</v>
      </c>
      <c r="F29" s="261">
        <v>0.4583333333333333</v>
      </c>
      <c r="G29" s="264" t="str">
        <f>'H24審判割当'!G22</f>
        <v>山形大学医学部</v>
      </c>
      <c r="H29" s="271">
        <f>I29+I30</f>
        <v>1</v>
      </c>
      <c r="I29" s="102">
        <v>0</v>
      </c>
      <c r="J29" s="102" t="s">
        <v>81</v>
      </c>
      <c r="K29" s="102">
        <v>0</v>
      </c>
      <c r="L29" s="271">
        <f>K29+K30</f>
        <v>1</v>
      </c>
      <c r="M29" s="267" t="str">
        <f>'H24審判割当'!I22</f>
        <v>東海大学山形</v>
      </c>
      <c r="N29" s="102" t="s">
        <v>208</v>
      </c>
      <c r="O29" s="107" t="s">
        <v>203</v>
      </c>
      <c r="P29" s="102" t="s">
        <v>208</v>
      </c>
      <c r="Q29" s="107" t="s">
        <v>205</v>
      </c>
      <c r="R29" s="108"/>
      <c r="S29" s="109"/>
    </row>
    <row r="30" spans="2:19" ht="16.5" customHeight="1">
      <c r="B30" s="239"/>
      <c r="D30" s="280"/>
      <c r="E30" s="259"/>
      <c r="F30" s="262"/>
      <c r="G30" s="265"/>
      <c r="H30" s="253"/>
      <c r="I30" s="90">
        <v>1</v>
      </c>
      <c r="J30" s="90" t="s">
        <v>81</v>
      </c>
      <c r="K30" s="90">
        <v>1</v>
      </c>
      <c r="L30" s="253"/>
      <c r="M30" s="268"/>
      <c r="N30" s="123" t="s">
        <v>130</v>
      </c>
      <c r="O30" s="113" t="s">
        <v>204</v>
      </c>
      <c r="Q30" s="113"/>
      <c r="R30" s="114"/>
      <c r="S30" s="115"/>
    </row>
    <row r="31" spans="2:19" ht="16.5" customHeight="1">
      <c r="B31" s="239"/>
      <c r="D31" s="280"/>
      <c r="E31" s="259"/>
      <c r="F31" s="262"/>
      <c r="G31" s="265"/>
      <c r="H31" s="90"/>
      <c r="I31" s="270" t="s">
        <v>125</v>
      </c>
      <c r="J31" s="270"/>
      <c r="K31" s="270"/>
      <c r="L31" s="90"/>
      <c r="M31" s="268"/>
      <c r="N31" s="90"/>
      <c r="O31" s="113"/>
      <c r="Q31" s="113"/>
      <c r="R31" s="114"/>
      <c r="S31" s="115"/>
    </row>
    <row r="32" spans="2:19" ht="16.5" customHeight="1">
      <c r="B32" s="239"/>
      <c r="D32" s="280"/>
      <c r="E32" s="260"/>
      <c r="F32" s="263"/>
      <c r="G32" s="266"/>
      <c r="H32" s="90"/>
      <c r="I32" s="90">
        <v>2</v>
      </c>
      <c r="J32" s="103" t="s">
        <v>81</v>
      </c>
      <c r="K32" s="90">
        <v>4</v>
      </c>
      <c r="L32" s="103"/>
      <c r="M32" s="269"/>
      <c r="N32" s="90"/>
      <c r="O32" s="113"/>
      <c r="Q32" s="113"/>
      <c r="R32" s="114"/>
      <c r="S32" s="115"/>
    </row>
    <row r="33" spans="2:19" ht="16.5" customHeight="1">
      <c r="B33" s="239"/>
      <c r="D33" s="280"/>
      <c r="E33" s="258" t="str">
        <f>'H24審判割当'!E23</f>
        <v>⑪</v>
      </c>
      <c r="F33" s="261">
        <v>0.5520833333333334</v>
      </c>
      <c r="G33" s="264" t="str">
        <f>'H24審判割当'!G23</f>
        <v>日大山形</v>
      </c>
      <c r="H33" s="271">
        <f>I33+I34</f>
        <v>4</v>
      </c>
      <c r="I33" s="102">
        <v>0</v>
      </c>
      <c r="J33" s="102" t="s">
        <v>81</v>
      </c>
      <c r="K33" s="102">
        <v>1</v>
      </c>
      <c r="L33" s="271">
        <f>K33+K34</f>
        <v>1</v>
      </c>
      <c r="M33" s="267" t="str">
        <f>'H24審判割当'!I23</f>
        <v>戸沢ＦＣ</v>
      </c>
      <c r="N33" s="102" t="s">
        <v>198</v>
      </c>
      <c r="O33" s="107" t="s">
        <v>199</v>
      </c>
      <c r="P33" s="102"/>
      <c r="Q33" s="107"/>
      <c r="R33" s="108"/>
      <c r="S33" s="109"/>
    </row>
    <row r="34" spans="2:19" ht="16.5" customHeight="1">
      <c r="B34" s="239"/>
      <c r="D34" s="281"/>
      <c r="E34" s="260"/>
      <c r="F34" s="263"/>
      <c r="G34" s="282"/>
      <c r="H34" s="271"/>
      <c r="I34" s="103">
        <v>4</v>
      </c>
      <c r="J34" s="103" t="s">
        <v>82</v>
      </c>
      <c r="K34" s="103">
        <v>0</v>
      </c>
      <c r="L34" s="271"/>
      <c r="M34" s="278"/>
      <c r="N34" s="103" t="s">
        <v>135</v>
      </c>
      <c r="O34" s="111" t="s">
        <v>201</v>
      </c>
      <c r="P34" s="103" t="s">
        <v>135</v>
      </c>
      <c r="Q34" s="111" t="s">
        <v>202</v>
      </c>
      <c r="R34" s="88"/>
      <c r="S34" s="111"/>
    </row>
    <row r="35" spans="2:19" ht="22.5">
      <c r="B35" s="239"/>
      <c r="D35" s="279" t="s">
        <v>121</v>
      </c>
      <c r="E35" s="258" t="str">
        <f>'H24審判割当'!E25</f>
        <v>⑩</v>
      </c>
      <c r="F35" s="261">
        <v>0.4583333333333333</v>
      </c>
      <c r="G35" s="264" t="str">
        <f>'H24審判割当'!G25</f>
        <v>中山クラブ</v>
      </c>
      <c r="H35" s="271">
        <f>I35+I36</f>
        <v>0</v>
      </c>
      <c r="I35" s="102">
        <v>0</v>
      </c>
      <c r="J35" s="102" t="s">
        <v>82</v>
      </c>
      <c r="K35" s="102">
        <v>7</v>
      </c>
      <c r="L35" s="271">
        <f>K35+K36</f>
        <v>15</v>
      </c>
      <c r="M35" s="267" t="str">
        <f>'H24審判割当'!I25</f>
        <v>ＦＣパラフレンチ米沢</v>
      </c>
      <c r="N35" s="102" t="s">
        <v>195</v>
      </c>
      <c r="O35" s="127" t="s">
        <v>197</v>
      </c>
      <c r="P35" s="102" t="s">
        <v>195</v>
      </c>
      <c r="Q35" s="107" t="s">
        <v>196</v>
      </c>
      <c r="R35" s="108"/>
      <c r="S35" s="109"/>
    </row>
    <row r="36" spans="2:19" ht="16.5" customHeight="1">
      <c r="B36" s="239"/>
      <c r="D36" s="280"/>
      <c r="E36" s="260"/>
      <c r="F36" s="263"/>
      <c r="G36" s="282"/>
      <c r="H36" s="271"/>
      <c r="I36" s="90">
        <v>0</v>
      </c>
      <c r="J36" s="90" t="s">
        <v>82</v>
      </c>
      <c r="K36" s="90">
        <v>8</v>
      </c>
      <c r="L36" s="271"/>
      <c r="M36" s="278"/>
      <c r="N36" s="90"/>
      <c r="O36" s="113"/>
      <c r="Q36" s="113"/>
      <c r="R36" s="114"/>
      <c r="S36" s="115"/>
    </row>
    <row r="37" spans="2:19" ht="16.5" customHeight="1">
      <c r="B37" s="239"/>
      <c r="D37" s="280"/>
      <c r="E37" s="258" t="str">
        <f>'H24審判割当'!E26</f>
        <v>⑭</v>
      </c>
      <c r="F37" s="261">
        <v>0.5520833333333334</v>
      </c>
      <c r="G37" s="264" t="str">
        <f>'H24審判割当'!G26</f>
        <v>山形銀行</v>
      </c>
      <c r="H37" s="271">
        <f>I37+I38</f>
        <v>0</v>
      </c>
      <c r="I37" s="102">
        <v>0</v>
      </c>
      <c r="J37" s="102" t="s">
        <v>82</v>
      </c>
      <c r="K37" s="102">
        <v>1</v>
      </c>
      <c r="L37" s="271">
        <f>K37+K38</f>
        <v>4</v>
      </c>
      <c r="M37" s="267" t="str">
        <f>'H24審判割当'!I26</f>
        <v>モンテディオ山形ユース</v>
      </c>
      <c r="N37" s="102"/>
      <c r="O37" s="107"/>
      <c r="P37" s="106" t="s">
        <v>128</v>
      </c>
      <c r="Q37" s="107" t="s">
        <v>227</v>
      </c>
      <c r="R37" s="108"/>
      <c r="S37" s="109"/>
    </row>
    <row r="38" spans="2:19" ht="16.5" customHeight="1">
      <c r="B38" s="239"/>
      <c r="D38" s="281"/>
      <c r="E38" s="260"/>
      <c r="F38" s="263"/>
      <c r="G38" s="282"/>
      <c r="H38" s="271"/>
      <c r="I38" s="103">
        <v>0</v>
      </c>
      <c r="J38" s="103" t="s">
        <v>82</v>
      </c>
      <c r="K38" s="103">
        <v>3</v>
      </c>
      <c r="L38" s="271"/>
      <c r="M38" s="278"/>
      <c r="N38" s="103" t="s">
        <v>225</v>
      </c>
      <c r="O38" s="111" t="s">
        <v>226</v>
      </c>
      <c r="P38" s="103" t="s">
        <v>225</v>
      </c>
      <c r="Q38" s="111" t="s">
        <v>228</v>
      </c>
      <c r="R38" s="88"/>
      <c r="S38" s="112"/>
    </row>
    <row r="39" spans="2:19" ht="16.5" customHeight="1">
      <c r="B39" s="239"/>
      <c r="D39" s="279" t="s">
        <v>92</v>
      </c>
      <c r="E39" s="258" t="str">
        <f>'H24審判割当'!E28</f>
        <v>⑫</v>
      </c>
      <c r="F39" s="261">
        <v>0.4583333333333333</v>
      </c>
      <c r="G39" s="264" t="str">
        <f>'H24審判割当'!G28</f>
        <v>山形商業</v>
      </c>
      <c r="H39" s="271">
        <f>I39+I40</f>
        <v>4</v>
      </c>
      <c r="I39" s="102">
        <v>0</v>
      </c>
      <c r="J39" s="102" t="s">
        <v>82</v>
      </c>
      <c r="K39" s="102">
        <v>1</v>
      </c>
      <c r="L39" s="271">
        <f>K39+K40</f>
        <v>2</v>
      </c>
      <c r="M39" s="267" t="str">
        <f>'H24審判割当'!I28</f>
        <v>酒田琢友クラブ</v>
      </c>
      <c r="N39" s="102" t="s">
        <v>147</v>
      </c>
      <c r="O39" s="107" t="s">
        <v>212</v>
      </c>
      <c r="P39" s="102" t="s">
        <v>147</v>
      </c>
      <c r="Q39" s="107" t="s">
        <v>215</v>
      </c>
      <c r="R39" s="108"/>
      <c r="S39" s="109"/>
    </row>
    <row r="40" spans="2:19" ht="16.5" customHeight="1">
      <c r="B40" s="239"/>
      <c r="D40" s="280"/>
      <c r="E40" s="260"/>
      <c r="F40" s="263"/>
      <c r="G40" s="282"/>
      <c r="H40" s="271"/>
      <c r="I40" s="103">
        <v>4</v>
      </c>
      <c r="J40" s="103" t="s">
        <v>82</v>
      </c>
      <c r="K40" s="103">
        <v>1</v>
      </c>
      <c r="L40" s="271"/>
      <c r="M40" s="278"/>
      <c r="N40" s="90" t="s">
        <v>213</v>
      </c>
      <c r="O40" s="113" t="s">
        <v>214</v>
      </c>
      <c r="P40" s="90" t="s">
        <v>213</v>
      </c>
      <c r="Q40" s="113" t="s">
        <v>216</v>
      </c>
      <c r="R40" s="114"/>
      <c r="S40" s="115"/>
    </row>
    <row r="41" spans="2:19" ht="16.5" customHeight="1">
      <c r="B41" s="239"/>
      <c r="D41" s="280"/>
      <c r="E41" s="258" t="str">
        <f>'H24審判割当'!E29</f>
        <v>⑯</v>
      </c>
      <c r="F41" s="261">
        <v>0.5520833333333334</v>
      </c>
      <c r="G41" s="264" t="str">
        <f>'H24審判割当'!G29</f>
        <v>山形ＦＣ</v>
      </c>
      <c r="H41" s="254">
        <f>I41+I42</f>
        <v>2</v>
      </c>
      <c r="I41" s="90">
        <v>1</v>
      </c>
      <c r="J41" s="90" t="s">
        <v>82</v>
      </c>
      <c r="K41" s="90">
        <v>3</v>
      </c>
      <c r="L41" s="254">
        <f>K41+K42</f>
        <v>5</v>
      </c>
      <c r="M41" s="267" t="str">
        <f>'H24審判割当'!I29</f>
        <v>山形大学サッカー部</v>
      </c>
      <c r="N41" s="102" t="s">
        <v>143</v>
      </c>
      <c r="O41" s="107" t="s">
        <v>206</v>
      </c>
      <c r="P41" s="102" t="s">
        <v>143</v>
      </c>
      <c r="Q41" s="107" t="s">
        <v>210</v>
      </c>
      <c r="R41" s="108"/>
      <c r="S41" s="107"/>
    </row>
    <row r="42" spans="2:19" ht="16.5" customHeight="1">
      <c r="B42" s="239"/>
      <c r="D42" s="281"/>
      <c r="E42" s="260"/>
      <c r="F42" s="263"/>
      <c r="G42" s="282"/>
      <c r="H42" s="271"/>
      <c r="I42" s="103">
        <v>1</v>
      </c>
      <c r="J42" s="103" t="s">
        <v>82</v>
      </c>
      <c r="K42" s="103">
        <v>2</v>
      </c>
      <c r="L42" s="271"/>
      <c r="M42" s="278"/>
      <c r="N42" s="103" t="s">
        <v>207</v>
      </c>
      <c r="O42" s="111" t="s">
        <v>209</v>
      </c>
      <c r="P42" s="103" t="s">
        <v>207</v>
      </c>
      <c r="Q42" s="111" t="s">
        <v>211</v>
      </c>
      <c r="R42" s="88"/>
      <c r="S42" s="111"/>
    </row>
    <row r="43" spans="2:19" ht="16.5" customHeight="1">
      <c r="B43" s="239"/>
      <c r="D43" s="279" t="s">
        <v>91</v>
      </c>
      <c r="E43" s="258" t="str">
        <f>'H24審判割当'!E31</f>
        <v>⑬</v>
      </c>
      <c r="F43" s="261">
        <v>0.4583333333333333</v>
      </c>
      <c r="G43" s="264" t="str">
        <f>'H24審判割当'!G31</f>
        <v>羽黒高校</v>
      </c>
      <c r="H43" s="254">
        <f>I43+I44</f>
        <v>5</v>
      </c>
      <c r="I43" s="90">
        <v>1</v>
      </c>
      <c r="J43" s="90" t="s">
        <v>81</v>
      </c>
      <c r="K43" s="90">
        <v>1</v>
      </c>
      <c r="L43" s="254">
        <f>K43+K44</f>
        <v>1</v>
      </c>
      <c r="M43" s="267" t="str">
        <f>'H24審判割当'!I31</f>
        <v>金井クラブ</v>
      </c>
      <c r="N43" s="102" t="s">
        <v>217</v>
      </c>
      <c r="O43" s="107" t="s">
        <v>218</v>
      </c>
      <c r="P43" s="102"/>
      <c r="Q43" s="107"/>
      <c r="R43" s="108"/>
      <c r="S43" s="107"/>
    </row>
    <row r="44" spans="2:19" ht="16.5" customHeight="1">
      <c r="B44" s="239"/>
      <c r="D44" s="280"/>
      <c r="E44" s="260"/>
      <c r="F44" s="263"/>
      <c r="G44" s="282"/>
      <c r="H44" s="271"/>
      <c r="I44" s="103">
        <v>4</v>
      </c>
      <c r="J44" s="103" t="s">
        <v>81</v>
      </c>
      <c r="K44" s="103">
        <v>0</v>
      </c>
      <c r="L44" s="271"/>
      <c r="M44" s="278"/>
      <c r="N44" s="103" t="s">
        <v>136</v>
      </c>
      <c r="O44" s="111" t="s">
        <v>219</v>
      </c>
      <c r="P44" s="103" t="s">
        <v>136</v>
      </c>
      <c r="Q44" s="111" t="s">
        <v>220</v>
      </c>
      <c r="R44" s="88"/>
      <c r="S44" s="111"/>
    </row>
    <row r="45" spans="2:19" ht="22.5">
      <c r="B45" s="239"/>
      <c r="D45" s="280"/>
      <c r="E45" s="258" t="str">
        <f>'H24審判割当'!E32</f>
        <v>⑮</v>
      </c>
      <c r="F45" s="261">
        <v>0.5520833333333334</v>
      </c>
      <c r="G45" s="264" t="str">
        <f>'H24審判割当'!G32</f>
        <v>山形中央</v>
      </c>
      <c r="H45" s="254">
        <f>I45+I46</f>
        <v>7</v>
      </c>
      <c r="I45" s="90">
        <v>6</v>
      </c>
      <c r="J45" s="90" t="s">
        <v>82</v>
      </c>
      <c r="K45" s="90">
        <v>1</v>
      </c>
      <c r="L45" s="254">
        <f>K45+K46</f>
        <v>2</v>
      </c>
      <c r="M45" s="267" t="str">
        <f>'H24審判割当'!I32</f>
        <v>鶴岡工業</v>
      </c>
      <c r="N45" s="102" t="s">
        <v>221</v>
      </c>
      <c r="O45" s="127" t="s">
        <v>222</v>
      </c>
      <c r="P45" s="102"/>
      <c r="Q45" s="107"/>
      <c r="R45" s="108"/>
      <c r="S45" s="107"/>
    </row>
    <row r="46" spans="2:19" ht="16.5" customHeight="1">
      <c r="B46" s="239"/>
      <c r="D46" s="281"/>
      <c r="E46" s="260"/>
      <c r="F46" s="263"/>
      <c r="G46" s="282"/>
      <c r="H46" s="271"/>
      <c r="I46" s="103">
        <v>1</v>
      </c>
      <c r="J46" s="103" t="s">
        <v>82</v>
      </c>
      <c r="K46" s="103">
        <v>1</v>
      </c>
      <c r="L46" s="271"/>
      <c r="M46" s="278"/>
      <c r="N46" s="103" t="s">
        <v>141</v>
      </c>
      <c r="O46" s="111" t="s">
        <v>223</v>
      </c>
      <c r="P46" s="103"/>
      <c r="Q46" s="111"/>
      <c r="R46" s="88"/>
      <c r="S46" s="111"/>
    </row>
    <row r="47" spans="2:14" ht="16.5" customHeight="1">
      <c r="B47" s="85"/>
      <c r="N47" s="91"/>
    </row>
    <row r="48" spans="2:19" ht="16.5" customHeight="1">
      <c r="B48" s="233" t="str">
        <f>'H24審判割当'!B34</f>
        <v>7/15
(日)</v>
      </c>
      <c r="D48" s="65" t="s">
        <v>52</v>
      </c>
      <c r="E48" s="66" t="s">
        <v>53</v>
      </c>
      <c r="F48" s="105" t="s">
        <v>40</v>
      </c>
      <c r="G48" s="236" t="s">
        <v>54</v>
      </c>
      <c r="H48" s="236"/>
      <c r="I48" s="236"/>
      <c r="J48" s="236"/>
      <c r="K48" s="236"/>
      <c r="L48" s="236"/>
      <c r="M48" s="236"/>
      <c r="N48" s="275" t="s">
        <v>80</v>
      </c>
      <c r="O48" s="276"/>
      <c r="P48" s="275" t="s">
        <v>41</v>
      </c>
      <c r="Q48" s="276"/>
      <c r="R48" s="275" t="s">
        <v>42</v>
      </c>
      <c r="S48" s="277"/>
    </row>
    <row r="49" spans="2:19" ht="22.5">
      <c r="B49" s="233"/>
      <c r="D49" s="279" t="s">
        <v>60</v>
      </c>
      <c r="E49" s="258" t="str">
        <f>'H24審判割当'!E36</f>
        <v>⑰</v>
      </c>
      <c r="F49" s="261">
        <v>0.4583333333333333</v>
      </c>
      <c r="G49" s="264" t="str">
        <f>'H24審判割当'!G36</f>
        <v>東海大学山形</v>
      </c>
      <c r="H49" s="271">
        <f>I49+I50</f>
        <v>6</v>
      </c>
      <c r="I49" s="102">
        <v>2</v>
      </c>
      <c r="J49" s="102" t="s">
        <v>82</v>
      </c>
      <c r="K49" s="102">
        <v>0</v>
      </c>
      <c r="L49" s="271">
        <f>K49+K50</f>
        <v>0</v>
      </c>
      <c r="M49" s="267" t="str">
        <f>'H24審判割当'!I36</f>
        <v>ＦＣパラフレンチ米沢</v>
      </c>
      <c r="N49" s="102" t="s">
        <v>130</v>
      </c>
      <c r="O49" s="127" t="s">
        <v>270</v>
      </c>
      <c r="P49" s="102"/>
      <c r="Q49" s="107"/>
      <c r="R49" s="108"/>
      <c r="S49" s="107"/>
    </row>
    <row r="50" spans="2:19" ht="16.5" customHeight="1">
      <c r="B50" s="233"/>
      <c r="D50" s="280"/>
      <c r="E50" s="260"/>
      <c r="F50" s="263"/>
      <c r="G50" s="282"/>
      <c r="H50" s="271"/>
      <c r="I50" s="103">
        <v>4</v>
      </c>
      <c r="J50" s="103" t="s">
        <v>82</v>
      </c>
      <c r="K50" s="103">
        <v>0</v>
      </c>
      <c r="L50" s="271"/>
      <c r="M50" s="278"/>
      <c r="N50" s="103"/>
      <c r="O50" s="111"/>
      <c r="P50" s="103" t="s">
        <v>195</v>
      </c>
      <c r="Q50" s="111" t="s">
        <v>259</v>
      </c>
      <c r="R50" s="88"/>
      <c r="S50" s="111"/>
    </row>
    <row r="51" spans="2:19" ht="16.5" customHeight="1">
      <c r="B51" s="233"/>
      <c r="D51" s="280"/>
      <c r="E51" s="258" t="str">
        <f>'H24審判割当'!E37</f>
        <v>⑲</v>
      </c>
      <c r="F51" s="261">
        <v>0.5520833333333334</v>
      </c>
      <c r="G51" s="264" t="str">
        <f>'H24審判割当'!G37</f>
        <v>羽黒高校</v>
      </c>
      <c r="H51" s="271">
        <f>I51+I52</f>
        <v>1</v>
      </c>
      <c r="I51" s="102">
        <v>1</v>
      </c>
      <c r="J51" s="102" t="s">
        <v>81</v>
      </c>
      <c r="K51" s="102">
        <v>1</v>
      </c>
      <c r="L51" s="271">
        <f>K51+K52</f>
        <v>1</v>
      </c>
      <c r="M51" s="267" t="str">
        <f>'H24審判割当'!I37</f>
        <v>モンテディオ山形ユース</v>
      </c>
      <c r="N51" s="102" t="s">
        <v>217</v>
      </c>
      <c r="O51" s="107" t="s">
        <v>260</v>
      </c>
      <c r="P51" s="102" t="s">
        <v>217</v>
      </c>
      <c r="Q51" s="107" t="s">
        <v>260</v>
      </c>
      <c r="R51" s="108"/>
      <c r="S51" s="107"/>
    </row>
    <row r="52" spans="2:19" ht="16.5" customHeight="1">
      <c r="B52" s="233"/>
      <c r="D52" s="280"/>
      <c r="E52" s="259"/>
      <c r="F52" s="262"/>
      <c r="G52" s="265"/>
      <c r="H52" s="253"/>
      <c r="I52" s="90">
        <v>0</v>
      </c>
      <c r="J52" s="90" t="s">
        <v>81</v>
      </c>
      <c r="K52" s="90">
        <v>0</v>
      </c>
      <c r="L52" s="253"/>
      <c r="M52" s="268"/>
      <c r="N52" s="90" t="s">
        <v>225</v>
      </c>
      <c r="O52" s="113" t="s">
        <v>261</v>
      </c>
      <c r="P52" s="90" t="s">
        <v>225</v>
      </c>
      <c r="Q52" s="113" t="s">
        <v>262</v>
      </c>
      <c r="R52" s="114"/>
      <c r="S52" s="113"/>
    </row>
    <row r="53" spans="2:19" ht="16.5" customHeight="1">
      <c r="B53" s="233"/>
      <c r="D53" s="280"/>
      <c r="E53" s="259"/>
      <c r="F53" s="262"/>
      <c r="G53" s="265"/>
      <c r="H53" s="90"/>
      <c r="I53" s="270" t="s">
        <v>125</v>
      </c>
      <c r="J53" s="270"/>
      <c r="K53" s="270"/>
      <c r="L53" s="90"/>
      <c r="M53" s="268"/>
      <c r="N53" s="90"/>
      <c r="O53" s="113"/>
      <c r="Q53" s="113"/>
      <c r="R53" s="114"/>
      <c r="S53" s="113"/>
    </row>
    <row r="54" spans="2:19" ht="16.5" customHeight="1">
      <c r="B54" s="233"/>
      <c r="D54" s="281"/>
      <c r="E54" s="260"/>
      <c r="F54" s="263"/>
      <c r="G54" s="266"/>
      <c r="H54" s="90"/>
      <c r="I54" s="90">
        <v>6</v>
      </c>
      <c r="J54" s="103" t="s">
        <v>81</v>
      </c>
      <c r="K54" s="90">
        <v>5</v>
      </c>
      <c r="L54" s="103"/>
      <c r="M54" s="278"/>
      <c r="N54" s="103"/>
      <c r="O54" s="111"/>
      <c r="P54" s="103"/>
      <c r="Q54" s="111"/>
      <c r="R54" s="88"/>
      <c r="S54" s="111"/>
    </row>
    <row r="55" spans="2:19" ht="16.5" customHeight="1">
      <c r="B55" s="233"/>
      <c r="D55" s="279" t="s">
        <v>94</v>
      </c>
      <c r="E55" s="258" t="str">
        <f>'H24審判割当'!E39</f>
        <v>⑱</v>
      </c>
      <c r="F55" s="261">
        <v>0.4583333333333333</v>
      </c>
      <c r="G55" s="264" t="str">
        <f>'H24審判割当'!G39</f>
        <v>日大山形</v>
      </c>
      <c r="H55" s="271">
        <f>I55+I56</f>
        <v>0</v>
      </c>
      <c r="I55" s="102"/>
      <c r="J55" s="102" t="s">
        <v>82</v>
      </c>
      <c r="K55" s="102"/>
      <c r="L55" s="271">
        <f>K55+K56</f>
        <v>0</v>
      </c>
      <c r="M55" s="267" t="str">
        <f>'H24審判割当'!I39</f>
        <v>山形商業</v>
      </c>
      <c r="N55" s="102" t="s">
        <v>198</v>
      </c>
      <c r="O55" s="107" t="s">
        <v>264</v>
      </c>
      <c r="P55" s="102"/>
      <c r="Q55" s="107"/>
      <c r="R55" s="108"/>
      <c r="S55" s="107"/>
    </row>
    <row r="56" spans="2:19" ht="16.5" customHeight="1">
      <c r="B56" s="233"/>
      <c r="D56" s="280"/>
      <c r="E56" s="260"/>
      <c r="F56" s="263"/>
      <c r="G56" s="266"/>
      <c r="H56" s="271"/>
      <c r="I56" s="103"/>
      <c r="J56" s="103" t="s">
        <v>82</v>
      </c>
      <c r="K56" s="103"/>
      <c r="L56" s="271"/>
      <c r="M56" s="278"/>
      <c r="N56" s="103" t="s">
        <v>263</v>
      </c>
      <c r="O56" s="111" t="s">
        <v>265</v>
      </c>
      <c r="P56" s="103" t="s">
        <v>263</v>
      </c>
      <c r="Q56" s="111" t="s">
        <v>266</v>
      </c>
      <c r="R56" s="88"/>
      <c r="S56" s="111"/>
    </row>
    <row r="57" spans="2:19" ht="16.5" customHeight="1">
      <c r="B57" s="233"/>
      <c r="D57" s="280"/>
      <c r="E57" s="258" t="str">
        <f>'H24審判割当'!E40</f>
        <v>⑳</v>
      </c>
      <c r="F57" s="261">
        <v>0.5520833333333334</v>
      </c>
      <c r="G57" s="264" t="str">
        <f>'H24審判割当'!G40</f>
        <v>山形中央</v>
      </c>
      <c r="H57" s="271">
        <f>I57+I58</f>
        <v>0</v>
      </c>
      <c r="I57" s="102"/>
      <c r="J57" s="102" t="s">
        <v>82</v>
      </c>
      <c r="K57" s="102"/>
      <c r="L57" s="271">
        <f>K57+K58</f>
        <v>0</v>
      </c>
      <c r="M57" s="267" t="str">
        <f>'H24審判割当'!I40</f>
        <v>山形大学サッカー部</v>
      </c>
      <c r="N57" s="102" t="s">
        <v>221</v>
      </c>
      <c r="O57" s="107" t="s">
        <v>276</v>
      </c>
      <c r="P57" s="102" t="s">
        <v>221</v>
      </c>
      <c r="Q57" s="107" t="s">
        <v>267</v>
      </c>
      <c r="R57" s="108"/>
      <c r="S57" s="107"/>
    </row>
    <row r="58" spans="2:19" ht="16.5" customHeight="1">
      <c r="B58" s="233"/>
      <c r="D58" s="281"/>
      <c r="E58" s="260"/>
      <c r="F58" s="263"/>
      <c r="G58" s="266"/>
      <c r="H58" s="271"/>
      <c r="I58" s="103"/>
      <c r="J58" s="103" t="s">
        <v>82</v>
      </c>
      <c r="K58" s="103"/>
      <c r="L58" s="271"/>
      <c r="M58" s="278"/>
      <c r="N58" s="103" t="s">
        <v>207</v>
      </c>
      <c r="O58" s="111" t="s">
        <v>268</v>
      </c>
      <c r="P58" s="103" t="s">
        <v>207</v>
      </c>
      <c r="Q58" s="111" t="s">
        <v>268</v>
      </c>
      <c r="R58" s="88"/>
      <c r="S58" s="111"/>
    </row>
    <row r="59" ht="16.5" customHeight="1">
      <c r="N59" s="91"/>
    </row>
    <row r="60" spans="2:19" ht="16.5" customHeight="1">
      <c r="B60" s="233" t="str">
        <f>'H24審判割当'!B42</f>
        <v>7/22
(日)</v>
      </c>
      <c r="D60" s="65" t="s">
        <v>52</v>
      </c>
      <c r="E60" s="66" t="s">
        <v>53</v>
      </c>
      <c r="F60" s="105" t="s">
        <v>40</v>
      </c>
      <c r="G60" s="236" t="s">
        <v>54</v>
      </c>
      <c r="H60" s="236"/>
      <c r="I60" s="236"/>
      <c r="J60" s="236"/>
      <c r="K60" s="236"/>
      <c r="L60" s="236"/>
      <c r="M60" s="236"/>
      <c r="N60" s="275" t="s">
        <v>80</v>
      </c>
      <c r="O60" s="276"/>
      <c r="P60" s="275" t="s">
        <v>41</v>
      </c>
      <c r="Q60" s="276"/>
      <c r="R60" s="275" t="s">
        <v>42</v>
      </c>
      <c r="S60" s="277"/>
    </row>
    <row r="61" spans="2:19" ht="16.5" customHeight="1">
      <c r="B61" s="233"/>
      <c r="D61" s="279" t="s">
        <v>71</v>
      </c>
      <c r="E61" s="258">
        <f>'H24審判割当'!E44</f>
        <v>21</v>
      </c>
      <c r="F61" s="261">
        <v>0.4583333333333333</v>
      </c>
      <c r="G61" s="264" t="str">
        <f>'H24審判割当'!G44</f>
        <v>東海大学山形</v>
      </c>
      <c r="H61" s="271">
        <f>I61+I62</f>
        <v>1</v>
      </c>
      <c r="I61" s="102">
        <v>0</v>
      </c>
      <c r="J61" s="102" t="s">
        <v>82</v>
      </c>
      <c r="K61" s="102">
        <v>1</v>
      </c>
      <c r="L61" s="271">
        <f>K61+K62</f>
        <v>2</v>
      </c>
      <c r="M61" s="267" t="str">
        <f>'H24審判割当'!I44</f>
        <v>日大山形</v>
      </c>
      <c r="N61" s="102" t="s">
        <v>130</v>
      </c>
      <c r="O61" s="107" t="s">
        <v>271</v>
      </c>
      <c r="P61" s="102" t="s">
        <v>130</v>
      </c>
      <c r="Q61" s="107" t="s">
        <v>273</v>
      </c>
      <c r="R61" s="108"/>
      <c r="S61" s="107"/>
    </row>
    <row r="62" spans="2:19" ht="16.5" customHeight="1">
      <c r="B62" s="233"/>
      <c r="D62" s="280"/>
      <c r="E62" s="260"/>
      <c r="F62" s="263"/>
      <c r="G62" s="266"/>
      <c r="H62" s="271"/>
      <c r="I62" s="103">
        <v>1</v>
      </c>
      <c r="J62" s="103" t="s">
        <v>82</v>
      </c>
      <c r="K62" s="103">
        <v>1</v>
      </c>
      <c r="L62" s="271"/>
      <c r="M62" s="269"/>
      <c r="N62" s="103" t="s">
        <v>198</v>
      </c>
      <c r="O62" s="111" t="s">
        <v>272</v>
      </c>
      <c r="P62" s="103"/>
      <c r="Q62" s="111"/>
      <c r="R62" s="110"/>
      <c r="S62" s="111"/>
    </row>
    <row r="63" spans="2:19" ht="16.5" customHeight="1">
      <c r="B63" s="233"/>
      <c r="D63" s="280"/>
      <c r="E63" s="258">
        <f>'H24審判割当'!E45</f>
        <v>22</v>
      </c>
      <c r="F63" s="261">
        <v>0.5520833333333334</v>
      </c>
      <c r="G63" s="264" t="str">
        <f>'H24審判割当'!G45</f>
        <v>羽黒高校</v>
      </c>
      <c r="H63" s="271">
        <f>I63+I64</f>
        <v>2</v>
      </c>
      <c r="I63" s="102">
        <v>0</v>
      </c>
      <c r="J63" s="102" t="s">
        <v>82</v>
      </c>
      <c r="K63" s="102">
        <v>0</v>
      </c>
      <c r="L63" s="271">
        <f>K63+K64</f>
        <v>0</v>
      </c>
      <c r="M63" s="267" t="str">
        <f>'H24審判割当'!I45</f>
        <v>山形中央</v>
      </c>
      <c r="N63" s="102" t="s">
        <v>217</v>
      </c>
      <c r="O63" s="107" t="s">
        <v>275</v>
      </c>
      <c r="P63" s="102"/>
      <c r="Q63" s="107"/>
      <c r="R63" s="108"/>
      <c r="S63" s="107"/>
    </row>
    <row r="64" spans="2:19" ht="16.5" customHeight="1">
      <c r="B64" s="233"/>
      <c r="D64" s="281"/>
      <c r="E64" s="260"/>
      <c r="F64" s="263"/>
      <c r="G64" s="266"/>
      <c r="H64" s="271"/>
      <c r="I64" s="90">
        <v>2</v>
      </c>
      <c r="J64" s="90" t="s">
        <v>82</v>
      </c>
      <c r="K64" s="90">
        <v>0</v>
      </c>
      <c r="L64" s="271"/>
      <c r="M64" s="269"/>
      <c r="N64" s="90"/>
      <c r="O64" s="113"/>
      <c r="P64" s="90" t="s">
        <v>274</v>
      </c>
      <c r="Q64" s="113" t="s">
        <v>277</v>
      </c>
      <c r="S64" s="113"/>
    </row>
    <row r="65" spans="1:19" ht="16.5" customHeight="1">
      <c r="A65" s="78"/>
      <c r="B65" s="97"/>
      <c r="C65" s="78"/>
      <c r="D65" s="98"/>
      <c r="E65" s="69"/>
      <c r="F65" s="99"/>
      <c r="G65" s="68"/>
      <c r="H65" s="68"/>
      <c r="I65" s="68"/>
      <c r="J65" s="69"/>
      <c r="K65" s="69"/>
      <c r="L65" s="69"/>
      <c r="M65" s="70"/>
      <c r="N65" s="70"/>
      <c r="O65" s="68"/>
      <c r="P65" s="69"/>
      <c r="Q65" s="69"/>
      <c r="R65" s="69"/>
      <c r="S65" s="68"/>
    </row>
    <row r="66" spans="2:19" ht="16.5" customHeight="1">
      <c r="B66" s="239" t="str">
        <f>'H24審判割当'!B47</f>
        <v>8/26
(日)</v>
      </c>
      <c r="D66" s="65" t="s">
        <v>52</v>
      </c>
      <c r="E66" s="66" t="s">
        <v>53</v>
      </c>
      <c r="F66" s="105" t="s">
        <v>40</v>
      </c>
      <c r="G66" s="236" t="s">
        <v>54</v>
      </c>
      <c r="H66" s="236"/>
      <c r="I66" s="236"/>
      <c r="J66" s="236"/>
      <c r="K66" s="236"/>
      <c r="L66" s="236"/>
      <c r="M66" s="236"/>
      <c r="N66" s="275" t="s">
        <v>80</v>
      </c>
      <c r="O66" s="276"/>
      <c r="P66" s="275" t="s">
        <v>41</v>
      </c>
      <c r="Q66" s="276"/>
      <c r="R66" s="275" t="s">
        <v>42</v>
      </c>
      <c r="S66" s="277"/>
    </row>
    <row r="67" spans="2:19" ht="16.5" customHeight="1">
      <c r="B67" s="239"/>
      <c r="D67" s="272" t="s">
        <v>73</v>
      </c>
      <c r="E67" s="258">
        <f>'H24審判割当'!E49</f>
        <v>23</v>
      </c>
      <c r="F67" s="261">
        <v>0.5444444444444444</v>
      </c>
      <c r="G67" s="264" t="str">
        <f>'H24審判割当'!G49</f>
        <v>日大山形</v>
      </c>
      <c r="H67" s="271">
        <f>I67+I68</f>
        <v>1</v>
      </c>
      <c r="I67" s="102">
        <v>1</v>
      </c>
      <c r="J67" s="102" t="s">
        <v>82</v>
      </c>
      <c r="K67" s="102">
        <v>0</v>
      </c>
      <c r="L67" s="271">
        <f>K67+K68</f>
        <v>0</v>
      </c>
      <c r="M67" s="267" t="str">
        <f>'H24審判割当'!I49</f>
        <v>羽黒高校</v>
      </c>
      <c r="N67" s="102" t="s">
        <v>198</v>
      </c>
      <c r="O67" s="107" t="s">
        <v>283</v>
      </c>
      <c r="P67" s="102" t="s">
        <v>198</v>
      </c>
      <c r="Q67" s="107" t="s">
        <v>285</v>
      </c>
      <c r="R67" s="116"/>
      <c r="S67" s="109"/>
    </row>
    <row r="68" spans="2:19" ht="16.5" customHeight="1">
      <c r="B68" s="252"/>
      <c r="D68" s="283"/>
      <c r="E68" s="260"/>
      <c r="F68" s="263"/>
      <c r="G68" s="266"/>
      <c r="H68" s="271"/>
      <c r="I68" s="103">
        <v>0</v>
      </c>
      <c r="J68" s="103" t="s">
        <v>82</v>
      </c>
      <c r="K68" s="103">
        <v>0</v>
      </c>
      <c r="L68" s="271"/>
      <c r="M68" s="269"/>
      <c r="N68" s="103"/>
      <c r="O68" s="111"/>
      <c r="P68" s="103" t="s">
        <v>284</v>
      </c>
      <c r="Q68" s="111" t="s">
        <v>286</v>
      </c>
      <c r="R68" s="117"/>
      <c r="S68" s="112"/>
    </row>
    <row r="69" ht="16.5" customHeight="1"/>
    <row r="70" ht="16.5" customHeight="1"/>
    <row r="71" ht="14.25">
      <c r="D71" s="61"/>
    </row>
    <row r="73" ht="14.25">
      <c r="D73" s="104"/>
    </row>
    <row r="74" ht="14.25">
      <c r="D74" s="104"/>
    </row>
    <row r="76" ht="14.25">
      <c r="D76" s="104"/>
    </row>
    <row r="78" ht="14.25">
      <c r="D78" s="104"/>
    </row>
    <row r="80" ht="14.25">
      <c r="D80" s="104"/>
    </row>
    <row r="81" ht="14.25">
      <c r="D81" s="104"/>
    </row>
  </sheetData>
  <sheetProtection/>
  <mergeCells count="181">
    <mergeCell ref="M7:M10"/>
    <mergeCell ref="I9:K9"/>
    <mergeCell ref="L7:L8"/>
    <mergeCell ref="E11:E12"/>
    <mergeCell ref="F11:F12"/>
    <mergeCell ref="I15:K15"/>
    <mergeCell ref="E7:E10"/>
    <mergeCell ref="F7:F10"/>
    <mergeCell ref="G7:G10"/>
    <mergeCell ref="B66:B68"/>
    <mergeCell ref="G66:M66"/>
    <mergeCell ref="N66:O66"/>
    <mergeCell ref="L61:L62"/>
    <mergeCell ref="M61:M62"/>
    <mergeCell ref="E63:E64"/>
    <mergeCell ref="F63:F64"/>
    <mergeCell ref="L63:L64"/>
    <mergeCell ref="M63:M64"/>
    <mergeCell ref="H61:H62"/>
    <mergeCell ref="P66:Q66"/>
    <mergeCell ref="R66:S66"/>
    <mergeCell ref="D67:D68"/>
    <mergeCell ref="E67:E68"/>
    <mergeCell ref="F67:F68"/>
    <mergeCell ref="G67:G68"/>
    <mergeCell ref="H67:H68"/>
    <mergeCell ref="L67:L68"/>
    <mergeCell ref="M67:M68"/>
    <mergeCell ref="G63:G64"/>
    <mergeCell ref="H63:H64"/>
    <mergeCell ref="B60:B64"/>
    <mergeCell ref="G60:M60"/>
    <mergeCell ref="D61:D64"/>
    <mergeCell ref="E61:E62"/>
    <mergeCell ref="F61:F62"/>
    <mergeCell ref="G61:G62"/>
    <mergeCell ref="R60:S60"/>
    <mergeCell ref="N60:O60"/>
    <mergeCell ref="P60:Q60"/>
    <mergeCell ref="G57:G58"/>
    <mergeCell ref="H57:H58"/>
    <mergeCell ref="L57:L58"/>
    <mergeCell ref="M57:M58"/>
    <mergeCell ref="R48:S48"/>
    <mergeCell ref="D49:D54"/>
    <mergeCell ref="E49:E50"/>
    <mergeCell ref="F49:F50"/>
    <mergeCell ref="G49:G50"/>
    <mergeCell ref="H49:H50"/>
    <mergeCell ref="L49:L50"/>
    <mergeCell ref="M49:M50"/>
    <mergeCell ref="E51:E54"/>
    <mergeCell ref="F51:F54"/>
    <mergeCell ref="N48:O48"/>
    <mergeCell ref="D55:D58"/>
    <mergeCell ref="E55:E56"/>
    <mergeCell ref="L55:L56"/>
    <mergeCell ref="M55:M56"/>
    <mergeCell ref="E57:E58"/>
    <mergeCell ref="F57:F58"/>
    <mergeCell ref="F55:F56"/>
    <mergeCell ref="G55:G56"/>
    <mergeCell ref="H55:H56"/>
    <mergeCell ref="M45:M46"/>
    <mergeCell ref="H43:H44"/>
    <mergeCell ref="L43:L44"/>
    <mergeCell ref="L45:L46"/>
    <mergeCell ref="H45:H46"/>
    <mergeCell ref="B48:B58"/>
    <mergeCell ref="G48:M48"/>
    <mergeCell ref="H51:H52"/>
    <mergeCell ref="L51:L52"/>
    <mergeCell ref="I53:K53"/>
    <mergeCell ref="P48:Q48"/>
    <mergeCell ref="G51:G54"/>
    <mergeCell ref="M51:M54"/>
    <mergeCell ref="E43:E44"/>
    <mergeCell ref="F43:F44"/>
    <mergeCell ref="G43:G44"/>
    <mergeCell ref="M43:M44"/>
    <mergeCell ref="E45:E46"/>
    <mergeCell ref="F45:F46"/>
    <mergeCell ref="G45:G46"/>
    <mergeCell ref="L39:L40"/>
    <mergeCell ref="M39:M40"/>
    <mergeCell ref="E41:E42"/>
    <mergeCell ref="F41:F42"/>
    <mergeCell ref="G41:G42"/>
    <mergeCell ref="H41:H42"/>
    <mergeCell ref="L41:L42"/>
    <mergeCell ref="M41:M42"/>
    <mergeCell ref="E39:E40"/>
    <mergeCell ref="F39:F40"/>
    <mergeCell ref="G39:G40"/>
    <mergeCell ref="H39:H40"/>
    <mergeCell ref="R28:S28"/>
    <mergeCell ref="H29:H30"/>
    <mergeCell ref="L29:L30"/>
    <mergeCell ref="P28:Q28"/>
    <mergeCell ref="G35:G36"/>
    <mergeCell ref="G33:G34"/>
    <mergeCell ref="H33:H34"/>
    <mergeCell ref="L33:L34"/>
    <mergeCell ref="E33:E34"/>
    <mergeCell ref="M35:M36"/>
    <mergeCell ref="E37:E38"/>
    <mergeCell ref="F37:F38"/>
    <mergeCell ref="H35:H36"/>
    <mergeCell ref="G37:G38"/>
    <mergeCell ref="H37:H38"/>
    <mergeCell ref="M37:M38"/>
    <mergeCell ref="F33:F34"/>
    <mergeCell ref="F35:F36"/>
    <mergeCell ref="M33:M34"/>
    <mergeCell ref="B28:B46"/>
    <mergeCell ref="G28:M28"/>
    <mergeCell ref="N28:O28"/>
    <mergeCell ref="E35:E36"/>
    <mergeCell ref="L35:L36"/>
    <mergeCell ref="D29:D34"/>
    <mergeCell ref="D35:D38"/>
    <mergeCell ref="D39:D42"/>
    <mergeCell ref="D43:D46"/>
    <mergeCell ref="L37:L38"/>
    <mergeCell ref="G11:G12"/>
    <mergeCell ref="H11:H12"/>
    <mergeCell ref="L11:L12"/>
    <mergeCell ref="G13:G16"/>
    <mergeCell ref="H21:H22"/>
    <mergeCell ref="L21:L22"/>
    <mergeCell ref="L13:L14"/>
    <mergeCell ref="L17:L18"/>
    <mergeCell ref="L19:L20"/>
    <mergeCell ref="H7:H8"/>
    <mergeCell ref="B2:S2"/>
    <mergeCell ref="B3:S3"/>
    <mergeCell ref="G6:M6"/>
    <mergeCell ref="N6:O6"/>
    <mergeCell ref="P6:Q6"/>
    <mergeCell ref="R6:S6"/>
    <mergeCell ref="B6:B26"/>
    <mergeCell ref="E13:E16"/>
    <mergeCell ref="F13:F16"/>
    <mergeCell ref="D13:D18"/>
    <mergeCell ref="D19:D22"/>
    <mergeCell ref="D23:D26"/>
    <mergeCell ref="D7:D12"/>
    <mergeCell ref="F21:F22"/>
    <mergeCell ref="F17:F18"/>
    <mergeCell ref="F19:F20"/>
    <mergeCell ref="H13:H14"/>
    <mergeCell ref="H17:H18"/>
    <mergeCell ref="H19:H20"/>
    <mergeCell ref="F25:F26"/>
    <mergeCell ref="F23:F24"/>
    <mergeCell ref="H23:H24"/>
    <mergeCell ref="L23:L24"/>
    <mergeCell ref="G23:G24"/>
    <mergeCell ref="M11:M12"/>
    <mergeCell ref="M17:M18"/>
    <mergeCell ref="M19:M20"/>
    <mergeCell ref="M21:M22"/>
    <mergeCell ref="M13:M16"/>
    <mergeCell ref="M23:M24"/>
    <mergeCell ref="M25:M26"/>
    <mergeCell ref="G17:G18"/>
    <mergeCell ref="G19:G20"/>
    <mergeCell ref="L25:L26"/>
    <mergeCell ref="G25:G26"/>
    <mergeCell ref="H25:H26"/>
    <mergeCell ref="G21:G22"/>
    <mergeCell ref="F29:F32"/>
    <mergeCell ref="G29:G32"/>
    <mergeCell ref="M29:M32"/>
    <mergeCell ref="I31:K31"/>
    <mergeCell ref="E17:E18"/>
    <mergeCell ref="E19:E20"/>
    <mergeCell ref="E21:E22"/>
    <mergeCell ref="E29:E32"/>
    <mergeCell ref="E23:E24"/>
    <mergeCell ref="E25:E26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makoto</cp:lastModifiedBy>
  <cp:lastPrinted>2012-08-30T01:48:47Z</cp:lastPrinted>
  <dcterms:created xsi:type="dcterms:W3CDTF">2009-04-21T05:57:20Z</dcterms:created>
  <dcterms:modified xsi:type="dcterms:W3CDTF">2012-08-30T01:49:08Z</dcterms:modified>
  <cp:category/>
  <cp:version/>
  <cp:contentType/>
  <cp:contentStatus/>
</cp:coreProperties>
</file>