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9225" tabRatio="740" firstSheet="6" activeTab="10"/>
  </bookViews>
  <sheets>
    <sheet name="書式説明" sheetId="1" r:id="rId1"/>
    <sheet name="U-10申込書" sheetId="2" r:id="rId2"/>
    <sheet name="U-12申込書" sheetId="3" r:id="rId3"/>
    <sheet name="追加登録票" sheetId="4" r:id="rId4"/>
    <sheet name="メンバー表（U-12）" sheetId="5" r:id="rId5"/>
    <sheet name="メンバー表（U-10）" sheetId="6" r:id="rId6"/>
    <sheet name="結果報告" sheetId="7" r:id="rId7"/>
    <sheet name="U-12　１部後期勝敗表" sheetId="8" r:id="rId8"/>
    <sheet name="U-12　２部後期勝敗表" sheetId="9" r:id="rId9"/>
    <sheet name="後期U-10　Aグループ" sheetId="10" r:id="rId10"/>
    <sheet name="後期U-10　Ｂグループ" sheetId="11" r:id="rId11"/>
    <sheet name="Sheet2" sheetId="12" r:id="rId12"/>
  </sheets>
  <definedNames>
    <definedName name="_xlnm.Print_Area" localSheetId="1">'U-10申込書'!$A$1:$P$35</definedName>
    <definedName name="_xlnm.Print_Area" localSheetId="8">'U-12　２部後期勝敗表'!$A$1:$CH$29</definedName>
    <definedName name="_xlnm.Print_Area" localSheetId="2">'U-12申込書'!$A$1:$P$35</definedName>
    <definedName name="_xlnm.Print_Area" localSheetId="5">'メンバー表（U-10）'!$A$1:$N$31</definedName>
    <definedName name="_xlnm.Print_Area" localSheetId="4">'メンバー表（U-12）'!$A$1:$N$31</definedName>
    <definedName name="_xlnm.Print_Area" localSheetId="10">'後期U-10　Ｂグループ'!$A$1:$CH$29</definedName>
    <definedName name="_xlnm.Print_Area" localSheetId="3">'追加登録票'!$A$1:$G$26</definedName>
  </definedNames>
  <calcPr fullCalcOnLoad="1"/>
</workbook>
</file>

<file path=xl/comments2.xml><?xml version="1.0" encoding="utf-8"?>
<comments xmlns="http://schemas.openxmlformats.org/spreadsheetml/2006/main">
  <authors>
    <author> 新庄市水田農業推進協議会</author>
  </authors>
  <commentList>
    <comment ref="I9" authorId="0">
      <text>
        <r>
          <rPr>
            <sz val="9"/>
            <rFont val="ＭＳ Ｐゴシック"/>
            <family val="3"/>
          </rPr>
          <t xml:space="preserve">連絡は、全てメールにて行ないますので必ず記載すること。
</t>
        </r>
      </text>
    </comment>
  </commentList>
</comments>
</file>

<file path=xl/comments3.xml><?xml version="1.0" encoding="utf-8"?>
<comments xmlns="http://schemas.openxmlformats.org/spreadsheetml/2006/main">
  <authors>
    <author> 新庄市水田農業推進協議会</author>
  </authors>
  <commentList>
    <comment ref="I9" authorId="0">
      <text>
        <r>
          <rPr>
            <sz val="9"/>
            <rFont val="ＭＳ Ｐゴシック"/>
            <family val="3"/>
          </rPr>
          <t xml:space="preserve">連絡は、全てメールにて行ないますので必ず記載すること。
</t>
        </r>
      </text>
    </comment>
  </commentList>
</comments>
</file>

<file path=xl/comments7.xml><?xml version="1.0" encoding="utf-8"?>
<comments xmlns="http://schemas.openxmlformats.org/spreadsheetml/2006/main">
  <authors>
    <author> 新庄市水田農業推進協議会</author>
  </authors>
  <commentList>
    <comment ref="D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rFont val="ＭＳ Ｐゴシック"/>
            <family val="3"/>
          </rPr>
          <t xml:space="preserve">
開催したカテゴリーを○で囲んでください。</t>
        </r>
      </text>
    </comment>
  </commentList>
</comments>
</file>

<file path=xl/sharedStrings.xml><?xml version="1.0" encoding="utf-8"?>
<sst xmlns="http://schemas.openxmlformats.org/spreadsheetml/2006/main" count="862" uniqueCount="235">
  <si>
    <t>勝</t>
  </si>
  <si>
    <t>分</t>
  </si>
  <si>
    <t>負</t>
  </si>
  <si>
    <t>勝点</t>
  </si>
  <si>
    <t>得点</t>
  </si>
  <si>
    <t>失点</t>
  </si>
  <si>
    <t>得失点</t>
  </si>
  <si>
    <t>－</t>
  </si>
  <si>
    <t>順位</t>
  </si>
  <si>
    <t>－</t>
  </si>
  <si>
    <t>警告・退場者</t>
  </si>
  <si>
    <t>第１節</t>
  </si>
  <si>
    <t>第２節</t>
  </si>
  <si>
    <t>第３節</t>
  </si>
  <si>
    <t>第４節</t>
  </si>
  <si>
    <t>第５節</t>
  </si>
  <si>
    <t>第６節</t>
  </si>
  <si>
    <t>第７節</t>
  </si>
  <si>
    <t>チーム名</t>
  </si>
  <si>
    <t>所在地</t>
  </si>
  <si>
    <t>住所</t>
  </si>
  <si>
    <t>連絡担当者氏名</t>
  </si>
  <si>
    <t>TEL</t>
  </si>
  <si>
    <t>E-mail</t>
  </si>
  <si>
    <t>FAX</t>
  </si>
  <si>
    <t>ユニフォーム</t>
  </si>
  <si>
    <t>帯同審判</t>
  </si>
  <si>
    <t>FP</t>
  </si>
  <si>
    <t>シャツ</t>
  </si>
  <si>
    <t>パンツ</t>
  </si>
  <si>
    <t>ソックス</t>
  </si>
  <si>
    <t>氏　　　名</t>
  </si>
  <si>
    <t>級</t>
  </si>
  <si>
    <t>正</t>
  </si>
  <si>
    <t>副</t>
  </si>
  <si>
    <t>GK</t>
  </si>
  <si>
    <t>シャツ</t>
  </si>
  <si>
    <t>パンツ</t>
  </si>
  <si>
    <t>ソックス</t>
  </si>
  <si>
    <t>スタッフ</t>
  </si>
  <si>
    <t>監督</t>
  </si>
  <si>
    <t>学年</t>
  </si>
  <si>
    <t>〒</t>
  </si>
  <si>
    <t>コーチ</t>
  </si>
  <si>
    <t>NO</t>
  </si>
  <si>
    <t>ポジション</t>
  </si>
  <si>
    <t>登録メンバー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</si>
  <si>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</si>
  <si>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</si>
  <si>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</si>
  <si>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</si>
  <si>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</si>
  <si>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</si>
  <si>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</si>
  <si>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</si>
  <si>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</si>
  <si>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</si>
  <si>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</si>
  <si>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</si>
  <si>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</si>
  <si>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</si>
  <si>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</si>
  <si>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【８人制用】</t>
  </si>
  <si>
    <t>背番号</t>
  </si>
  <si>
    <t>備考</t>
  </si>
  <si>
    <t>１</t>
  </si>
  <si>
    <t>監　　　　督</t>
  </si>
  <si>
    <t>コ　ー　チ</t>
  </si>
  <si>
    <t>ポジション</t>
  </si>
  <si>
    <t>※申込時の登録メンバーと相違がある場合は、出場できません。</t>
  </si>
  <si>
    <t>戸沢JFC</t>
  </si>
  <si>
    <t>東根キッカーズ</t>
  </si>
  <si>
    <t>泉田SSS</t>
  </si>
  <si>
    <t>最上JFC</t>
  </si>
  <si>
    <t>尾花沢FC</t>
  </si>
  <si>
    <t>神町FC</t>
  </si>
  <si>
    <t>日新SSS</t>
  </si>
  <si>
    <t>沼田・北辰</t>
  </si>
  <si>
    <t>金山SSS</t>
  </si>
  <si>
    <t>監　督　氏名</t>
  </si>
  <si>
    <t>監督サイン</t>
  </si>
  <si>
    <t>氏　　　　　名</t>
  </si>
  <si>
    <t>　</t>
  </si>
  <si>
    <t>この書類は印字して使用下さい。</t>
  </si>
  <si>
    <t>大会名</t>
  </si>
  <si>
    <t>試合時間</t>
  </si>
  <si>
    <t>分</t>
  </si>
  <si>
    <t>試合</t>
  </si>
  <si>
    <t>対</t>
  </si>
  <si>
    <t>結果</t>
  </si>
  <si>
    <t>日時</t>
  </si>
  <si>
    <t>年</t>
  </si>
  <si>
    <t>月</t>
  </si>
  <si>
    <t>日</t>
  </si>
  <si>
    <t>（</t>
  </si>
  <si>
    <t>）</t>
  </si>
  <si>
    <t>時</t>
  </si>
  <si>
    <t>分キックオフ</t>
  </si>
  <si>
    <t>場所</t>
  </si>
  <si>
    <t>主審</t>
  </si>
  <si>
    <t>副審１</t>
  </si>
  <si>
    <t>第４の審判</t>
  </si>
  <si>
    <t>副審２</t>
  </si>
  <si>
    <t>競技場、用具の状態</t>
  </si>
  <si>
    <t>警告</t>
  </si>
  <si>
    <t>時間(分)</t>
  </si>
  <si>
    <t>番号</t>
  </si>
  <si>
    <t>氏名</t>
  </si>
  <si>
    <t>理由　※（　）内に反ラ異繰遅距入去、続いて具体的理由を記入</t>
  </si>
  <si>
    <t>時間(分)</t>
  </si>
  <si>
    <t>理由（不正、乱暴、つば、阻止（手）、阻止（他）、暴言、警告２）</t>
  </si>
  <si>
    <t>以下のとおり報告いたします。</t>
  </si>
  <si>
    <t>月</t>
  </si>
  <si>
    <t>主審サイン</t>
  </si>
  <si>
    <t>Ａ監督サイン</t>
  </si>
  <si>
    <t>Ｂ監督サイン</t>
  </si>
  <si>
    <t>※1人制審判の場合は、主審、副審１</t>
  </si>
  <si>
    <t>　ヘ氏名を記載してください。</t>
  </si>
  <si>
    <t>新庄地区リーグ試合結果報告書</t>
  </si>
  <si>
    <t>Ａ</t>
  </si>
  <si>
    <t>Ｂ</t>
  </si>
  <si>
    <t>：</t>
  </si>
  <si>
    <t>（</t>
  </si>
  <si>
    <t>）</t>
  </si>
  <si>
    <t>H</t>
  </si>
  <si>
    <t>チーム</t>
  </si>
  <si>
    <t>(</t>
  </si>
  <si>
    <t>)</t>
  </si>
  <si>
    <t>H</t>
  </si>
  <si>
    <t>新庄地区サッカー協会　リーグ運営事務局　殿</t>
  </si>
  <si>
    <t>重要事項報告　　（退場者に関する詳細を記載する。）</t>
  </si>
  <si>
    <t>新庄地区　　Ｕ－１２　Ｕ－１０　リーグ</t>
  </si>
  <si>
    <t>新庄地区サッカー協会　Ｕ－１０リーグ　参加申込書兼登録票</t>
  </si>
  <si>
    <t>新庄地区サッカー協会　Ｕ－１２リーグ　参加申込書兼登録票</t>
  </si>
  <si>
    <t>記載責任者　署名</t>
  </si>
  <si>
    <t>退　　場（詳細は、重要事項報告書に記入して提出する。ただし、警告２はこの報告書のみで良い。）</t>
  </si>
  <si>
    <t>新庄地区リーグ追加登録（参加選手変更）届け</t>
  </si>
  <si>
    <t>追加登録選手（変更後）</t>
  </si>
  <si>
    <t>※選手を追加で登録する場合は、下段の追加登録選手欄にのみ記載する。</t>
  </si>
  <si>
    <t>※備考の欄には、選手登録番号を記載してください。</t>
  </si>
  <si>
    <t>ポジション</t>
  </si>
  <si>
    <t>１７</t>
  </si>
  <si>
    <t>１８</t>
  </si>
  <si>
    <t>１９</t>
  </si>
  <si>
    <t>２０</t>
  </si>
  <si>
    <t>先発に○</t>
  </si>
  <si>
    <t>リーグエントリーは２０名です。</t>
  </si>
  <si>
    <t>備考（選手登録番号）</t>
  </si>
  <si>
    <t>※この書類は、リーグ運営事務局へメール送信してください。</t>
  </si>
  <si>
    <t>平成　　　年　　　月　　　日</t>
  </si>
  <si>
    <t>【説　明】</t>
  </si>
  <si>
    <t>【注意】</t>
  </si>
  <si>
    <t>U-10参加申込書兼登録票　　U-12申込書兼登録票</t>
  </si>
  <si>
    <t>リーグ戦開幕前までこの書式に各カテゴリーごとに記載してリーグ運営事務局へ申込みしてください。</t>
  </si>
  <si>
    <t>携帯TEL</t>
  </si>
  <si>
    <t>各カテゴリーごとに印字したものを４月１７日の会議まで提出すること。期限厳守</t>
  </si>
  <si>
    <t>追加登録票</t>
  </si>
  <si>
    <t>新庄地区リーグ追加登録（選手変更）届</t>
  </si>
  <si>
    <t>登録後に新規登録があった場合は、この届けをメールにてリーグ運営事務局へ送信し確認を受けること。</t>
  </si>
  <si>
    <t>また、チーム間で選手の変更が合った場合もこの届けを提出すること。</t>
  </si>
  <si>
    <t>登録抹消選手（変更前）</t>
  </si>
  <si>
    <t>その他記載漏れがないように確認してください。</t>
  </si>
  <si>
    <t>選手登録番号を記載し、後日、日本サッカー協会のWEBサイト「キックオフ」で追加登録承認されたものを印字してリーグ事務局へ提出すること。</t>
  </si>
  <si>
    <t>メンバー表</t>
  </si>
  <si>
    <t>新庄地区リーグ（U-　　）メンバー表</t>
  </si>
  <si>
    <t>結果報告</t>
  </si>
  <si>
    <t>新庄地区リーグ試合結果報告書</t>
  </si>
  <si>
    <t>この様式の記載は、その試合を担当した主審が記入します。</t>
  </si>
  <si>
    <t>主審のサインはもちろん、各チームの監督サインも確実に記載してもらうこと。</t>
  </si>
  <si>
    <t>参加申込＆選手登録</t>
  </si>
  <si>
    <t>※この申込みは地区リーグへの申込＆登録であり、日本サッカー協会への選手登録ではないので勘違いしないように注意すること。</t>
  </si>
  <si>
    <t>手続きの方法</t>
  </si>
  <si>
    <t>提出する様式</t>
  </si>
  <si>
    <t>登録外の選手が出場することがないようリーグ運営上のルールを確実に守ること。</t>
  </si>
  <si>
    <t>帯同審判は、２名以上で４級以上の資格取得者としてください。</t>
  </si>
  <si>
    <t>試合結果は、連絡担当者へ、開催後取りまとめたものを送信します。</t>
  </si>
  <si>
    <t>メンバー表の提出は確実に行い、当日忘れることが無いようにしてください。相手にも迷惑がかかります。</t>
  </si>
  <si>
    <t>選手は、必ず日本サッカー協会に登録された選手とします。（申請中も可）</t>
  </si>
  <si>
    <t>試合結果は、その日開催の運営責任者が取りまとめ、一括で運営事務局へ速報を流すこととし、八向クラブハウスへ投函すること。</t>
  </si>
  <si>
    <t>※試合結果の速報連絡は、リーグ運営事務局（大野）へその日のうちに携帯メールで報告すること。</t>
  </si>
  <si>
    <t>※リーグ運営事務局への速報内容→開催日・カテゴリーごとの対戦結果・警告（氏名・枚数）退場（氏名）</t>
  </si>
  <si>
    <t>※規律委員会に上げる案件が発生した場合は、リーグ運営事務局長大野へ直接電話連絡してください。</t>
  </si>
  <si>
    <t>連絡事項やリーグの結果等は、メール送信になるので、パソコンが使用でき、確実に連絡調整が出来る者を連絡担当ととすること。</t>
  </si>
  <si>
    <t>試合結果報告書には、当該チームのメンバー表を添付すること。</t>
  </si>
  <si>
    <t>新庄地区リーグ（U-１２） メンバー表</t>
  </si>
  <si>
    <t>新庄地区リーグ（U-１０） メンバー表</t>
  </si>
  <si>
    <t>２０１１　新庄地区　Ｕ－１２　後期１部リーグ　　順位表</t>
  </si>
  <si>
    <t>－</t>
  </si>
  <si>
    <t>－</t>
  </si>
  <si>
    <t>－</t>
  </si>
  <si>
    <t>－</t>
  </si>
  <si>
    <t>－</t>
  </si>
  <si>
    <t>－</t>
  </si>
  <si>
    <t>沼田・北辰
２部１位</t>
  </si>
  <si>
    <t>神町FC
２部２位</t>
  </si>
  <si>
    <t>日新SSS
２部３位</t>
  </si>
  <si>
    <t>－</t>
  </si>
  <si>
    <t>２０１１　新庄地区　Ｕ－１２　後期２部リーグ</t>
  </si>
  <si>
    <t>さけまるイレブン
１部６位</t>
  </si>
  <si>
    <t>最上JFC
１部７位</t>
  </si>
  <si>
    <t>尾花沢FC
１部８位</t>
  </si>
  <si>
    <t>－</t>
  </si>
  <si>
    <t>－</t>
  </si>
  <si>
    <t>アディオスJFC
２部４位</t>
  </si>
  <si>
    <t>楯岡SSS
２部５位</t>
  </si>
  <si>
    <t>みちのくSSS
２部６位</t>
  </si>
  <si>
    <t>金山SSS
２部７位</t>
  </si>
  <si>
    <t>さけまるネクスト
新規加入</t>
  </si>
  <si>
    <t>－</t>
  </si>
  <si>
    <t>２０１１　新庄地区　Ｕ－１０　後期Aグループ</t>
  </si>
  <si>
    <t>－</t>
  </si>
  <si>
    <t>新庄ﾊﾞﾘｴﾝﾃFC</t>
  </si>
  <si>
    <t>大堀SSS</t>
  </si>
  <si>
    <t>２０１１　新庄地区　後期Ｕ－１０　Ｂグループ</t>
  </si>
  <si>
    <t>さけまるイレブン</t>
  </si>
  <si>
    <t>－</t>
  </si>
  <si>
    <t>アディオスJFC</t>
  </si>
  <si>
    <t>楯岡SSS</t>
  </si>
  <si>
    <t>－</t>
  </si>
  <si>
    <t>みちのくSSS</t>
  </si>
  <si>
    <t>－</t>
  </si>
  <si>
    <t>さけまるネクスト</t>
  </si>
  <si>
    <t>戸沢JFC
１部1位</t>
  </si>
  <si>
    <t>新庄ﾊﾞﾘｴﾝﾃFC
１部3位</t>
  </si>
  <si>
    <t>泉田SSS
１部2位</t>
  </si>
  <si>
    <t>東根キッカーズ
１部4位</t>
  </si>
  <si>
    <t>大堀SSS
１部5位</t>
  </si>
  <si>
    <t>携帯電話番号→090-8424-9835　　　　速報用の携帯メールアドレス→max.thukemon.doramer@docomo.ne.jp</t>
  </si>
  <si>
    <t>※ユニホームは正副用意すること。ビブスを着用しての試合参加は、認めない。</t>
  </si>
  <si>
    <t>※追加登録された選手は、事務局の確認を受けた後、出場できる。</t>
  </si>
  <si>
    <t>リーグ開催当日に、リーグ運営事務局、審判確認用の１部用意し、試合開始１０分前に提出すること。</t>
  </si>
  <si>
    <t>背番号、選手の名前等、記載に誤りがないか確実に記入し、両チームの監督が確認すること。なお、先発に○印を付すること。</t>
  </si>
  <si>
    <t>カテゴリーごとに試合数分持参すること。</t>
  </si>
  <si>
    <r>
      <t xml:space="preserve">　手続きの方法と説明・注意事項                 </t>
    </r>
    <r>
      <rPr>
        <b/>
        <sz val="11"/>
        <rFont val="HGPｺﾞｼｯｸM"/>
        <family val="3"/>
      </rPr>
      <t>2011.8.17版</t>
    </r>
  </si>
  <si>
    <t>急ぎの場合は、リーグ運営事務局へ連絡し、了承を得ること。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</si>
</sst>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;&quot;△ &quot;0"/>
    <numFmt numFmtId="182" formatCode="0&quot;分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1"/>
      <name val="ＭＳ ゴシック"/>
      <family val="3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1"/>
      <name val="HGPｺﾞｼｯｸM"/>
      <family val="3"/>
    </font>
    <font>
      <b/>
      <sz val="10"/>
      <name val="HGPｺﾞｼｯｸM"/>
      <family val="3"/>
    </font>
    <font>
      <sz val="12"/>
      <name val="ＭＳ ゴシック"/>
      <family val="3"/>
    </font>
    <font>
      <sz val="16"/>
      <name val="ヒラギノ丸ゴ Pro W4"/>
      <family val="3"/>
    </font>
    <font>
      <b/>
      <sz val="10"/>
      <color indexed="10"/>
      <name val="HGPｺﾞｼｯｸM"/>
      <family val="3"/>
    </font>
    <font>
      <sz val="16"/>
      <color indexed="8"/>
      <name val="ＭＳ Ｐゴシック"/>
      <family val="3"/>
    </font>
    <font>
      <sz val="10"/>
      <name val="ＭＳ Ｐゴシック"/>
      <family val="3"/>
    </font>
    <font>
      <b/>
      <sz val="16"/>
      <name val="HGPｺﾞｼｯｸM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double"/>
      <diagonal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medium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medium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8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56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57" fontId="0" fillId="0" borderId="10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 shrinkToFit="1"/>
    </xf>
    <xf numFmtId="0" fontId="22" fillId="0" borderId="0" xfId="64" applyFont="1" applyAlignment="1">
      <alignment horizontal="left" vertical="center"/>
      <protection/>
    </xf>
    <xf numFmtId="0" fontId="23" fillId="0" borderId="0" xfId="64" applyFont="1" applyAlignment="1">
      <alignment horizontal="left" vertical="center"/>
      <protection/>
    </xf>
    <xf numFmtId="0" fontId="0" fillId="0" borderId="0" xfId="64" applyAlignment="1">
      <alignment horizontal="left" vertical="center"/>
      <protection/>
    </xf>
    <xf numFmtId="0" fontId="23" fillId="0" borderId="0" xfId="64" applyFont="1" applyAlignment="1">
      <alignment horizontal="left" vertical="center" wrapText="1"/>
      <protection/>
    </xf>
    <xf numFmtId="0" fontId="22" fillId="0" borderId="0" xfId="64" applyFont="1" applyAlignment="1">
      <alignment horizontal="left" vertical="center" wrapText="1"/>
      <protection/>
    </xf>
    <xf numFmtId="0" fontId="0" fillId="0" borderId="18" xfId="64" applyBorder="1" applyAlignment="1">
      <alignment horizontal="left" vertical="center"/>
      <protection/>
    </xf>
    <xf numFmtId="0" fontId="3" fillId="0" borderId="18" xfId="64" applyFont="1" applyBorder="1" applyAlignment="1">
      <alignment horizontal="left" vertical="center" shrinkToFit="1"/>
      <protection/>
    </xf>
    <xf numFmtId="0" fontId="9" fillId="0" borderId="0" xfId="43" applyAlignment="1" applyProtection="1">
      <alignment horizontal="left" vertical="center"/>
      <protection/>
    </xf>
    <xf numFmtId="0" fontId="0" fillId="0" borderId="18" xfId="64" applyBorder="1" applyAlignment="1">
      <alignment horizontal="center" vertical="center"/>
      <protection/>
    </xf>
    <xf numFmtId="0" fontId="0" fillId="21" borderId="18" xfId="64" applyFont="1" applyFill="1" applyBorder="1" applyAlignment="1" applyProtection="1">
      <alignment horizontal="center" vertical="center"/>
      <protection locked="0"/>
    </xf>
    <xf numFmtId="0" fontId="0" fillId="0" borderId="19" xfId="64" applyFill="1" applyBorder="1" applyAlignment="1" applyProtection="1">
      <alignment horizontal="left" vertical="center"/>
      <protection locked="0"/>
    </xf>
    <xf numFmtId="0" fontId="0" fillId="0" borderId="0" xfId="64" applyFill="1" applyBorder="1" applyAlignment="1" applyProtection="1">
      <alignment horizontal="left" vertical="center"/>
      <protection locked="0"/>
    </xf>
    <xf numFmtId="0" fontId="0" fillId="0" borderId="0" xfId="64" applyAlignment="1" applyProtection="1">
      <alignment horizontal="left" vertical="center"/>
      <protection locked="0"/>
    </xf>
    <xf numFmtId="0" fontId="26" fillId="0" borderId="0" xfId="64" applyFont="1" applyBorder="1" applyAlignment="1">
      <alignment horizontal="left" vertical="center" wrapText="1"/>
      <protection/>
    </xf>
    <xf numFmtId="0" fontId="23" fillId="0" borderId="18" xfId="64" applyFont="1" applyBorder="1" applyAlignment="1">
      <alignment horizontal="center" vertical="center" wrapText="1"/>
      <protection/>
    </xf>
    <xf numFmtId="0" fontId="27" fillId="0" borderId="18" xfId="64" applyFont="1" applyBorder="1" applyAlignment="1">
      <alignment horizontal="center" vertical="center" shrinkToFit="1"/>
      <protection/>
    </xf>
    <xf numFmtId="0" fontId="0" fillId="0" borderId="0" xfId="64" applyAlignment="1">
      <alignment horizontal="center" vertical="center"/>
      <protection/>
    </xf>
    <xf numFmtId="0" fontId="23" fillId="0" borderId="18" xfId="64" applyFont="1" applyBorder="1" applyAlignment="1">
      <alignment horizontal="center" vertical="center"/>
      <protection/>
    </xf>
    <xf numFmtId="0" fontId="0" fillId="21" borderId="18" xfId="64" applyFill="1" applyBorder="1" applyAlignment="1" applyProtection="1">
      <alignment horizontal="center" vertical="center"/>
      <protection locked="0"/>
    </xf>
    <xf numFmtId="0" fontId="0" fillId="0" borderId="0" xfId="64" applyFont="1" applyAlignment="1">
      <alignment horizontal="left" vertical="center" wrapText="1"/>
      <protection/>
    </xf>
    <xf numFmtId="0" fontId="0" fillId="0" borderId="0" xfId="64" applyAlignment="1">
      <alignment horizontal="left" vertical="center" wrapText="1"/>
      <protection/>
    </xf>
    <xf numFmtId="0" fontId="29" fillId="24" borderId="0" xfId="65" applyFont="1" applyFill="1" applyAlignment="1">
      <alignment horizontal="center" vertical="center"/>
      <protection/>
    </xf>
    <xf numFmtId="0" fontId="30" fillId="0" borderId="0" xfId="65" applyFont="1" applyAlignment="1">
      <alignment horizontal="center" vertical="center"/>
      <protection/>
    </xf>
    <xf numFmtId="0" fontId="4" fillId="0" borderId="0" xfId="65" applyAlignment="1">
      <alignment vertical="center"/>
      <protection/>
    </xf>
    <xf numFmtId="49" fontId="4" fillId="24" borderId="0" xfId="65" applyNumberFormat="1" applyFill="1" applyAlignment="1">
      <alignment vertical="center"/>
      <protection/>
    </xf>
    <xf numFmtId="0" fontId="4" fillId="24" borderId="0" xfId="65" applyFill="1" applyAlignment="1">
      <alignment vertical="center"/>
      <protection/>
    </xf>
    <xf numFmtId="0" fontId="4" fillId="24" borderId="0" xfId="65" applyFill="1" applyAlignment="1">
      <alignment/>
      <protection/>
    </xf>
    <xf numFmtId="0" fontId="4" fillId="24" borderId="20" xfId="65" applyFill="1" applyBorder="1" applyAlignment="1">
      <alignment horizontal="center" vertical="center"/>
      <protection/>
    </xf>
    <xf numFmtId="0" fontId="4" fillId="24" borderId="21" xfId="65" applyFill="1" applyBorder="1" applyAlignment="1">
      <alignment horizontal="center" vertical="center"/>
      <protection/>
    </xf>
    <xf numFmtId="0" fontId="4" fillId="24" borderId="22" xfId="65" applyFill="1" applyBorder="1" applyAlignment="1">
      <alignment horizontal="center" vertical="center"/>
      <protection/>
    </xf>
    <xf numFmtId="0" fontId="2" fillId="24" borderId="23" xfId="65" applyFont="1" applyFill="1" applyBorder="1" applyAlignment="1">
      <alignment horizontal="center" vertical="center"/>
      <protection/>
    </xf>
    <xf numFmtId="0" fontId="2" fillId="24" borderId="21" xfId="65" applyFont="1" applyFill="1" applyBorder="1" applyAlignment="1">
      <alignment horizontal="center" vertical="center"/>
      <protection/>
    </xf>
    <xf numFmtId="0" fontId="2" fillId="24" borderId="22" xfId="65" applyFont="1" applyFill="1" applyBorder="1" applyAlignment="1">
      <alignment horizontal="center" vertical="center"/>
      <protection/>
    </xf>
    <xf numFmtId="49" fontId="4" fillId="0" borderId="0" xfId="65" applyNumberFormat="1" applyAlignment="1">
      <alignment vertical="center"/>
      <protection/>
    </xf>
    <xf numFmtId="0" fontId="4" fillId="24" borderId="24" xfId="65" applyFill="1" applyBorder="1" applyAlignment="1">
      <alignment horizontal="center" vertical="center"/>
      <protection/>
    </xf>
    <xf numFmtId="0" fontId="4" fillId="24" borderId="25" xfId="65" applyFill="1" applyBorder="1" applyAlignment="1">
      <alignment horizontal="center" vertical="center"/>
      <protection/>
    </xf>
    <xf numFmtId="0" fontId="4" fillId="24" borderId="26" xfId="65" applyFill="1" applyBorder="1" applyAlignment="1">
      <alignment horizontal="center" vertical="center"/>
      <protection/>
    </xf>
    <xf numFmtId="49" fontId="4" fillId="24" borderId="0" xfId="65" applyNumberFormat="1" applyFont="1" applyFill="1" applyAlignment="1">
      <alignment vertical="center"/>
      <protection/>
    </xf>
    <xf numFmtId="49" fontId="31" fillId="24" borderId="27" xfId="65" applyNumberFormat="1" applyFont="1" applyFill="1" applyBorder="1" applyAlignment="1">
      <alignment horizontal="center" vertical="center"/>
      <protection/>
    </xf>
    <xf numFmtId="49" fontId="31" fillId="24" borderId="28" xfId="65" applyNumberFormat="1" applyFont="1" applyFill="1" applyBorder="1" applyAlignment="1">
      <alignment horizontal="center" vertical="center"/>
      <protection/>
    </xf>
    <xf numFmtId="49" fontId="31" fillId="24" borderId="29" xfId="65" applyNumberFormat="1" applyFont="1" applyFill="1" applyBorder="1" applyAlignment="1">
      <alignment horizontal="center" vertical="center"/>
      <protection/>
    </xf>
    <xf numFmtId="0" fontId="4" fillId="0" borderId="0" xfId="66" applyAlignment="1">
      <alignment/>
      <protection/>
    </xf>
    <xf numFmtId="0" fontId="32" fillId="0" borderId="0" xfId="66" applyFont="1" applyAlignment="1">
      <alignment/>
      <protection/>
    </xf>
    <xf numFmtId="0" fontId="22" fillId="0" borderId="30" xfId="66" applyFont="1" applyBorder="1" applyAlignment="1">
      <alignment horizontal="center" vertical="center" shrinkToFit="1"/>
      <protection/>
    </xf>
    <xf numFmtId="0" fontId="3" fillId="0" borderId="30" xfId="66" applyFont="1" applyBorder="1" applyAlignment="1">
      <alignment vertical="center"/>
      <protection/>
    </xf>
    <xf numFmtId="0" fontId="22" fillId="0" borderId="0" xfId="66" applyFont="1" applyBorder="1" applyAlignment="1">
      <alignment horizontal="center" vertical="center"/>
      <protection/>
    </xf>
    <xf numFmtId="0" fontId="33" fillId="0" borderId="0" xfId="66" applyFont="1" applyBorder="1" applyAlignment="1">
      <alignment horizontal="center" vertical="center"/>
      <protection/>
    </xf>
    <xf numFmtId="0" fontId="17" fillId="0" borderId="0" xfId="66" applyFont="1" applyBorder="1" applyAlignment="1">
      <alignment horizontal="right" vertical="center"/>
      <protection/>
    </xf>
    <xf numFmtId="0" fontId="24" fillId="0" borderId="0" xfId="66" applyFont="1" applyAlignment="1">
      <alignment/>
      <protection/>
    </xf>
    <xf numFmtId="0" fontId="22" fillId="0" borderId="0" xfId="66" applyFont="1" applyBorder="1" applyAlignment="1">
      <alignment horizontal="center" vertical="center" wrapText="1"/>
      <protection/>
    </xf>
    <xf numFmtId="0" fontId="4" fillId="0" borderId="0" xfId="66" applyBorder="1" applyAlignment="1">
      <alignment/>
      <protection/>
    </xf>
    <xf numFmtId="0" fontId="3" fillId="0" borderId="31" xfId="66" applyFont="1" applyBorder="1" applyAlignment="1">
      <alignment horizontal="center" vertical="center"/>
      <protection/>
    </xf>
    <xf numFmtId="0" fontId="3" fillId="0" borderId="32" xfId="66" applyFont="1" applyBorder="1" applyAlignment="1">
      <alignment horizontal="center" vertical="center"/>
      <protection/>
    </xf>
    <xf numFmtId="0" fontId="26" fillId="0" borderId="33" xfId="66" applyFont="1" applyBorder="1" applyAlignment="1">
      <alignment horizontal="center" vertical="center"/>
      <protection/>
    </xf>
    <xf numFmtId="0" fontId="4" fillId="0" borderId="34" xfId="66" applyBorder="1" applyAlignment="1">
      <alignment/>
      <protection/>
    </xf>
    <xf numFmtId="0" fontId="4" fillId="0" borderId="35" xfId="66" applyBorder="1" applyAlignment="1">
      <alignment/>
      <protection/>
    </xf>
    <xf numFmtId="0" fontId="4" fillId="0" borderId="36" xfId="66" applyBorder="1" applyAlignment="1">
      <alignment/>
      <protection/>
    </xf>
    <xf numFmtId="0" fontId="26" fillId="0" borderId="28" xfId="66" applyFont="1" applyBorder="1" applyAlignment="1">
      <alignment horizontal="center" vertical="center"/>
      <protection/>
    </xf>
    <xf numFmtId="0" fontId="4" fillId="0" borderId="37" xfId="66" applyBorder="1" applyAlignment="1">
      <alignment/>
      <protection/>
    </xf>
    <xf numFmtId="0" fontId="4" fillId="0" borderId="38" xfId="66" applyBorder="1" applyAlignment="1">
      <alignment/>
      <protection/>
    </xf>
    <xf numFmtId="0" fontId="4" fillId="0" borderId="39" xfId="66" applyBorder="1" applyAlignment="1">
      <alignment/>
      <protection/>
    </xf>
    <xf numFmtId="0" fontId="4" fillId="0" borderId="12" xfId="66" applyBorder="1" applyAlignment="1">
      <alignment/>
      <protection/>
    </xf>
    <xf numFmtId="0" fontId="4" fillId="0" borderId="40" xfId="66" applyBorder="1" applyAlignment="1">
      <alignment/>
      <protection/>
    </xf>
    <xf numFmtId="0" fontId="26" fillId="0" borderId="41" xfId="66" applyFont="1" applyBorder="1" applyAlignment="1">
      <alignment horizontal="center" vertical="center"/>
      <protection/>
    </xf>
    <xf numFmtId="0" fontId="4" fillId="0" borderId="42" xfId="66" applyBorder="1" applyAlignment="1">
      <alignment/>
      <protection/>
    </xf>
    <xf numFmtId="0" fontId="4" fillId="0" borderId="43" xfId="66" applyBorder="1" applyAlignment="1">
      <alignment/>
      <protection/>
    </xf>
    <xf numFmtId="0" fontId="4" fillId="0" borderId="44" xfId="66" applyBorder="1" applyAlignment="1">
      <alignment/>
      <protection/>
    </xf>
    <xf numFmtId="0" fontId="22" fillId="0" borderId="0" xfId="66" applyFont="1" applyBorder="1" applyAlignment="1">
      <alignment horizontal="left"/>
      <protection/>
    </xf>
    <xf numFmtId="0" fontId="34" fillId="0" borderId="0" xfId="66" applyFont="1" applyAlignment="1">
      <alignment/>
      <protection/>
    </xf>
    <xf numFmtId="0" fontId="35" fillId="0" borderId="0" xfId="66" applyFont="1">
      <alignment vertical="center"/>
      <protection/>
    </xf>
    <xf numFmtId="0" fontId="4" fillId="0" borderId="0" xfId="66">
      <alignment vertical="center"/>
      <protection/>
    </xf>
    <xf numFmtId="0" fontId="38" fillId="0" borderId="0" xfId="0" applyFont="1" applyBorder="1" applyAlignment="1">
      <alignment horizontal="center" shrinkToFit="1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horizontal="distributed"/>
    </xf>
    <xf numFmtId="0" fontId="38" fillId="0" borderId="0" xfId="0" applyFont="1" applyBorder="1" applyAlignment="1">
      <alignment horizontal="center"/>
    </xf>
    <xf numFmtId="0" fontId="38" fillId="0" borderId="40" xfId="0" applyFont="1" applyBorder="1" applyAlignment="1">
      <alignment horizontal="center"/>
    </xf>
    <xf numFmtId="0" fontId="38" fillId="0" borderId="0" xfId="0" applyFont="1" applyAlignment="1">
      <alignment/>
    </xf>
    <xf numFmtId="181" fontId="38" fillId="0" borderId="45" xfId="0" applyNumberFormat="1" applyFont="1" applyBorder="1" applyAlignment="1" applyProtection="1">
      <alignment horizontal="right"/>
      <protection locked="0"/>
    </xf>
    <xf numFmtId="181" fontId="38" fillId="0" borderId="46" xfId="0" applyNumberFormat="1" applyFont="1" applyBorder="1" applyAlignment="1" applyProtection="1">
      <alignment horizontal="right"/>
      <protection locked="0"/>
    </xf>
    <xf numFmtId="0" fontId="38" fillId="0" borderId="46" xfId="0" applyFont="1" applyBorder="1" applyAlignment="1">
      <alignment/>
    </xf>
    <xf numFmtId="0" fontId="38" fillId="0" borderId="47" xfId="0" applyFont="1" applyBorder="1" applyAlignment="1">
      <alignment horizontal="center"/>
    </xf>
    <xf numFmtId="49" fontId="38" fillId="0" borderId="47" xfId="0" applyNumberFormat="1" applyFont="1" applyBorder="1" applyAlignment="1" applyProtection="1">
      <alignment/>
      <protection locked="0"/>
    </xf>
    <xf numFmtId="181" fontId="38" fillId="0" borderId="47" xfId="0" applyNumberFormat="1" applyFont="1" applyBorder="1" applyAlignment="1" applyProtection="1">
      <alignment horizontal="center"/>
      <protection locked="0"/>
    </xf>
    <xf numFmtId="181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 horizontal="right"/>
    </xf>
    <xf numFmtId="0" fontId="38" fillId="0" borderId="0" xfId="0" applyFont="1" applyBorder="1" applyAlignment="1">
      <alignment/>
    </xf>
    <xf numFmtId="49" fontId="38" fillId="0" borderId="47" xfId="0" applyNumberFormat="1" applyFont="1" applyBorder="1" applyAlignment="1" applyProtection="1">
      <alignment horizontal="center"/>
      <protection locked="0"/>
    </xf>
    <xf numFmtId="0" fontId="38" fillId="0" borderId="40" xfId="0" applyFont="1" applyBorder="1" applyAlignment="1">
      <alignment horizontal="left"/>
    </xf>
    <xf numFmtId="0" fontId="38" fillId="0" borderId="48" xfId="0" applyFont="1" applyBorder="1" applyAlignment="1">
      <alignment horizontal="center"/>
    </xf>
    <xf numFmtId="0" fontId="38" fillId="0" borderId="40" xfId="0" applyFont="1" applyBorder="1" applyAlignment="1">
      <alignment/>
    </xf>
    <xf numFmtId="0" fontId="38" fillId="0" borderId="49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center" shrinkToFit="1"/>
    </xf>
    <xf numFmtId="182" fontId="38" fillId="0" borderId="51" xfId="0" applyNumberFormat="1" applyFont="1" applyBorder="1" applyAlignment="1" applyProtection="1">
      <alignment horizontal="right" shrinkToFit="1"/>
      <protection locked="0"/>
    </xf>
    <xf numFmtId="0" fontId="38" fillId="0" borderId="52" xfId="0" applyFont="1" applyBorder="1" applyAlignment="1">
      <alignment horizontal="right" vertical="center"/>
    </xf>
    <xf numFmtId="49" fontId="38" fillId="0" borderId="45" xfId="0" applyNumberFormat="1" applyFont="1" applyBorder="1" applyAlignment="1" applyProtection="1">
      <alignment horizontal="center" vertical="center"/>
      <protection locked="0"/>
    </xf>
    <xf numFmtId="0" fontId="38" fillId="0" borderId="45" xfId="0" applyFont="1" applyBorder="1" applyAlignment="1">
      <alignment vertical="center"/>
    </xf>
    <xf numFmtId="0" fontId="38" fillId="0" borderId="53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right" vertical="center"/>
    </xf>
    <xf numFmtId="181" fontId="38" fillId="0" borderId="47" xfId="0" applyNumberFormat="1" applyFont="1" applyBorder="1" applyAlignment="1" applyProtection="1">
      <alignment horizontal="center" vertical="center"/>
      <protection locked="0"/>
    </xf>
    <xf numFmtId="0" fontId="38" fillId="0" borderId="54" xfId="0" applyFont="1" applyBorder="1" applyAlignment="1">
      <alignment vertical="center" shrinkToFit="1"/>
    </xf>
    <xf numFmtId="0" fontId="38" fillId="0" borderId="10" xfId="0" applyFont="1" applyBorder="1" applyAlignment="1">
      <alignment vertical="center" shrinkToFit="1"/>
    </xf>
    <xf numFmtId="0" fontId="38" fillId="0" borderId="10" xfId="0" applyFont="1" applyBorder="1" applyAlignment="1">
      <alignment vertical="center"/>
    </xf>
    <xf numFmtId="0" fontId="38" fillId="0" borderId="44" xfId="0" applyFont="1" applyBorder="1" applyAlignment="1">
      <alignment vertical="center"/>
    </xf>
    <xf numFmtId="0" fontId="38" fillId="0" borderId="0" xfId="0" applyFont="1" applyAlignment="1">
      <alignment vertical="center" shrinkToFit="1"/>
    </xf>
    <xf numFmtId="0" fontId="38" fillId="0" borderId="55" xfId="0" applyFont="1" applyBorder="1" applyAlignment="1">
      <alignment/>
    </xf>
    <xf numFmtId="181" fontId="38" fillId="0" borderId="0" xfId="0" applyNumberFormat="1" applyFont="1" applyBorder="1" applyAlignment="1" applyProtection="1">
      <alignment/>
      <protection locked="0"/>
    </xf>
    <xf numFmtId="49" fontId="40" fillId="0" borderId="0" xfId="0" applyNumberFormat="1" applyFont="1" applyBorder="1" applyAlignment="1" applyProtection="1">
      <alignment horizontal="left" shrinkToFit="1"/>
      <protection locked="0"/>
    </xf>
    <xf numFmtId="0" fontId="4" fillId="0" borderId="0" xfId="66" applyFont="1" applyAlignment="1">
      <alignment vertical="center"/>
      <protection/>
    </xf>
    <xf numFmtId="0" fontId="4" fillId="24" borderId="37" xfId="65" applyFill="1" applyBorder="1" applyAlignment="1">
      <alignment horizontal="center" vertical="center"/>
      <protection/>
    </xf>
    <xf numFmtId="0" fontId="4" fillId="24" borderId="56" xfId="65" applyFill="1" applyBorder="1" applyAlignment="1">
      <alignment horizontal="center" vertical="center"/>
      <protection/>
    </xf>
    <xf numFmtId="0" fontId="4" fillId="24" borderId="57" xfId="65" applyFill="1" applyBorder="1" applyAlignment="1">
      <alignment horizontal="center" vertical="center"/>
      <protection/>
    </xf>
    <xf numFmtId="0" fontId="42" fillId="0" borderId="11" xfId="63" applyFont="1" applyBorder="1" applyAlignment="1">
      <alignment horizontal="center"/>
      <protection/>
    </xf>
    <xf numFmtId="0" fontId="42" fillId="0" borderId="11" xfId="63" applyFont="1" applyBorder="1" applyAlignment="1">
      <alignment horizontal="left" indent="1"/>
      <protection/>
    </xf>
    <xf numFmtId="0" fontId="42" fillId="0" borderId="11" xfId="63" applyFont="1" applyBorder="1" applyAlignment="1">
      <alignment/>
      <protection/>
    </xf>
    <xf numFmtId="0" fontId="42" fillId="0" borderId="0" xfId="63" applyFont="1" applyBorder="1" applyAlignment="1">
      <alignment/>
      <protection/>
    </xf>
    <xf numFmtId="0" fontId="43" fillId="0" borderId="0" xfId="63" applyFont="1" applyBorder="1" applyAlignment="1">
      <alignment vertical="center"/>
      <protection/>
    </xf>
    <xf numFmtId="0" fontId="43" fillId="0" borderId="0" xfId="63" applyFont="1" applyAlignment="1">
      <alignment vertical="center"/>
      <protection/>
    </xf>
    <xf numFmtId="0" fontId="43" fillId="0" borderId="0" xfId="63" applyFont="1" applyBorder="1">
      <alignment/>
      <protection/>
    </xf>
    <xf numFmtId="0" fontId="46" fillId="0" borderId="0" xfId="63" applyFont="1" applyBorder="1" applyAlignment="1">
      <alignment vertical="center"/>
      <protection/>
    </xf>
    <xf numFmtId="0" fontId="0" fillId="21" borderId="18" xfId="64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47" fillId="0" borderId="37" xfId="0" applyFont="1" applyBorder="1" applyAlignment="1">
      <alignment horizontal="center" vertical="center"/>
    </xf>
    <xf numFmtId="0" fontId="45" fillId="0" borderId="58" xfId="0" applyFont="1" applyBorder="1" applyAlignment="1">
      <alignment vertical="center"/>
    </xf>
    <xf numFmtId="0" fontId="26" fillId="0" borderId="27" xfId="66" applyFont="1" applyBorder="1" applyAlignment="1">
      <alignment horizontal="center" vertical="center"/>
      <protection/>
    </xf>
    <xf numFmtId="0" fontId="4" fillId="0" borderId="57" xfId="66" applyBorder="1" applyAlignment="1">
      <alignment/>
      <protection/>
    </xf>
    <xf numFmtId="0" fontId="26" fillId="0" borderId="59" xfId="66" applyFont="1" applyBorder="1" applyAlignment="1">
      <alignment horizontal="center" vertical="center"/>
      <protection/>
    </xf>
    <xf numFmtId="0" fontId="4" fillId="0" borderId="60" xfId="66" applyBorder="1" applyAlignment="1">
      <alignment/>
      <protection/>
    </xf>
    <xf numFmtId="0" fontId="45" fillId="0" borderId="61" xfId="0" applyFont="1" applyBorder="1" applyAlignment="1">
      <alignment vertical="center"/>
    </xf>
    <xf numFmtId="0" fontId="47" fillId="0" borderId="34" xfId="0" applyFont="1" applyBorder="1" applyAlignment="1">
      <alignment horizontal="center" vertical="center"/>
    </xf>
    <xf numFmtId="0" fontId="45" fillId="0" borderId="62" xfId="0" applyFont="1" applyBorder="1" applyAlignment="1">
      <alignment vertical="center"/>
    </xf>
    <xf numFmtId="0" fontId="4" fillId="0" borderId="63" xfId="66" applyBorder="1" applyAlignment="1">
      <alignment vertical="center"/>
      <protection/>
    </xf>
    <xf numFmtId="0" fontId="26" fillId="0" borderId="29" xfId="66" applyFont="1" applyBorder="1" applyAlignment="1">
      <alignment horizontal="center" vertical="center"/>
      <protection/>
    </xf>
    <xf numFmtId="0" fontId="4" fillId="0" borderId="56" xfId="66" applyBorder="1" applyAlignment="1">
      <alignment/>
      <protection/>
    </xf>
    <xf numFmtId="0" fontId="45" fillId="0" borderId="64" xfId="0" applyFont="1" applyBorder="1" applyAlignment="1">
      <alignment vertical="center"/>
    </xf>
    <xf numFmtId="0" fontId="47" fillId="0" borderId="56" xfId="0" applyFont="1" applyBorder="1" applyAlignment="1">
      <alignment horizontal="center" vertical="center"/>
    </xf>
    <xf numFmtId="0" fontId="26" fillId="0" borderId="65" xfId="66" applyFont="1" applyBorder="1" applyAlignment="1">
      <alignment horizontal="center" vertical="center"/>
      <protection/>
    </xf>
    <xf numFmtId="0" fontId="4" fillId="0" borderId="66" xfId="66" applyBorder="1" applyAlignment="1">
      <alignment/>
      <protection/>
    </xf>
    <xf numFmtId="0" fontId="45" fillId="0" borderId="67" xfId="0" applyFont="1" applyBorder="1" applyAlignment="1">
      <alignment vertical="center"/>
    </xf>
    <xf numFmtId="0" fontId="47" fillId="0" borderId="66" xfId="0" applyFont="1" applyBorder="1" applyAlignment="1">
      <alignment horizontal="center" vertical="center"/>
    </xf>
    <xf numFmtId="0" fontId="45" fillId="0" borderId="68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57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0" fontId="0" fillId="0" borderId="0" xfId="49" applyNumberFormat="1" applyFont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vertical="center" shrinkToFit="1"/>
    </xf>
    <xf numFmtId="0" fontId="0" fillId="2" borderId="0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0" fontId="0" fillId="0" borderId="70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2" fontId="0" fillId="0" borderId="0" xfId="0" applyNumberFormat="1" applyFill="1" applyAlignment="1">
      <alignment vertical="center"/>
    </xf>
    <xf numFmtId="2" fontId="0" fillId="0" borderId="0" xfId="0" applyNumberFormat="1" applyAlignment="1">
      <alignment vertical="center"/>
    </xf>
    <xf numFmtId="0" fontId="49" fillId="0" borderId="71" xfId="63" applyFont="1" applyBorder="1" applyAlignment="1">
      <alignment horizontal="center"/>
      <protection/>
    </xf>
    <xf numFmtId="0" fontId="43" fillId="0" borderId="0" xfId="63" applyFont="1" applyBorder="1" applyAlignment="1">
      <alignment horizontal="right" vertical="center"/>
      <protection/>
    </xf>
    <xf numFmtId="0" fontId="43" fillId="0" borderId="0" xfId="63" applyFont="1" applyBorder="1" applyAlignment="1">
      <alignment horizontal="center" vertical="center"/>
      <protection/>
    </xf>
    <xf numFmtId="0" fontId="46" fillId="0" borderId="0" xfId="63" applyFont="1" applyAlignment="1">
      <alignment horizontal="right" vertical="center"/>
      <protection/>
    </xf>
    <xf numFmtId="0" fontId="43" fillId="0" borderId="0" xfId="63" applyFont="1" applyAlignment="1">
      <alignment horizontal="center" vertical="center"/>
      <protection/>
    </xf>
    <xf numFmtId="0" fontId="43" fillId="0" borderId="0" xfId="63" applyFont="1" applyAlignment="1">
      <alignment horizontal="right" vertical="center"/>
      <protection/>
    </xf>
    <xf numFmtId="0" fontId="49" fillId="0" borderId="0" xfId="63" applyFont="1" applyBorder="1" applyAlignment="1">
      <alignment horizontal="center" vertical="center"/>
      <protection/>
    </xf>
    <xf numFmtId="0" fontId="46" fillId="0" borderId="0" xfId="63" applyFont="1" applyBorder="1" applyAlignment="1">
      <alignment horizontal="center" vertical="center"/>
      <protection/>
    </xf>
    <xf numFmtId="0" fontId="23" fillId="21" borderId="72" xfId="64" applyFont="1" applyFill="1" applyBorder="1" applyAlignment="1" applyProtection="1">
      <alignment horizontal="center" vertical="center"/>
      <protection locked="0"/>
    </xf>
    <xf numFmtId="0" fontId="23" fillId="21" borderId="73" xfId="64" applyFont="1" applyFill="1" applyBorder="1" applyAlignment="1" applyProtection="1">
      <alignment horizontal="center" vertical="center"/>
      <protection locked="0"/>
    </xf>
    <xf numFmtId="0" fontId="23" fillId="21" borderId="74" xfId="64" applyFont="1" applyFill="1" applyBorder="1" applyAlignment="1" applyProtection="1">
      <alignment horizontal="center" vertical="center"/>
      <protection locked="0"/>
    </xf>
    <xf numFmtId="0" fontId="0" fillId="21" borderId="72" xfId="64" applyFont="1" applyFill="1" applyBorder="1" applyAlignment="1" applyProtection="1">
      <alignment horizontal="center" vertical="center"/>
      <protection locked="0"/>
    </xf>
    <xf numFmtId="0" fontId="0" fillId="21" borderId="74" xfId="64" applyFill="1" applyBorder="1" applyAlignment="1" applyProtection="1">
      <alignment horizontal="center" vertical="center"/>
      <protection locked="0"/>
    </xf>
    <xf numFmtId="0" fontId="0" fillId="21" borderId="72" xfId="64" applyFont="1" applyFill="1" applyBorder="1" applyAlignment="1" applyProtection="1">
      <alignment horizontal="center" vertical="center"/>
      <protection locked="0"/>
    </xf>
    <xf numFmtId="0" fontId="26" fillId="0" borderId="72" xfId="64" applyFont="1" applyBorder="1" applyAlignment="1">
      <alignment horizontal="center" vertical="center"/>
      <protection/>
    </xf>
    <xf numFmtId="0" fontId="26" fillId="0" borderId="74" xfId="64" applyFont="1" applyBorder="1" applyAlignment="1">
      <alignment horizontal="center" vertical="center"/>
      <protection/>
    </xf>
    <xf numFmtId="0" fontId="0" fillId="21" borderId="72" xfId="64" applyFont="1" applyFill="1" applyBorder="1" applyAlignment="1" applyProtection="1">
      <alignment horizontal="left" vertical="center"/>
      <protection locked="0"/>
    </xf>
    <xf numFmtId="0" fontId="0" fillId="21" borderId="73" xfId="64" applyFont="1" applyFill="1" applyBorder="1" applyAlignment="1" applyProtection="1">
      <alignment horizontal="left" vertical="center"/>
      <protection locked="0"/>
    </xf>
    <xf numFmtId="0" fontId="0" fillId="21" borderId="74" xfId="64" applyFont="1" applyFill="1" applyBorder="1" applyAlignment="1" applyProtection="1">
      <alignment horizontal="left" vertical="center"/>
      <protection locked="0"/>
    </xf>
    <xf numFmtId="0" fontId="0" fillId="21" borderId="73" xfId="64" applyFill="1" applyBorder="1" applyAlignment="1" applyProtection="1">
      <alignment horizontal="left" vertical="center"/>
      <protection locked="0"/>
    </xf>
    <xf numFmtId="0" fontId="0" fillId="21" borderId="74" xfId="64" applyFill="1" applyBorder="1" applyAlignment="1" applyProtection="1">
      <alignment horizontal="left" vertical="center"/>
      <protection locked="0"/>
    </xf>
    <xf numFmtId="0" fontId="26" fillId="0" borderId="75" xfId="64" applyFont="1" applyBorder="1" applyAlignment="1">
      <alignment horizontal="left" vertical="center" wrapText="1"/>
      <protection/>
    </xf>
    <xf numFmtId="0" fontId="0" fillId="0" borderId="72" xfId="64" applyBorder="1" applyAlignment="1">
      <alignment horizontal="center" vertical="center"/>
      <protection/>
    </xf>
    <xf numFmtId="0" fontId="0" fillId="0" borderId="73" xfId="64" applyBorder="1" applyAlignment="1">
      <alignment horizontal="center" vertical="center"/>
      <protection/>
    </xf>
    <xf numFmtId="0" fontId="0" fillId="0" borderId="74" xfId="64" applyBorder="1" applyAlignment="1">
      <alignment horizontal="center" vertical="center"/>
      <protection/>
    </xf>
    <xf numFmtId="0" fontId="27" fillId="0" borderId="72" xfId="64" applyFont="1" applyBorder="1" applyAlignment="1">
      <alignment horizontal="center" vertical="center" shrinkToFit="1"/>
      <protection/>
    </xf>
    <xf numFmtId="0" fontId="27" fillId="0" borderId="74" xfId="64" applyFont="1" applyBorder="1" applyAlignment="1">
      <alignment horizontal="center" vertical="center" shrinkToFit="1"/>
      <protection/>
    </xf>
    <xf numFmtId="0" fontId="23" fillId="0" borderId="72" xfId="64" applyFont="1" applyBorder="1" applyAlignment="1">
      <alignment horizontal="center" vertical="center"/>
      <protection/>
    </xf>
    <xf numFmtId="0" fontId="23" fillId="0" borderId="74" xfId="64" applyFont="1" applyBorder="1" applyAlignment="1">
      <alignment horizontal="center" vertical="center"/>
      <protection/>
    </xf>
    <xf numFmtId="0" fontId="26" fillId="0" borderId="73" xfId="64" applyFont="1" applyBorder="1" applyAlignment="1">
      <alignment horizontal="center" vertical="center"/>
      <protection/>
    </xf>
    <xf numFmtId="0" fontId="0" fillId="0" borderId="0" xfId="64" applyFont="1" applyFill="1" applyBorder="1" applyAlignment="1" applyProtection="1">
      <alignment horizontal="center" vertical="center"/>
      <protection locked="0"/>
    </xf>
    <xf numFmtId="0" fontId="0" fillId="21" borderId="72" xfId="64" applyFill="1" applyBorder="1" applyAlignment="1" applyProtection="1">
      <alignment horizontal="center" vertical="center"/>
      <protection locked="0"/>
    </xf>
    <xf numFmtId="0" fontId="0" fillId="21" borderId="73" xfId="64" applyFill="1" applyBorder="1" applyAlignment="1" applyProtection="1">
      <alignment horizontal="center" vertical="center"/>
      <protection locked="0"/>
    </xf>
    <xf numFmtId="0" fontId="0" fillId="21" borderId="74" xfId="64" applyFont="1" applyFill="1" applyBorder="1" applyAlignment="1" applyProtection="1">
      <alignment horizontal="center" vertical="center"/>
      <protection locked="0"/>
    </xf>
    <xf numFmtId="0" fontId="0" fillId="0" borderId="19" xfId="64" applyFont="1" applyFill="1" applyBorder="1" applyAlignment="1" applyProtection="1">
      <alignment horizontal="center" vertical="center"/>
      <protection locked="0"/>
    </xf>
    <xf numFmtId="0" fontId="22" fillId="0" borderId="72" xfId="64" applyFont="1" applyBorder="1" applyAlignment="1">
      <alignment horizontal="center" vertical="center"/>
      <protection/>
    </xf>
    <xf numFmtId="0" fontId="22" fillId="0" borderId="74" xfId="64" applyFont="1" applyBorder="1" applyAlignment="1">
      <alignment horizontal="center" vertical="center"/>
      <protection/>
    </xf>
    <xf numFmtId="0" fontId="9" fillId="21" borderId="72" xfId="43" applyFill="1" applyBorder="1" applyAlignment="1" applyProtection="1">
      <alignment horizontal="center" vertical="center"/>
      <protection locked="0"/>
    </xf>
    <xf numFmtId="0" fontId="9" fillId="21" borderId="73" xfId="43" applyFill="1" applyBorder="1" applyAlignment="1" applyProtection="1">
      <alignment horizontal="center" vertical="center"/>
      <protection locked="0"/>
    </xf>
    <xf numFmtId="0" fontId="9" fillId="21" borderId="74" xfId="43" applyFill="1" applyBorder="1" applyAlignment="1" applyProtection="1">
      <alignment horizontal="center" vertical="center"/>
      <protection locked="0"/>
    </xf>
    <xf numFmtId="0" fontId="0" fillId="21" borderId="72" xfId="64" applyFont="1" applyFill="1" applyBorder="1" applyAlignment="1" applyProtection="1">
      <alignment horizontal="left" vertical="center"/>
      <protection locked="0"/>
    </xf>
    <xf numFmtId="0" fontId="3" fillId="0" borderId="72" xfId="64" applyFont="1" applyBorder="1" applyAlignment="1">
      <alignment horizontal="center" vertical="center" shrinkToFit="1"/>
      <protection/>
    </xf>
    <xf numFmtId="0" fontId="3" fillId="0" borderId="73" xfId="64" applyFont="1" applyBorder="1" applyAlignment="1">
      <alignment horizontal="center" vertical="center" shrinkToFit="1"/>
      <protection/>
    </xf>
    <xf numFmtId="0" fontId="3" fillId="0" borderId="74" xfId="64" applyFont="1" applyBorder="1" applyAlignment="1">
      <alignment horizontal="center" vertical="center" shrinkToFit="1"/>
      <protection/>
    </xf>
    <xf numFmtId="0" fontId="22" fillId="0" borderId="0" xfId="64" applyFont="1" applyAlignment="1">
      <alignment horizontal="center" vertical="center"/>
      <protection/>
    </xf>
    <xf numFmtId="0" fontId="0" fillId="0" borderId="72" xfId="64" applyFont="1" applyFill="1" applyBorder="1" applyAlignment="1" applyProtection="1">
      <alignment horizontal="center" vertical="center"/>
      <protection locked="0"/>
    </xf>
    <xf numFmtId="0" fontId="0" fillId="0" borderId="73" xfId="64" applyFill="1" applyBorder="1" applyAlignment="1" applyProtection="1">
      <alignment horizontal="center" vertical="center"/>
      <protection locked="0"/>
    </xf>
    <xf numFmtId="0" fontId="0" fillId="0" borderId="74" xfId="64" applyFill="1" applyBorder="1" applyAlignment="1" applyProtection="1">
      <alignment horizontal="center" vertical="center"/>
      <protection locked="0"/>
    </xf>
    <xf numFmtId="0" fontId="22" fillId="0" borderId="76" xfId="64" applyFont="1" applyBorder="1" applyAlignment="1">
      <alignment horizontal="center" vertical="center"/>
      <protection/>
    </xf>
    <xf numFmtId="0" fontId="22" fillId="0" borderId="77" xfId="64" applyFont="1" applyBorder="1" applyAlignment="1">
      <alignment horizontal="center" vertical="center"/>
      <protection/>
    </xf>
    <xf numFmtId="0" fontId="22" fillId="0" borderId="78" xfId="64" applyFont="1" applyBorder="1" applyAlignment="1">
      <alignment horizontal="center" vertical="center"/>
      <protection/>
    </xf>
    <xf numFmtId="0" fontId="22" fillId="0" borderId="79" xfId="64" applyFont="1" applyBorder="1" applyAlignment="1">
      <alignment horizontal="center" vertical="center"/>
      <protection/>
    </xf>
    <xf numFmtId="0" fontId="22" fillId="0" borderId="80" xfId="64" applyFont="1" applyBorder="1" applyAlignment="1">
      <alignment horizontal="center" vertical="center"/>
      <protection/>
    </xf>
    <xf numFmtId="0" fontId="22" fillId="0" borderId="81" xfId="64" applyFont="1" applyBorder="1" applyAlignment="1">
      <alignment horizontal="center" vertical="center"/>
      <protection/>
    </xf>
    <xf numFmtId="0" fontId="0" fillId="0" borderId="82" xfId="64" applyBorder="1" applyAlignment="1">
      <alignment horizontal="center" vertical="center"/>
      <protection/>
    </xf>
    <xf numFmtId="0" fontId="0" fillId="0" borderId="83" xfId="64" applyBorder="1" applyAlignment="1">
      <alignment horizontal="center" vertical="center"/>
      <protection/>
    </xf>
    <xf numFmtId="0" fontId="0" fillId="21" borderId="76" xfId="64" applyFont="1" applyFill="1" applyBorder="1" applyAlignment="1" applyProtection="1">
      <alignment horizontal="left" vertical="center"/>
      <protection locked="0"/>
    </xf>
    <xf numFmtId="0" fontId="0" fillId="21" borderId="19" xfId="64" applyFill="1" applyBorder="1" applyAlignment="1" applyProtection="1">
      <alignment horizontal="left" vertical="center"/>
      <protection locked="0"/>
    </xf>
    <xf numFmtId="0" fontId="0" fillId="21" borderId="77" xfId="64" applyFill="1" applyBorder="1" applyAlignment="1" applyProtection="1">
      <alignment horizontal="left" vertical="center"/>
      <protection locked="0"/>
    </xf>
    <xf numFmtId="0" fontId="0" fillId="21" borderId="80" xfId="64" applyFill="1" applyBorder="1" applyAlignment="1" applyProtection="1">
      <alignment horizontal="left" vertical="center"/>
      <protection locked="0"/>
    </xf>
    <xf numFmtId="0" fontId="0" fillId="21" borderId="75" xfId="64" applyFill="1" applyBorder="1" applyAlignment="1" applyProtection="1">
      <alignment horizontal="left" vertical="center"/>
      <protection locked="0"/>
    </xf>
    <xf numFmtId="0" fontId="0" fillId="21" borderId="81" xfId="64" applyFill="1" applyBorder="1" applyAlignment="1" applyProtection="1">
      <alignment horizontal="left" vertical="center"/>
      <protection locked="0"/>
    </xf>
    <xf numFmtId="0" fontId="0" fillId="21" borderId="73" xfId="64" applyFont="1" applyFill="1" applyBorder="1" applyAlignment="1" applyProtection="1">
      <alignment horizontal="center" vertical="center"/>
      <protection locked="0"/>
    </xf>
    <xf numFmtId="0" fontId="0" fillId="0" borderId="73" xfId="64" applyFont="1" applyFill="1" applyBorder="1" applyAlignment="1" applyProtection="1">
      <alignment horizontal="center" vertical="center"/>
      <protection locked="0"/>
    </xf>
    <xf numFmtId="0" fontId="0" fillId="0" borderId="74" xfId="64" applyFont="1" applyFill="1" applyBorder="1" applyAlignment="1" applyProtection="1">
      <alignment horizontal="center" vertical="center"/>
      <protection locked="0"/>
    </xf>
    <xf numFmtId="0" fontId="24" fillId="24" borderId="72" xfId="64" applyFont="1" applyFill="1" applyBorder="1" applyAlignment="1">
      <alignment horizontal="center" vertical="center"/>
      <protection/>
    </xf>
    <xf numFmtId="0" fontId="24" fillId="24" borderId="74" xfId="64" applyFont="1" applyFill="1" applyBorder="1" applyAlignment="1">
      <alignment horizontal="center" vertical="center"/>
      <protection/>
    </xf>
    <xf numFmtId="0" fontId="4" fillId="21" borderId="72" xfId="64" applyFont="1" applyFill="1" applyBorder="1" applyAlignment="1" applyProtection="1">
      <alignment horizontal="left" vertical="center" wrapText="1"/>
      <protection locked="0"/>
    </xf>
    <xf numFmtId="0" fontId="4" fillId="21" borderId="73" xfId="64" applyFont="1" applyFill="1" applyBorder="1" applyAlignment="1" applyProtection="1">
      <alignment horizontal="left" vertical="center" wrapText="1"/>
      <protection locked="0"/>
    </xf>
    <xf numFmtId="0" fontId="4" fillId="21" borderId="74" xfId="64" applyFont="1" applyFill="1" applyBorder="1" applyAlignment="1" applyProtection="1">
      <alignment horizontal="left" vertical="center" wrapText="1"/>
      <protection locked="0"/>
    </xf>
    <xf numFmtId="0" fontId="25" fillId="0" borderId="72" xfId="64" applyFont="1" applyBorder="1" applyAlignment="1">
      <alignment horizontal="center" vertical="center"/>
      <protection/>
    </xf>
    <xf numFmtId="0" fontId="25" fillId="0" borderId="73" xfId="64" applyFont="1" applyBorder="1" applyAlignment="1">
      <alignment horizontal="center" vertical="center"/>
      <protection/>
    </xf>
    <xf numFmtId="0" fontId="0" fillId="21" borderId="76" xfId="64" applyFont="1" applyFill="1" applyBorder="1" applyAlignment="1" applyProtection="1">
      <alignment horizontal="left" vertical="center"/>
      <protection locked="0"/>
    </xf>
    <xf numFmtId="0" fontId="17" fillId="0" borderId="84" xfId="66" applyFont="1" applyBorder="1" applyAlignment="1">
      <alignment horizontal="left" vertical="center"/>
      <protection/>
    </xf>
    <xf numFmtId="0" fontId="4" fillId="0" borderId="63" xfId="66" applyBorder="1" applyAlignment="1">
      <alignment horizontal="left" vertical="center"/>
      <protection/>
    </xf>
    <xf numFmtId="0" fontId="4" fillId="0" borderId="85" xfId="66" applyBorder="1" applyAlignment="1">
      <alignment horizontal="left" vertical="center"/>
      <protection/>
    </xf>
    <xf numFmtId="0" fontId="4" fillId="0" borderId="84" xfId="66" applyBorder="1" applyAlignment="1">
      <alignment/>
      <protection/>
    </xf>
    <xf numFmtId="0" fontId="4" fillId="0" borderId="85" xfId="66" applyBorder="1" applyAlignment="1">
      <alignment/>
      <protection/>
    </xf>
    <xf numFmtId="0" fontId="3" fillId="0" borderId="86" xfId="66" applyFont="1" applyBorder="1" applyAlignment="1">
      <alignment horizontal="center" vertical="center" shrinkToFit="1"/>
      <protection/>
    </xf>
    <xf numFmtId="0" fontId="3" fillId="0" borderId="85" xfId="66" applyFont="1" applyBorder="1" applyAlignment="1">
      <alignment horizontal="center" vertical="center" shrinkToFit="1"/>
      <protection/>
    </xf>
    <xf numFmtId="49" fontId="30" fillId="24" borderId="63" xfId="65" applyNumberFormat="1" applyFont="1" applyFill="1" applyBorder="1" applyAlignment="1">
      <alignment horizontal="left" vertical="center"/>
      <protection/>
    </xf>
    <xf numFmtId="49" fontId="30" fillId="24" borderId="85" xfId="65" applyNumberFormat="1" applyFont="1" applyFill="1" applyBorder="1" applyAlignment="1">
      <alignment horizontal="left" vertical="center"/>
      <protection/>
    </xf>
    <xf numFmtId="0" fontId="2" fillId="24" borderId="11" xfId="65" applyFont="1" applyFill="1" applyBorder="1" applyAlignment="1">
      <alignment horizontal="left" vertical="center"/>
      <protection/>
    </xf>
    <xf numFmtId="0" fontId="0" fillId="24" borderId="11" xfId="65" applyFont="1" applyFill="1" applyBorder="1" applyAlignment="1">
      <alignment horizontal="left" vertical="center"/>
      <protection/>
    </xf>
    <xf numFmtId="49" fontId="2" fillId="24" borderId="33" xfId="65" applyNumberFormat="1" applyFont="1" applyFill="1" applyBorder="1" applyAlignment="1">
      <alignment horizontal="center" vertical="center"/>
      <protection/>
    </xf>
    <xf numFmtId="49" fontId="2" fillId="24" borderId="34" xfId="65" applyNumberFormat="1" applyFont="1" applyFill="1" applyBorder="1" applyAlignment="1">
      <alignment horizontal="center" vertical="center"/>
      <protection/>
    </xf>
    <xf numFmtId="49" fontId="2" fillId="24" borderId="61" xfId="65" applyNumberFormat="1" applyFont="1" applyFill="1" applyBorder="1" applyAlignment="1">
      <alignment horizontal="left" vertical="center"/>
      <protection/>
    </xf>
    <xf numFmtId="49" fontId="2" fillId="24" borderId="87" xfId="65" applyNumberFormat="1" applyFont="1" applyFill="1" applyBorder="1" applyAlignment="1">
      <alignment horizontal="left" vertical="center"/>
      <protection/>
    </xf>
    <xf numFmtId="49" fontId="2" fillId="24" borderId="88" xfId="65" applyNumberFormat="1" applyFont="1" applyFill="1" applyBorder="1" applyAlignment="1">
      <alignment horizontal="left" vertical="center"/>
      <protection/>
    </xf>
    <xf numFmtId="0" fontId="2" fillId="24" borderId="61" xfId="65" applyFont="1" applyFill="1" applyBorder="1" applyAlignment="1">
      <alignment horizontal="center" vertical="center"/>
      <protection/>
    </xf>
    <xf numFmtId="0" fontId="2" fillId="24" borderId="87" xfId="65" applyFont="1" applyFill="1" applyBorder="1" applyAlignment="1">
      <alignment horizontal="center" vertical="center"/>
      <protection/>
    </xf>
    <xf numFmtId="0" fontId="2" fillId="24" borderId="88" xfId="65" applyFont="1" applyFill="1" applyBorder="1" applyAlignment="1">
      <alignment horizontal="center" vertical="center"/>
      <protection/>
    </xf>
    <xf numFmtId="0" fontId="4" fillId="24" borderId="89" xfId="65" applyFill="1" applyBorder="1" applyAlignment="1">
      <alignment horizontal="center" vertical="center"/>
      <protection/>
    </xf>
    <xf numFmtId="0" fontId="4" fillId="24" borderId="90" xfId="65" applyFill="1" applyBorder="1" applyAlignment="1">
      <alignment horizontal="center" vertical="center"/>
      <protection/>
    </xf>
    <xf numFmtId="0" fontId="4" fillId="24" borderId="24" xfId="65" applyFill="1" applyBorder="1" applyAlignment="1">
      <alignment horizontal="center" vertical="center"/>
      <protection/>
    </xf>
    <xf numFmtId="0" fontId="4" fillId="24" borderId="37" xfId="65" applyFill="1" applyBorder="1" applyAlignment="1">
      <alignment horizontal="center" vertical="center"/>
      <protection/>
    </xf>
    <xf numFmtId="0" fontId="2" fillId="24" borderId="37" xfId="65" applyFont="1" applyFill="1" applyBorder="1" applyAlignment="1">
      <alignment horizontal="center" vertical="center"/>
      <protection/>
    </xf>
    <xf numFmtId="49" fontId="2" fillId="24" borderId="28" xfId="65" applyNumberFormat="1" applyFont="1" applyFill="1" applyBorder="1" applyAlignment="1">
      <alignment horizontal="center" vertical="center"/>
      <protection/>
    </xf>
    <xf numFmtId="49" fontId="2" fillId="24" borderId="37" xfId="65" applyNumberFormat="1" applyFont="1" applyFill="1" applyBorder="1" applyAlignment="1">
      <alignment horizontal="center" vertical="center"/>
      <protection/>
    </xf>
    <xf numFmtId="49" fontId="2" fillId="24" borderId="41" xfId="65" applyNumberFormat="1" applyFont="1" applyFill="1" applyBorder="1" applyAlignment="1">
      <alignment horizontal="center" vertical="center"/>
      <protection/>
    </xf>
    <xf numFmtId="49" fontId="2" fillId="24" borderId="42" xfId="65" applyNumberFormat="1" applyFont="1" applyFill="1" applyBorder="1" applyAlignment="1">
      <alignment horizontal="center" vertical="center"/>
      <protection/>
    </xf>
    <xf numFmtId="49" fontId="2" fillId="24" borderId="38" xfId="65" applyNumberFormat="1" applyFont="1" applyFill="1" applyBorder="1" applyAlignment="1">
      <alignment horizontal="left" vertical="center"/>
      <protection/>
    </xf>
    <xf numFmtId="49" fontId="2" fillId="24" borderId="91" xfId="65" applyNumberFormat="1" applyFont="1" applyFill="1" applyBorder="1" applyAlignment="1">
      <alignment horizontal="left" vertical="center"/>
      <protection/>
    </xf>
    <xf numFmtId="49" fontId="2" fillId="24" borderId="25" xfId="65" applyNumberFormat="1" applyFont="1" applyFill="1" applyBorder="1" applyAlignment="1">
      <alignment horizontal="left" vertical="center"/>
      <protection/>
    </xf>
    <xf numFmtId="0" fontId="2" fillId="24" borderId="38" xfId="65" applyFont="1" applyFill="1" applyBorder="1" applyAlignment="1">
      <alignment horizontal="center" vertical="center"/>
      <protection/>
    </xf>
    <xf numFmtId="0" fontId="2" fillId="24" borderId="91" xfId="65" applyFont="1" applyFill="1" applyBorder="1" applyAlignment="1">
      <alignment horizontal="center" vertical="center"/>
      <protection/>
    </xf>
    <xf numFmtId="0" fontId="2" fillId="24" borderId="25" xfId="65" applyFont="1" applyFill="1" applyBorder="1" applyAlignment="1">
      <alignment horizontal="center" vertical="center"/>
      <protection/>
    </xf>
    <xf numFmtId="49" fontId="2" fillId="24" borderId="89" xfId="65" applyNumberFormat="1" applyFont="1" applyFill="1" applyBorder="1" applyAlignment="1">
      <alignment horizontal="left" vertical="center"/>
      <protection/>
    </xf>
    <xf numFmtId="49" fontId="2" fillId="24" borderId="90" xfId="65" applyNumberFormat="1" applyFont="1" applyFill="1" applyBorder="1" applyAlignment="1">
      <alignment horizontal="left" vertical="center"/>
      <protection/>
    </xf>
    <xf numFmtId="49" fontId="2" fillId="24" borderId="24" xfId="65" applyNumberFormat="1" applyFont="1" applyFill="1" applyBorder="1" applyAlignment="1">
      <alignment horizontal="left" vertical="center"/>
      <protection/>
    </xf>
    <xf numFmtId="0" fontId="2" fillId="24" borderId="89" xfId="65" applyFont="1" applyFill="1" applyBorder="1" applyAlignment="1">
      <alignment horizontal="center" vertical="center"/>
      <protection/>
    </xf>
    <xf numFmtId="0" fontId="2" fillId="24" borderId="90" xfId="65" applyFont="1" applyFill="1" applyBorder="1" applyAlignment="1">
      <alignment horizontal="center" vertical="center"/>
      <protection/>
    </xf>
    <xf numFmtId="0" fontId="2" fillId="24" borderId="24" xfId="65" applyFont="1" applyFill="1" applyBorder="1" applyAlignment="1">
      <alignment horizontal="center" vertical="center"/>
      <protection/>
    </xf>
    <xf numFmtId="0" fontId="4" fillId="24" borderId="38" xfId="65" applyFill="1" applyBorder="1" applyAlignment="1">
      <alignment horizontal="center" vertical="center"/>
      <protection/>
    </xf>
    <xf numFmtId="0" fontId="4" fillId="24" borderId="91" xfId="65" applyFill="1" applyBorder="1" applyAlignment="1">
      <alignment horizontal="center" vertical="center"/>
      <protection/>
    </xf>
    <xf numFmtId="0" fontId="4" fillId="24" borderId="25" xfId="65" applyFill="1" applyBorder="1" applyAlignment="1">
      <alignment horizontal="center" vertical="center"/>
      <protection/>
    </xf>
    <xf numFmtId="0" fontId="4" fillId="24" borderId="56" xfId="65" applyFill="1" applyBorder="1" applyAlignment="1">
      <alignment horizontal="center" vertical="center"/>
      <protection/>
    </xf>
    <xf numFmtId="0" fontId="2" fillId="24" borderId="92" xfId="65" applyFont="1" applyFill="1" applyBorder="1" applyAlignment="1">
      <alignment horizontal="center" vertical="center"/>
      <protection/>
    </xf>
    <xf numFmtId="0" fontId="2" fillId="24" borderId="93" xfId="65" applyFont="1" applyFill="1" applyBorder="1" applyAlignment="1">
      <alignment horizontal="center" vertical="center"/>
      <protection/>
    </xf>
    <xf numFmtId="0" fontId="4" fillId="24" borderId="57" xfId="65" applyFill="1" applyBorder="1" applyAlignment="1">
      <alignment horizontal="center" vertical="center"/>
      <protection/>
    </xf>
    <xf numFmtId="0" fontId="2" fillId="24" borderId="57" xfId="65" applyFont="1" applyFill="1" applyBorder="1" applyAlignment="1">
      <alignment horizontal="center" vertical="center"/>
      <protection/>
    </xf>
    <xf numFmtId="0" fontId="4" fillId="24" borderId="94" xfId="65" applyFill="1" applyBorder="1" applyAlignment="1">
      <alignment horizontal="center" vertical="center"/>
      <protection/>
    </xf>
    <xf numFmtId="0" fontId="4" fillId="24" borderId="95" xfId="65" applyFill="1" applyBorder="1" applyAlignment="1">
      <alignment horizontal="center" vertical="center"/>
      <protection/>
    </xf>
    <xf numFmtId="0" fontId="4" fillId="24" borderId="26" xfId="65" applyFill="1" applyBorder="1" applyAlignment="1">
      <alignment horizontal="center" vertical="center"/>
      <protection/>
    </xf>
    <xf numFmtId="0" fontId="2" fillId="24" borderId="96" xfId="65" applyFont="1" applyFill="1" applyBorder="1" applyAlignment="1">
      <alignment horizontal="center" vertical="center"/>
      <protection/>
    </xf>
    <xf numFmtId="0" fontId="2" fillId="24" borderId="97" xfId="65" applyFont="1" applyFill="1" applyBorder="1" applyAlignment="1">
      <alignment horizontal="center" vertical="center"/>
      <protection/>
    </xf>
    <xf numFmtId="0" fontId="29" fillId="24" borderId="0" xfId="65" applyFont="1" applyFill="1" applyAlignment="1">
      <alignment horizontal="center" vertical="center"/>
      <protection/>
    </xf>
    <xf numFmtId="49" fontId="30" fillId="24" borderId="84" xfId="65" applyNumberFormat="1" applyFont="1" applyFill="1" applyBorder="1" applyAlignment="1">
      <alignment horizontal="center" vertical="center"/>
      <protection/>
    </xf>
    <xf numFmtId="49" fontId="30" fillId="24" borderId="63" xfId="65" applyNumberFormat="1" applyFont="1" applyFill="1" applyBorder="1" applyAlignment="1">
      <alignment horizontal="center" vertical="center"/>
      <protection/>
    </xf>
    <xf numFmtId="49" fontId="31" fillId="24" borderId="98" xfId="65" applyNumberFormat="1" applyFont="1" applyFill="1" applyBorder="1" applyAlignment="1">
      <alignment horizontal="center" vertical="center"/>
      <protection/>
    </xf>
    <xf numFmtId="49" fontId="31" fillId="24" borderId="99" xfId="65" applyNumberFormat="1" applyFont="1" applyFill="1" applyBorder="1" applyAlignment="1">
      <alignment horizontal="center" vertical="center"/>
      <protection/>
    </xf>
    <xf numFmtId="0" fontId="2" fillId="24" borderId="34" xfId="65" applyFont="1" applyFill="1" applyBorder="1" applyAlignment="1">
      <alignment horizontal="center" vertical="center"/>
      <protection/>
    </xf>
    <xf numFmtId="0" fontId="2" fillId="24" borderId="100" xfId="65" applyFont="1" applyFill="1" applyBorder="1" applyAlignment="1">
      <alignment horizontal="center" vertical="center"/>
      <protection/>
    </xf>
    <xf numFmtId="0" fontId="2" fillId="24" borderId="60" xfId="65" applyFont="1" applyFill="1" applyBorder="1" applyAlignment="1">
      <alignment horizontal="center" vertical="center" shrinkToFit="1"/>
      <protection/>
    </xf>
    <xf numFmtId="0" fontId="2" fillId="24" borderId="101" xfId="65" applyFont="1" applyFill="1" applyBorder="1" applyAlignment="1">
      <alignment horizontal="center" vertical="center" shrinkToFit="1"/>
      <protection/>
    </xf>
    <xf numFmtId="0" fontId="2" fillId="24" borderId="35" xfId="65" applyFont="1" applyFill="1" applyBorder="1" applyAlignment="1">
      <alignment horizontal="center" vertical="center"/>
      <protection/>
    </xf>
    <xf numFmtId="0" fontId="2" fillId="24" borderId="102" xfId="65" applyFont="1" applyFill="1" applyBorder="1" applyAlignment="1">
      <alignment horizontal="center" vertical="center"/>
      <protection/>
    </xf>
    <xf numFmtId="0" fontId="2" fillId="24" borderId="103" xfId="65" applyFont="1" applyFill="1" applyBorder="1" applyAlignment="1">
      <alignment horizontal="center" vertical="center"/>
      <protection/>
    </xf>
    <xf numFmtId="0" fontId="2" fillId="24" borderId="71" xfId="65" applyFont="1" applyFill="1" applyBorder="1" applyAlignment="1">
      <alignment horizontal="center" vertical="center"/>
      <protection/>
    </xf>
    <xf numFmtId="0" fontId="2" fillId="24" borderId="56" xfId="65" applyFont="1" applyFill="1" applyBorder="1" applyAlignment="1">
      <alignment horizontal="center" vertical="center"/>
      <protection/>
    </xf>
    <xf numFmtId="0" fontId="38" fillId="0" borderId="104" xfId="0" applyFont="1" applyBorder="1" applyAlignment="1">
      <alignment horizontal="center" vertical="center" shrinkToFit="1"/>
    </xf>
    <xf numFmtId="0" fontId="38" fillId="0" borderId="105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shrinkToFit="1"/>
    </xf>
    <xf numFmtId="49" fontId="38" fillId="0" borderId="106" xfId="0" applyNumberFormat="1" applyFont="1" applyBorder="1" applyAlignment="1" applyProtection="1">
      <alignment horizontal="center" shrinkToFit="1"/>
      <protection locked="0"/>
    </xf>
    <xf numFmtId="49" fontId="38" fillId="0" borderId="107" xfId="0" applyNumberFormat="1" applyFont="1" applyBorder="1" applyAlignment="1" applyProtection="1">
      <alignment horizontal="center" shrinkToFit="1"/>
      <protection locked="0"/>
    </xf>
    <xf numFmtId="0" fontId="38" fillId="0" borderId="108" xfId="0" applyFont="1" applyBorder="1" applyAlignment="1">
      <alignment horizontal="left"/>
    </xf>
    <xf numFmtId="0" fontId="38" fillId="0" borderId="48" xfId="0" applyFont="1" applyBorder="1" applyAlignment="1">
      <alignment horizontal="left"/>
    </xf>
    <xf numFmtId="49" fontId="38" fillId="0" borderId="50" xfId="0" applyNumberFormat="1" applyFont="1" applyBorder="1" applyAlignment="1" applyProtection="1">
      <alignment horizontal="left" vertical="center" indent="1"/>
      <protection locked="0"/>
    </xf>
    <xf numFmtId="49" fontId="38" fillId="0" borderId="45" xfId="0" applyNumberFormat="1" applyFont="1" applyBorder="1" applyAlignment="1" applyProtection="1">
      <alignment horizontal="left" vertical="center" indent="1"/>
      <protection locked="0"/>
    </xf>
    <xf numFmtId="49" fontId="38" fillId="0" borderId="109" xfId="0" applyNumberFormat="1" applyFont="1" applyBorder="1" applyAlignment="1" applyProtection="1">
      <alignment horizontal="left" vertical="center" indent="1"/>
      <protection locked="0"/>
    </xf>
    <xf numFmtId="49" fontId="38" fillId="0" borderId="45" xfId="0" applyNumberFormat="1" applyFont="1" applyBorder="1" applyAlignment="1" applyProtection="1">
      <alignment horizontal="left" vertical="center" shrinkToFit="1"/>
      <protection locked="0"/>
    </xf>
    <xf numFmtId="49" fontId="38" fillId="0" borderId="109" xfId="0" applyNumberFormat="1" applyFont="1" applyBorder="1" applyAlignment="1" applyProtection="1">
      <alignment horizontal="left" vertical="center" shrinkToFit="1"/>
      <protection locked="0"/>
    </xf>
    <xf numFmtId="49" fontId="38" fillId="0" borderId="52" xfId="0" applyNumberFormat="1" applyFont="1" applyBorder="1" applyAlignment="1" applyProtection="1">
      <alignment horizontal="left" vertical="center" indent="1" shrinkToFit="1"/>
      <protection locked="0"/>
    </xf>
    <xf numFmtId="0" fontId="38" fillId="0" borderId="45" xfId="0" applyFont="1" applyBorder="1" applyAlignment="1">
      <alignment vertical="center"/>
    </xf>
    <xf numFmtId="0" fontId="38" fillId="0" borderId="51" xfId="0" applyFont="1" applyBorder="1" applyAlignment="1">
      <alignment vertical="center"/>
    </xf>
    <xf numFmtId="181" fontId="38" fillId="0" borderId="52" xfId="0" applyNumberFormat="1" applyFont="1" applyBorder="1" applyAlignment="1" applyProtection="1">
      <alignment horizontal="center" vertical="center"/>
      <protection locked="0"/>
    </xf>
    <xf numFmtId="181" fontId="38" fillId="0" borderId="51" xfId="0" applyNumberFormat="1" applyFont="1" applyBorder="1" applyAlignment="1" applyProtection="1">
      <alignment horizontal="center" vertical="center"/>
      <protection locked="0"/>
    </xf>
    <xf numFmtId="49" fontId="38" fillId="0" borderId="45" xfId="0" applyNumberFormat="1" applyFont="1" applyBorder="1" applyAlignment="1" applyProtection="1">
      <alignment horizontal="left" vertical="center"/>
      <protection locked="0"/>
    </xf>
    <xf numFmtId="49" fontId="38" fillId="0" borderId="109" xfId="0" applyNumberFormat="1" applyFont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shrinkToFit="1"/>
    </xf>
    <xf numFmtId="0" fontId="38" fillId="0" borderId="105" xfId="0" applyFont="1" applyBorder="1" applyAlignment="1">
      <alignment vertical="center" shrinkToFit="1"/>
    </xf>
    <xf numFmtId="0" fontId="38" fillId="0" borderId="0" xfId="0" applyFont="1" applyBorder="1" applyAlignment="1">
      <alignment horizontal="distributed" shrinkToFit="1"/>
    </xf>
    <xf numFmtId="49" fontId="38" fillId="0" borderId="47" xfId="0" applyNumberFormat="1" applyFont="1" applyBorder="1" applyAlignment="1" applyProtection="1">
      <alignment horizontal="left" vertical="center"/>
      <protection locked="0"/>
    </xf>
    <xf numFmtId="49" fontId="38" fillId="0" borderId="110" xfId="0" applyNumberFormat="1" applyFont="1" applyBorder="1" applyAlignment="1" applyProtection="1">
      <alignment horizontal="left" vertical="center"/>
      <protection locked="0"/>
    </xf>
    <xf numFmtId="49" fontId="38" fillId="0" borderId="104" xfId="0" applyNumberFormat="1" applyFont="1" applyBorder="1" applyAlignment="1" applyProtection="1">
      <alignment horizontal="left" vertical="center" indent="1"/>
      <protection locked="0"/>
    </xf>
    <xf numFmtId="49" fontId="38" fillId="0" borderId="47" xfId="0" applyNumberFormat="1" applyFont="1" applyBorder="1" applyAlignment="1" applyProtection="1">
      <alignment horizontal="left" vertical="center" indent="1"/>
      <protection locked="0"/>
    </xf>
    <xf numFmtId="49" fontId="38" fillId="0" borderId="110" xfId="0" applyNumberFormat="1" applyFont="1" applyBorder="1" applyAlignment="1" applyProtection="1">
      <alignment horizontal="left" vertical="center" indent="1"/>
      <protection locked="0"/>
    </xf>
    <xf numFmtId="49" fontId="38" fillId="0" borderId="45" xfId="0" applyNumberFormat="1" applyFont="1" applyBorder="1" applyAlignment="1" applyProtection="1">
      <alignment horizontal="left" vertical="center" indent="1" shrinkToFit="1"/>
      <protection locked="0"/>
    </xf>
    <xf numFmtId="49" fontId="38" fillId="0" borderId="51" xfId="0" applyNumberFormat="1" applyFont="1" applyBorder="1" applyAlignment="1" applyProtection="1">
      <alignment horizontal="left" vertical="center" indent="1" shrinkToFit="1"/>
      <protection locked="0"/>
    </xf>
    <xf numFmtId="0" fontId="38" fillId="0" borderId="45" xfId="0" applyFont="1" applyBorder="1" applyAlignment="1" applyProtection="1">
      <alignment horizontal="center" vertical="center" shrinkToFit="1"/>
      <protection locked="0"/>
    </xf>
    <xf numFmtId="0" fontId="38" fillId="0" borderId="55" xfId="0" applyFont="1" applyBorder="1" applyAlignment="1">
      <alignment horizontal="left"/>
    </xf>
    <xf numFmtId="0" fontId="38" fillId="0" borderId="46" xfId="0" applyFont="1" applyBorder="1" applyAlignment="1">
      <alignment horizontal="left"/>
    </xf>
    <xf numFmtId="0" fontId="38" fillId="0" borderId="111" xfId="0" applyFont="1" applyBorder="1" applyAlignment="1">
      <alignment horizontal="left"/>
    </xf>
    <xf numFmtId="0" fontId="38" fillId="0" borderId="112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38" fillId="0" borderId="105" xfId="0" applyFont="1" applyBorder="1" applyAlignment="1">
      <alignment horizontal="center" vertical="center"/>
    </xf>
    <xf numFmtId="0" fontId="38" fillId="0" borderId="112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38" fillId="0" borderId="105" xfId="0" applyFont="1" applyBorder="1" applyAlignment="1">
      <alignment horizontal="center" vertical="center"/>
    </xf>
    <xf numFmtId="0" fontId="38" fillId="0" borderId="112" xfId="0" applyFont="1" applyBorder="1" applyAlignment="1">
      <alignment horizontal="center" vertical="center" shrinkToFit="1"/>
    </xf>
    <xf numFmtId="0" fontId="38" fillId="0" borderId="47" xfId="0" applyFont="1" applyBorder="1" applyAlignment="1">
      <alignment vertical="center"/>
    </xf>
    <xf numFmtId="0" fontId="38" fillId="0" borderId="110" xfId="0" applyFont="1" applyBorder="1" applyAlignment="1">
      <alignment vertical="center"/>
    </xf>
    <xf numFmtId="49" fontId="38" fillId="0" borderId="52" xfId="0" applyNumberFormat="1" applyFont="1" applyBorder="1" applyAlignment="1" applyProtection="1">
      <alignment horizontal="left" vertical="center" indent="1"/>
      <protection locked="0"/>
    </xf>
    <xf numFmtId="49" fontId="38" fillId="0" borderId="51" xfId="0" applyNumberFormat="1" applyFont="1" applyBorder="1" applyAlignment="1" applyProtection="1">
      <alignment horizontal="left" vertical="center" indent="1"/>
      <protection locked="0"/>
    </xf>
    <xf numFmtId="0" fontId="38" fillId="0" borderId="48" xfId="0" applyFont="1" applyBorder="1" applyAlignment="1">
      <alignment horizontal="center"/>
    </xf>
    <xf numFmtId="49" fontId="38" fillId="0" borderId="53" xfId="0" applyNumberFormat="1" applyFont="1" applyBorder="1" applyAlignment="1" applyProtection="1">
      <alignment horizontal="left" vertical="center"/>
      <protection locked="0"/>
    </xf>
    <xf numFmtId="49" fontId="38" fillId="0" borderId="0" xfId="0" applyNumberFormat="1" applyFont="1" applyBorder="1" applyAlignment="1" applyProtection="1">
      <alignment horizontal="left" vertical="center"/>
      <protection locked="0"/>
    </xf>
    <xf numFmtId="49" fontId="38" fillId="0" borderId="40" xfId="0" applyNumberFormat="1" applyFont="1" applyBorder="1" applyAlignment="1" applyProtection="1">
      <alignment horizontal="left" vertical="center"/>
      <protection locked="0"/>
    </xf>
    <xf numFmtId="0" fontId="38" fillId="0" borderId="53" xfId="0" applyFont="1" applyBorder="1" applyAlignment="1">
      <alignment horizontal="distributed" shrinkToFit="1"/>
    </xf>
    <xf numFmtId="0" fontId="38" fillId="0" borderId="0" xfId="0" applyFont="1" applyBorder="1" applyAlignment="1">
      <alignment horizontal="center"/>
    </xf>
    <xf numFmtId="0" fontId="38" fillId="0" borderId="53" xfId="0" applyFont="1" applyBorder="1" applyAlignment="1">
      <alignment horizontal="center" shrinkToFit="1"/>
    </xf>
    <xf numFmtId="0" fontId="38" fillId="0" borderId="45" xfId="0" applyFont="1" applyBorder="1" applyAlignment="1" applyProtection="1">
      <alignment horizontal="left" shrinkToFit="1"/>
      <protection locked="0"/>
    </xf>
    <xf numFmtId="0" fontId="38" fillId="0" borderId="47" xfId="0" applyFont="1" applyBorder="1" applyAlignment="1" applyProtection="1">
      <alignment horizontal="left" shrinkToFit="1"/>
      <protection locked="0"/>
    </xf>
    <xf numFmtId="0" fontId="39" fillId="0" borderId="113" xfId="0" applyFont="1" applyBorder="1" applyAlignment="1">
      <alignment horizontal="center" vertical="center"/>
    </xf>
    <xf numFmtId="0" fontId="39" fillId="0" borderId="102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49" fontId="41" fillId="0" borderId="47" xfId="0" applyNumberFormat="1" applyFont="1" applyBorder="1" applyAlignment="1" applyProtection="1">
      <alignment horizontal="center" shrinkToFit="1"/>
      <protection locked="0"/>
    </xf>
    <xf numFmtId="0" fontId="38" fillId="0" borderId="0" xfId="0" applyFont="1" applyBorder="1" applyAlignment="1">
      <alignment horizontal="left"/>
    </xf>
    <xf numFmtId="0" fontId="0" fillId="0" borderId="58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14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/>
    </xf>
    <xf numFmtId="0" fontId="0" fillId="0" borderId="115" xfId="0" applyFont="1" applyFill="1" applyBorder="1" applyAlignment="1">
      <alignment horizontal="center" vertical="center"/>
    </xf>
    <xf numFmtId="0" fontId="0" fillId="0" borderId="116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117" xfId="0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/>
    </xf>
    <xf numFmtId="0" fontId="0" fillId="0" borderId="11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123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/>
    </xf>
    <xf numFmtId="0" fontId="0" fillId="0" borderId="130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5" xfId="0" applyFill="1" applyBorder="1" applyAlignment="1">
      <alignment horizontal="center" vertical="center"/>
    </xf>
    <xf numFmtId="0" fontId="0" fillId="0" borderId="122" xfId="0" applyFill="1" applyBorder="1" applyAlignment="1">
      <alignment horizontal="center" vertical="center"/>
    </xf>
    <xf numFmtId="0" fontId="0" fillId="0" borderId="118" xfId="0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133" xfId="0" applyFont="1" applyFill="1" applyBorder="1" applyAlignment="1">
      <alignment horizontal="center" vertical="center"/>
    </xf>
    <xf numFmtId="0" fontId="0" fillId="0" borderId="134" xfId="0" applyFont="1" applyFill="1" applyBorder="1" applyAlignment="1">
      <alignment horizontal="center" vertical="center"/>
    </xf>
    <xf numFmtId="0" fontId="0" fillId="0" borderId="135" xfId="0" applyFont="1" applyFill="1" applyBorder="1" applyAlignment="1">
      <alignment horizontal="center" vertical="center"/>
    </xf>
    <xf numFmtId="0" fontId="0" fillId="0" borderId="136" xfId="0" applyFont="1" applyFill="1" applyBorder="1" applyAlignment="1">
      <alignment horizontal="center" vertical="center"/>
    </xf>
    <xf numFmtId="0" fontId="0" fillId="0" borderId="137" xfId="0" applyFont="1" applyFill="1" applyBorder="1" applyAlignment="1">
      <alignment horizontal="center" vertical="center" wrapText="1" shrinkToFit="1"/>
    </xf>
    <xf numFmtId="0" fontId="0" fillId="0" borderId="69" xfId="0" applyFill="1" applyBorder="1" applyAlignment="1">
      <alignment horizontal="center" vertical="center" wrapText="1" shrinkToFit="1"/>
    </xf>
    <xf numFmtId="0" fontId="0" fillId="0" borderId="70" xfId="0" applyFill="1" applyBorder="1" applyAlignment="1">
      <alignment horizontal="center" vertical="center" wrapText="1" shrinkToFit="1"/>
    </xf>
    <xf numFmtId="0" fontId="0" fillId="0" borderId="53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 wrapText="1" shrinkToFit="1"/>
    </xf>
    <xf numFmtId="0" fontId="0" fillId="0" borderId="117" xfId="0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horizontal="center" vertical="center" wrapText="1" shrinkToFit="1"/>
    </xf>
    <xf numFmtId="0" fontId="0" fillId="0" borderId="122" xfId="0" applyFill="1" applyBorder="1" applyAlignment="1">
      <alignment horizontal="center" vertical="center" wrapText="1" shrinkToFit="1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38" xfId="0" applyFont="1" applyFill="1" applyBorder="1" applyAlignment="1">
      <alignment horizontal="center" vertical="center"/>
    </xf>
    <xf numFmtId="0" fontId="0" fillId="0" borderId="139" xfId="0" applyFont="1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0" fillId="0" borderId="113" xfId="0" applyFill="1" applyBorder="1" applyAlignment="1">
      <alignment horizontal="center" vertical="center" textRotation="255"/>
    </xf>
    <xf numFmtId="0" fontId="0" fillId="0" borderId="36" xfId="0" applyFill="1" applyBorder="1" applyAlignment="1">
      <alignment horizontal="center" vertical="center" textRotation="255"/>
    </xf>
    <xf numFmtId="0" fontId="0" fillId="0" borderId="53" xfId="0" applyFill="1" applyBorder="1" applyAlignment="1">
      <alignment horizontal="center" vertical="center" textRotation="255"/>
    </xf>
    <xf numFmtId="0" fontId="0" fillId="0" borderId="40" xfId="0" applyFill="1" applyBorder="1" applyAlignment="1">
      <alignment horizontal="center" vertical="center" textRotation="255"/>
    </xf>
    <xf numFmtId="0" fontId="0" fillId="0" borderId="54" xfId="0" applyFill="1" applyBorder="1" applyAlignment="1">
      <alignment horizontal="center" vertical="center" textRotation="255"/>
    </xf>
    <xf numFmtId="0" fontId="0" fillId="0" borderId="44" xfId="0" applyFill="1" applyBorder="1" applyAlignment="1">
      <alignment horizontal="center" vertical="center" textRotation="255"/>
    </xf>
    <xf numFmtId="0" fontId="0" fillId="0" borderId="140" xfId="0" applyFill="1" applyBorder="1" applyAlignment="1">
      <alignment horizontal="center" vertical="center" shrinkToFit="1"/>
    </xf>
    <xf numFmtId="0" fontId="0" fillId="0" borderId="141" xfId="0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wrapText="1"/>
    </xf>
    <xf numFmtId="0" fontId="0" fillId="0" borderId="92" xfId="0" applyFill="1" applyBorder="1" applyAlignment="1">
      <alignment horizontal="center" vertical="center" wrapText="1"/>
    </xf>
    <xf numFmtId="0" fontId="0" fillId="0" borderId="142" xfId="0" applyFill="1" applyBorder="1" applyAlignment="1">
      <alignment horizontal="center" vertical="center" wrapText="1"/>
    </xf>
    <xf numFmtId="0" fontId="0" fillId="0" borderId="93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143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textRotation="255"/>
    </xf>
    <xf numFmtId="0" fontId="0" fillId="0" borderId="60" xfId="0" applyFill="1" applyBorder="1" applyAlignment="1">
      <alignment horizontal="center" vertical="center" textRotation="255"/>
    </xf>
    <xf numFmtId="0" fontId="0" fillId="0" borderId="144" xfId="0" applyFill="1" applyBorder="1" applyAlignment="1">
      <alignment horizontal="center" vertical="center" textRotation="255"/>
    </xf>
    <xf numFmtId="0" fontId="0" fillId="0" borderId="142" xfId="0" applyFill="1" applyBorder="1" applyAlignment="1">
      <alignment horizontal="center" vertical="center" textRotation="255"/>
    </xf>
    <xf numFmtId="0" fontId="0" fillId="0" borderId="65" xfId="0" applyFill="1" applyBorder="1" applyAlignment="1">
      <alignment horizontal="center" vertical="center" textRotation="255"/>
    </xf>
    <xf numFmtId="0" fontId="0" fillId="0" borderId="66" xfId="0" applyFill="1" applyBorder="1" applyAlignment="1">
      <alignment horizontal="center" vertical="center" textRotation="255"/>
    </xf>
    <xf numFmtId="0" fontId="0" fillId="0" borderId="33" xfId="0" applyFill="1" applyBorder="1" applyAlignment="1">
      <alignment horizontal="center" vertical="center" wrapText="1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8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 textRotation="255"/>
    </xf>
    <xf numFmtId="0" fontId="0" fillId="0" borderId="93" xfId="0" applyFill="1" applyBorder="1" applyAlignment="1">
      <alignment horizontal="center" vertical="center" textRotation="255"/>
    </xf>
    <xf numFmtId="0" fontId="0" fillId="0" borderId="143" xfId="0" applyFill="1" applyBorder="1" applyAlignment="1">
      <alignment horizontal="center" vertical="center" textRotation="255"/>
    </xf>
    <xf numFmtId="0" fontId="26" fillId="0" borderId="0" xfId="0" applyFont="1" applyFill="1" applyBorder="1" applyAlignment="1">
      <alignment horizontal="center" vertical="center"/>
    </xf>
    <xf numFmtId="57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5" xfId="0" applyFill="1" applyBorder="1" applyAlignment="1">
      <alignment horizontal="center" vertical="center"/>
    </xf>
    <xf numFmtId="0" fontId="0" fillId="0" borderId="146" xfId="0" applyFill="1" applyBorder="1" applyAlignment="1">
      <alignment horizontal="center" vertical="center"/>
    </xf>
    <xf numFmtId="0" fontId="0" fillId="0" borderId="147" xfId="0" applyFill="1" applyBorder="1" applyAlignment="1">
      <alignment horizontal="center" vertical="center"/>
    </xf>
    <xf numFmtId="0" fontId="0" fillId="0" borderId="148" xfId="0" applyFill="1" applyBorder="1" applyAlignment="1">
      <alignment horizontal="center" vertical="center"/>
    </xf>
    <xf numFmtId="0" fontId="0" fillId="0" borderId="149" xfId="0" applyFill="1" applyBorder="1" applyAlignment="1">
      <alignment horizontal="center" vertical="center"/>
    </xf>
    <xf numFmtId="0" fontId="0" fillId="0" borderId="150" xfId="0" applyFill="1" applyBorder="1" applyAlignment="1">
      <alignment horizontal="center" vertical="center"/>
    </xf>
    <xf numFmtId="0" fontId="0" fillId="0" borderId="151" xfId="0" applyFill="1" applyBorder="1" applyAlignment="1">
      <alignment horizontal="center" vertical="center"/>
    </xf>
    <xf numFmtId="0" fontId="0" fillId="0" borderId="152" xfId="0" applyFill="1" applyBorder="1" applyAlignment="1">
      <alignment horizontal="center" vertical="center"/>
    </xf>
    <xf numFmtId="0" fontId="0" fillId="0" borderId="153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1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37" xfId="0" applyBorder="1" applyAlignment="1">
      <alignment horizontal="center" vertical="center" wrapText="1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4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15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37" xfId="0" applyFont="1" applyFill="1" applyBorder="1" applyAlignment="1">
      <alignment horizontal="center" vertical="center"/>
    </xf>
    <xf numFmtId="0" fontId="0" fillId="0" borderId="116" xfId="0" applyFont="1" applyFill="1" applyBorder="1" applyAlignment="1">
      <alignment horizontal="center" vertical="center"/>
    </xf>
    <xf numFmtId="0" fontId="0" fillId="0" borderId="113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140" xfId="0" applyBorder="1" applyAlignment="1">
      <alignment horizontal="center" vertical="center" shrinkToFit="1"/>
    </xf>
    <xf numFmtId="0" fontId="0" fillId="0" borderId="141" xfId="0" applyBorder="1" applyAlignment="1">
      <alignment horizontal="center" vertical="center" shrinkToFit="1"/>
    </xf>
    <xf numFmtId="0" fontId="48" fillId="0" borderId="35" xfId="0" applyFont="1" applyBorder="1" applyAlignment="1">
      <alignment horizontal="center" vertical="center" wrapText="1"/>
    </xf>
    <xf numFmtId="0" fontId="48" fillId="0" borderId="102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144" xfId="0" applyBorder="1" applyAlignment="1">
      <alignment horizontal="center" vertical="center" textRotation="255"/>
    </xf>
    <xf numFmtId="0" fontId="0" fillId="0" borderId="142" xfId="0" applyBorder="1" applyAlignment="1">
      <alignment horizontal="center" vertical="center" textRotation="255"/>
    </xf>
    <xf numFmtId="0" fontId="0" fillId="0" borderId="65" xfId="0" applyBorder="1" applyAlignment="1">
      <alignment horizontal="center" vertical="center" textRotation="255"/>
    </xf>
    <xf numFmtId="0" fontId="0" fillId="0" borderId="66" xfId="0" applyBorder="1" applyAlignment="1">
      <alignment horizontal="center" vertical="center" textRotation="255"/>
    </xf>
    <xf numFmtId="0" fontId="0" fillId="0" borderId="92" xfId="0" applyBorder="1" applyAlignment="1">
      <alignment horizontal="center" vertical="center" textRotation="255"/>
    </xf>
    <xf numFmtId="0" fontId="0" fillId="0" borderId="93" xfId="0" applyBorder="1" applyAlignment="1">
      <alignment horizontal="center" vertical="center" textRotation="255"/>
    </xf>
    <xf numFmtId="0" fontId="0" fillId="0" borderId="143" xfId="0" applyBorder="1" applyAlignment="1">
      <alignment horizontal="center" vertical="center" textRotation="255"/>
    </xf>
    <xf numFmtId="0" fontId="26" fillId="0" borderId="0" xfId="0" applyFont="1" applyBorder="1" applyAlignment="1">
      <alignment horizontal="center" vertical="center"/>
    </xf>
    <xf numFmtId="5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0" fontId="48" fillId="0" borderId="60" xfId="0" applyFont="1" applyBorder="1" applyAlignment="1">
      <alignment horizontal="center" vertical="center" wrapText="1"/>
    </xf>
    <xf numFmtId="0" fontId="48" fillId="0" borderId="142" xfId="0" applyFont="1" applyBorder="1" applyAlignment="1">
      <alignment horizontal="center" vertical="center" wrapText="1"/>
    </xf>
    <xf numFmtId="0" fontId="48" fillId="0" borderId="66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142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137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02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142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0" fillId="0" borderId="142" xfId="0" applyFill="1" applyBorder="1" applyAlignment="1">
      <alignment horizontal="center" vertical="center" shrinkToFit="1"/>
    </xf>
    <xf numFmtId="0" fontId="0" fillId="0" borderId="66" xfId="0" applyFill="1" applyBorder="1" applyAlignment="1">
      <alignment horizontal="center" vertical="center" shrinkToFi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チーム紹介08" xfId="64"/>
    <cellStyle name="標準_県マッチ _1__1_" xfId="65"/>
    <cellStyle name="標準_選手登録・抹消届け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6</xdr:row>
      <xdr:rowOff>28575</xdr:rowOff>
    </xdr:from>
    <xdr:to>
      <xdr:col>15</xdr:col>
      <xdr:colOff>142875</xdr:colOff>
      <xdr:row>7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257425" y="24193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6</xdr:row>
      <xdr:rowOff>28575</xdr:rowOff>
    </xdr:from>
    <xdr:to>
      <xdr:col>19</xdr:col>
      <xdr:colOff>114300</xdr:colOff>
      <xdr:row>7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2752725" y="24193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6</xdr:row>
      <xdr:rowOff>28575</xdr:rowOff>
    </xdr:from>
    <xdr:to>
      <xdr:col>22</xdr:col>
      <xdr:colOff>142875</xdr:colOff>
      <xdr:row>7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3257550" y="24193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6</xdr:row>
      <xdr:rowOff>19050</xdr:rowOff>
    </xdr:from>
    <xdr:to>
      <xdr:col>26</xdr:col>
      <xdr:colOff>85725</xdr:colOff>
      <xdr:row>7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3752850" y="2409825"/>
          <a:ext cx="47625" cy="419100"/>
        </a:xfrm>
        <a:prstGeom prst="rightBracket">
          <a:avLst>
            <a:gd name="adj" fmla="val -4479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6</xdr:row>
      <xdr:rowOff>28575</xdr:rowOff>
    </xdr:from>
    <xdr:to>
      <xdr:col>29</xdr:col>
      <xdr:colOff>142875</xdr:colOff>
      <xdr:row>7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4257675" y="24193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6</xdr:row>
      <xdr:rowOff>28575</xdr:rowOff>
    </xdr:from>
    <xdr:to>
      <xdr:col>33</xdr:col>
      <xdr:colOff>114300</xdr:colOff>
      <xdr:row>7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4752975" y="24193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114300</xdr:colOff>
      <xdr:row>6</xdr:row>
      <xdr:rowOff>28575</xdr:rowOff>
    </xdr:from>
    <xdr:to>
      <xdr:col>36</xdr:col>
      <xdr:colOff>142875</xdr:colOff>
      <xdr:row>7</xdr:row>
      <xdr:rowOff>161925</xdr:rowOff>
    </xdr:to>
    <xdr:sp>
      <xdr:nvSpPr>
        <xdr:cNvPr id="7" name="AutoShape 7"/>
        <xdr:cNvSpPr>
          <a:spLocks/>
        </xdr:cNvSpPr>
      </xdr:nvSpPr>
      <xdr:spPr>
        <a:xfrm>
          <a:off x="5257800" y="24193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6</xdr:row>
      <xdr:rowOff>28575</xdr:rowOff>
    </xdr:from>
    <xdr:to>
      <xdr:col>40</xdr:col>
      <xdr:colOff>114300</xdr:colOff>
      <xdr:row>7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5753100" y="24193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114300</xdr:colOff>
      <xdr:row>6</xdr:row>
      <xdr:rowOff>28575</xdr:rowOff>
    </xdr:from>
    <xdr:to>
      <xdr:col>43</xdr:col>
      <xdr:colOff>142875</xdr:colOff>
      <xdr:row>7</xdr:row>
      <xdr:rowOff>161925</xdr:rowOff>
    </xdr:to>
    <xdr:sp>
      <xdr:nvSpPr>
        <xdr:cNvPr id="9" name="AutoShape 9"/>
        <xdr:cNvSpPr>
          <a:spLocks/>
        </xdr:cNvSpPr>
      </xdr:nvSpPr>
      <xdr:spPr>
        <a:xfrm>
          <a:off x="6257925" y="24193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38100</xdr:colOff>
      <xdr:row>6</xdr:row>
      <xdr:rowOff>28575</xdr:rowOff>
    </xdr:from>
    <xdr:to>
      <xdr:col>47</xdr:col>
      <xdr:colOff>114300</xdr:colOff>
      <xdr:row>7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6753225" y="24193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114300</xdr:colOff>
      <xdr:row>6</xdr:row>
      <xdr:rowOff>28575</xdr:rowOff>
    </xdr:from>
    <xdr:to>
      <xdr:col>50</xdr:col>
      <xdr:colOff>142875</xdr:colOff>
      <xdr:row>7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7258050" y="24193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38100</xdr:colOff>
      <xdr:row>6</xdr:row>
      <xdr:rowOff>28575</xdr:rowOff>
    </xdr:from>
    <xdr:to>
      <xdr:col>54</xdr:col>
      <xdr:colOff>114300</xdr:colOff>
      <xdr:row>7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7753350" y="24193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114300</xdr:colOff>
      <xdr:row>6</xdr:row>
      <xdr:rowOff>28575</xdr:rowOff>
    </xdr:from>
    <xdr:to>
      <xdr:col>57</xdr:col>
      <xdr:colOff>142875</xdr:colOff>
      <xdr:row>7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8258175" y="24193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38100</xdr:colOff>
      <xdr:row>6</xdr:row>
      <xdr:rowOff>28575</xdr:rowOff>
    </xdr:from>
    <xdr:to>
      <xdr:col>61</xdr:col>
      <xdr:colOff>114300</xdr:colOff>
      <xdr:row>7</xdr:row>
      <xdr:rowOff>152400</xdr:rowOff>
    </xdr:to>
    <xdr:sp>
      <xdr:nvSpPr>
        <xdr:cNvPr id="14" name="AutoShape 14"/>
        <xdr:cNvSpPr>
          <a:spLocks/>
        </xdr:cNvSpPr>
      </xdr:nvSpPr>
      <xdr:spPr>
        <a:xfrm>
          <a:off x="8753475" y="24193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9</xdr:row>
      <xdr:rowOff>28575</xdr:rowOff>
    </xdr:from>
    <xdr:to>
      <xdr:col>22</xdr:col>
      <xdr:colOff>142875</xdr:colOff>
      <xdr:row>10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3257550" y="33051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9</xdr:row>
      <xdr:rowOff>28575</xdr:rowOff>
    </xdr:from>
    <xdr:to>
      <xdr:col>26</xdr:col>
      <xdr:colOff>114300</xdr:colOff>
      <xdr:row>10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3752850" y="33051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9</xdr:row>
      <xdr:rowOff>28575</xdr:rowOff>
    </xdr:from>
    <xdr:to>
      <xdr:col>29</xdr:col>
      <xdr:colOff>142875</xdr:colOff>
      <xdr:row>10</xdr:row>
      <xdr:rowOff>161925</xdr:rowOff>
    </xdr:to>
    <xdr:sp>
      <xdr:nvSpPr>
        <xdr:cNvPr id="17" name="AutoShape 17"/>
        <xdr:cNvSpPr>
          <a:spLocks/>
        </xdr:cNvSpPr>
      </xdr:nvSpPr>
      <xdr:spPr>
        <a:xfrm>
          <a:off x="4257675" y="33051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9</xdr:row>
      <xdr:rowOff>28575</xdr:rowOff>
    </xdr:from>
    <xdr:to>
      <xdr:col>33</xdr:col>
      <xdr:colOff>114300</xdr:colOff>
      <xdr:row>10</xdr:row>
      <xdr:rowOff>152400</xdr:rowOff>
    </xdr:to>
    <xdr:sp>
      <xdr:nvSpPr>
        <xdr:cNvPr id="18" name="AutoShape 18"/>
        <xdr:cNvSpPr>
          <a:spLocks/>
        </xdr:cNvSpPr>
      </xdr:nvSpPr>
      <xdr:spPr>
        <a:xfrm>
          <a:off x="4752975" y="33051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114300</xdr:colOff>
      <xdr:row>9</xdr:row>
      <xdr:rowOff>28575</xdr:rowOff>
    </xdr:from>
    <xdr:to>
      <xdr:col>36</xdr:col>
      <xdr:colOff>142875</xdr:colOff>
      <xdr:row>10</xdr:row>
      <xdr:rowOff>161925</xdr:rowOff>
    </xdr:to>
    <xdr:sp>
      <xdr:nvSpPr>
        <xdr:cNvPr id="19" name="AutoShape 19"/>
        <xdr:cNvSpPr>
          <a:spLocks/>
        </xdr:cNvSpPr>
      </xdr:nvSpPr>
      <xdr:spPr>
        <a:xfrm>
          <a:off x="5257800" y="33051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9</xdr:row>
      <xdr:rowOff>28575</xdr:rowOff>
    </xdr:from>
    <xdr:to>
      <xdr:col>40</xdr:col>
      <xdr:colOff>114300</xdr:colOff>
      <xdr:row>10</xdr:row>
      <xdr:rowOff>152400</xdr:rowOff>
    </xdr:to>
    <xdr:sp>
      <xdr:nvSpPr>
        <xdr:cNvPr id="20" name="AutoShape 20"/>
        <xdr:cNvSpPr>
          <a:spLocks/>
        </xdr:cNvSpPr>
      </xdr:nvSpPr>
      <xdr:spPr>
        <a:xfrm>
          <a:off x="5753100" y="33051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114300</xdr:colOff>
      <xdr:row>9</xdr:row>
      <xdr:rowOff>28575</xdr:rowOff>
    </xdr:from>
    <xdr:to>
      <xdr:col>43</xdr:col>
      <xdr:colOff>142875</xdr:colOff>
      <xdr:row>10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6257925" y="33051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38100</xdr:colOff>
      <xdr:row>9</xdr:row>
      <xdr:rowOff>28575</xdr:rowOff>
    </xdr:from>
    <xdr:to>
      <xdr:col>47</xdr:col>
      <xdr:colOff>114300</xdr:colOff>
      <xdr:row>10</xdr:row>
      <xdr:rowOff>152400</xdr:rowOff>
    </xdr:to>
    <xdr:sp>
      <xdr:nvSpPr>
        <xdr:cNvPr id="22" name="AutoShape 22"/>
        <xdr:cNvSpPr>
          <a:spLocks/>
        </xdr:cNvSpPr>
      </xdr:nvSpPr>
      <xdr:spPr>
        <a:xfrm>
          <a:off x="6753225" y="33051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114300</xdr:colOff>
      <xdr:row>9</xdr:row>
      <xdr:rowOff>28575</xdr:rowOff>
    </xdr:from>
    <xdr:to>
      <xdr:col>50</xdr:col>
      <xdr:colOff>142875</xdr:colOff>
      <xdr:row>10</xdr:row>
      <xdr:rowOff>161925</xdr:rowOff>
    </xdr:to>
    <xdr:sp>
      <xdr:nvSpPr>
        <xdr:cNvPr id="23" name="AutoShape 23"/>
        <xdr:cNvSpPr>
          <a:spLocks/>
        </xdr:cNvSpPr>
      </xdr:nvSpPr>
      <xdr:spPr>
        <a:xfrm>
          <a:off x="7258050" y="33051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38100</xdr:colOff>
      <xdr:row>9</xdr:row>
      <xdr:rowOff>28575</xdr:rowOff>
    </xdr:from>
    <xdr:to>
      <xdr:col>54</xdr:col>
      <xdr:colOff>114300</xdr:colOff>
      <xdr:row>10</xdr:row>
      <xdr:rowOff>152400</xdr:rowOff>
    </xdr:to>
    <xdr:sp>
      <xdr:nvSpPr>
        <xdr:cNvPr id="24" name="AutoShape 24"/>
        <xdr:cNvSpPr>
          <a:spLocks/>
        </xdr:cNvSpPr>
      </xdr:nvSpPr>
      <xdr:spPr>
        <a:xfrm>
          <a:off x="7753350" y="33051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114300</xdr:colOff>
      <xdr:row>9</xdr:row>
      <xdr:rowOff>28575</xdr:rowOff>
    </xdr:from>
    <xdr:to>
      <xdr:col>57</xdr:col>
      <xdr:colOff>142875</xdr:colOff>
      <xdr:row>10</xdr:row>
      <xdr:rowOff>161925</xdr:rowOff>
    </xdr:to>
    <xdr:sp>
      <xdr:nvSpPr>
        <xdr:cNvPr id="25" name="AutoShape 25"/>
        <xdr:cNvSpPr>
          <a:spLocks/>
        </xdr:cNvSpPr>
      </xdr:nvSpPr>
      <xdr:spPr>
        <a:xfrm>
          <a:off x="8258175" y="33051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38100</xdr:colOff>
      <xdr:row>9</xdr:row>
      <xdr:rowOff>28575</xdr:rowOff>
    </xdr:from>
    <xdr:to>
      <xdr:col>61</xdr:col>
      <xdr:colOff>114300</xdr:colOff>
      <xdr:row>10</xdr:row>
      <xdr:rowOff>152400</xdr:rowOff>
    </xdr:to>
    <xdr:sp>
      <xdr:nvSpPr>
        <xdr:cNvPr id="26" name="AutoShape 26"/>
        <xdr:cNvSpPr>
          <a:spLocks/>
        </xdr:cNvSpPr>
      </xdr:nvSpPr>
      <xdr:spPr>
        <a:xfrm>
          <a:off x="8753475" y="33051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12</xdr:row>
      <xdr:rowOff>28575</xdr:rowOff>
    </xdr:from>
    <xdr:to>
      <xdr:col>29</xdr:col>
      <xdr:colOff>142875</xdr:colOff>
      <xdr:row>13</xdr:row>
      <xdr:rowOff>161925</xdr:rowOff>
    </xdr:to>
    <xdr:sp>
      <xdr:nvSpPr>
        <xdr:cNvPr id="27" name="AutoShape 27"/>
        <xdr:cNvSpPr>
          <a:spLocks/>
        </xdr:cNvSpPr>
      </xdr:nvSpPr>
      <xdr:spPr>
        <a:xfrm>
          <a:off x="4257675" y="41910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12</xdr:row>
      <xdr:rowOff>28575</xdr:rowOff>
    </xdr:from>
    <xdr:to>
      <xdr:col>33</xdr:col>
      <xdr:colOff>114300</xdr:colOff>
      <xdr:row>13</xdr:row>
      <xdr:rowOff>152400</xdr:rowOff>
    </xdr:to>
    <xdr:sp>
      <xdr:nvSpPr>
        <xdr:cNvPr id="28" name="AutoShape 28"/>
        <xdr:cNvSpPr>
          <a:spLocks/>
        </xdr:cNvSpPr>
      </xdr:nvSpPr>
      <xdr:spPr>
        <a:xfrm>
          <a:off x="4752975" y="41910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114300</xdr:colOff>
      <xdr:row>12</xdr:row>
      <xdr:rowOff>28575</xdr:rowOff>
    </xdr:from>
    <xdr:to>
      <xdr:col>36</xdr:col>
      <xdr:colOff>142875</xdr:colOff>
      <xdr:row>13</xdr:row>
      <xdr:rowOff>161925</xdr:rowOff>
    </xdr:to>
    <xdr:sp>
      <xdr:nvSpPr>
        <xdr:cNvPr id="29" name="AutoShape 29"/>
        <xdr:cNvSpPr>
          <a:spLocks/>
        </xdr:cNvSpPr>
      </xdr:nvSpPr>
      <xdr:spPr>
        <a:xfrm>
          <a:off x="5257800" y="41910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12</xdr:row>
      <xdr:rowOff>28575</xdr:rowOff>
    </xdr:from>
    <xdr:to>
      <xdr:col>40</xdr:col>
      <xdr:colOff>114300</xdr:colOff>
      <xdr:row>13</xdr:row>
      <xdr:rowOff>152400</xdr:rowOff>
    </xdr:to>
    <xdr:sp>
      <xdr:nvSpPr>
        <xdr:cNvPr id="30" name="AutoShape 30"/>
        <xdr:cNvSpPr>
          <a:spLocks/>
        </xdr:cNvSpPr>
      </xdr:nvSpPr>
      <xdr:spPr>
        <a:xfrm>
          <a:off x="5753100" y="41910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114300</xdr:colOff>
      <xdr:row>12</xdr:row>
      <xdr:rowOff>28575</xdr:rowOff>
    </xdr:from>
    <xdr:to>
      <xdr:col>43</xdr:col>
      <xdr:colOff>142875</xdr:colOff>
      <xdr:row>13</xdr:row>
      <xdr:rowOff>161925</xdr:rowOff>
    </xdr:to>
    <xdr:sp>
      <xdr:nvSpPr>
        <xdr:cNvPr id="31" name="AutoShape 31"/>
        <xdr:cNvSpPr>
          <a:spLocks/>
        </xdr:cNvSpPr>
      </xdr:nvSpPr>
      <xdr:spPr>
        <a:xfrm>
          <a:off x="6257925" y="41910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38100</xdr:colOff>
      <xdr:row>12</xdr:row>
      <xdr:rowOff>28575</xdr:rowOff>
    </xdr:from>
    <xdr:to>
      <xdr:col>47</xdr:col>
      <xdr:colOff>114300</xdr:colOff>
      <xdr:row>13</xdr:row>
      <xdr:rowOff>152400</xdr:rowOff>
    </xdr:to>
    <xdr:sp>
      <xdr:nvSpPr>
        <xdr:cNvPr id="32" name="AutoShape 32"/>
        <xdr:cNvSpPr>
          <a:spLocks/>
        </xdr:cNvSpPr>
      </xdr:nvSpPr>
      <xdr:spPr>
        <a:xfrm>
          <a:off x="6753225" y="41910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114300</xdr:colOff>
      <xdr:row>12</xdr:row>
      <xdr:rowOff>28575</xdr:rowOff>
    </xdr:from>
    <xdr:to>
      <xdr:col>50</xdr:col>
      <xdr:colOff>142875</xdr:colOff>
      <xdr:row>13</xdr:row>
      <xdr:rowOff>161925</xdr:rowOff>
    </xdr:to>
    <xdr:sp>
      <xdr:nvSpPr>
        <xdr:cNvPr id="33" name="AutoShape 33"/>
        <xdr:cNvSpPr>
          <a:spLocks/>
        </xdr:cNvSpPr>
      </xdr:nvSpPr>
      <xdr:spPr>
        <a:xfrm>
          <a:off x="7258050" y="41910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38100</xdr:colOff>
      <xdr:row>12</xdr:row>
      <xdr:rowOff>28575</xdr:rowOff>
    </xdr:from>
    <xdr:to>
      <xdr:col>54</xdr:col>
      <xdr:colOff>114300</xdr:colOff>
      <xdr:row>13</xdr:row>
      <xdr:rowOff>152400</xdr:rowOff>
    </xdr:to>
    <xdr:sp>
      <xdr:nvSpPr>
        <xdr:cNvPr id="34" name="AutoShape 34"/>
        <xdr:cNvSpPr>
          <a:spLocks/>
        </xdr:cNvSpPr>
      </xdr:nvSpPr>
      <xdr:spPr>
        <a:xfrm>
          <a:off x="7753350" y="41910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114300</xdr:colOff>
      <xdr:row>12</xdr:row>
      <xdr:rowOff>28575</xdr:rowOff>
    </xdr:from>
    <xdr:to>
      <xdr:col>57</xdr:col>
      <xdr:colOff>142875</xdr:colOff>
      <xdr:row>13</xdr:row>
      <xdr:rowOff>161925</xdr:rowOff>
    </xdr:to>
    <xdr:sp>
      <xdr:nvSpPr>
        <xdr:cNvPr id="35" name="AutoShape 35"/>
        <xdr:cNvSpPr>
          <a:spLocks/>
        </xdr:cNvSpPr>
      </xdr:nvSpPr>
      <xdr:spPr>
        <a:xfrm>
          <a:off x="8258175" y="41910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38100</xdr:colOff>
      <xdr:row>12</xdr:row>
      <xdr:rowOff>28575</xdr:rowOff>
    </xdr:from>
    <xdr:to>
      <xdr:col>61</xdr:col>
      <xdr:colOff>114300</xdr:colOff>
      <xdr:row>13</xdr:row>
      <xdr:rowOff>152400</xdr:rowOff>
    </xdr:to>
    <xdr:sp>
      <xdr:nvSpPr>
        <xdr:cNvPr id="36" name="AutoShape 36"/>
        <xdr:cNvSpPr>
          <a:spLocks/>
        </xdr:cNvSpPr>
      </xdr:nvSpPr>
      <xdr:spPr>
        <a:xfrm>
          <a:off x="8753475" y="41910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114300</xdr:colOff>
      <xdr:row>15</xdr:row>
      <xdr:rowOff>28575</xdr:rowOff>
    </xdr:from>
    <xdr:to>
      <xdr:col>36</xdr:col>
      <xdr:colOff>142875</xdr:colOff>
      <xdr:row>16</xdr:row>
      <xdr:rowOff>161925</xdr:rowOff>
    </xdr:to>
    <xdr:sp>
      <xdr:nvSpPr>
        <xdr:cNvPr id="37" name="AutoShape 37"/>
        <xdr:cNvSpPr>
          <a:spLocks/>
        </xdr:cNvSpPr>
      </xdr:nvSpPr>
      <xdr:spPr>
        <a:xfrm>
          <a:off x="5257800" y="50768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15</xdr:row>
      <xdr:rowOff>28575</xdr:rowOff>
    </xdr:from>
    <xdr:to>
      <xdr:col>40</xdr:col>
      <xdr:colOff>114300</xdr:colOff>
      <xdr:row>16</xdr:row>
      <xdr:rowOff>152400</xdr:rowOff>
    </xdr:to>
    <xdr:sp>
      <xdr:nvSpPr>
        <xdr:cNvPr id="38" name="AutoShape 38"/>
        <xdr:cNvSpPr>
          <a:spLocks/>
        </xdr:cNvSpPr>
      </xdr:nvSpPr>
      <xdr:spPr>
        <a:xfrm>
          <a:off x="5753100" y="50768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114300</xdr:colOff>
      <xdr:row>15</xdr:row>
      <xdr:rowOff>28575</xdr:rowOff>
    </xdr:from>
    <xdr:to>
      <xdr:col>43</xdr:col>
      <xdr:colOff>142875</xdr:colOff>
      <xdr:row>16</xdr:row>
      <xdr:rowOff>161925</xdr:rowOff>
    </xdr:to>
    <xdr:sp>
      <xdr:nvSpPr>
        <xdr:cNvPr id="39" name="AutoShape 39"/>
        <xdr:cNvSpPr>
          <a:spLocks/>
        </xdr:cNvSpPr>
      </xdr:nvSpPr>
      <xdr:spPr>
        <a:xfrm>
          <a:off x="6257925" y="50768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38100</xdr:colOff>
      <xdr:row>15</xdr:row>
      <xdr:rowOff>28575</xdr:rowOff>
    </xdr:from>
    <xdr:to>
      <xdr:col>47</xdr:col>
      <xdr:colOff>114300</xdr:colOff>
      <xdr:row>16</xdr:row>
      <xdr:rowOff>152400</xdr:rowOff>
    </xdr:to>
    <xdr:sp>
      <xdr:nvSpPr>
        <xdr:cNvPr id="40" name="AutoShape 40"/>
        <xdr:cNvSpPr>
          <a:spLocks/>
        </xdr:cNvSpPr>
      </xdr:nvSpPr>
      <xdr:spPr>
        <a:xfrm>
          <a:off x="6753225" y="50768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114300</xdr:colOff>
      <xdr:row>15</xdr:row>
      <xdr:rowOff>28575</xdr:rowOff>
    </xdr:from>
    <xdr:to>
      <xdr:col>50</xdr:col>
      <xdr:colOff>142875</xdr:colOff>
      <xdr:row>16</xdr:row>
      <xdr:rowOff>161925</xdr:rowOff>
    </xdr:to>
    <xdr:sp>
      <xdr:nvSpPr>
        <xdr:cNvPr id="41" name="AutoShape 41"/>
        <xdr:cNvSpPr>
          <a:spLocks/>
        </xdr:cNvSpPr>
      </xdr:nvSpPr>
      <xdr:spPr>
        <a:xfrm>
          <a:off x="7258050" y="50768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38100</xdr:colOff>
      <xdr:row>15</xdr:row>
      <xdr:rowOff>28575</xdr:rowOff>
    </xdr:from>
    <xdr:to>
      <xdr:col>54</xdr:col>
      <xdr:colOff>114300</xdr:colOff>
      <xdr:row>16</xdr:row>
      <xdr:rowOff>152400</xdr:rowOff>
    </xdr:to>
    <xdr:sp>
      <xdr:nvSpPr>
        <xdr:cNvPr id="42" name="AutoShape 42"/>
        <xdr:cNvSpPr>
          <a:spLocks/>
        </xdr:cNvSpPr>
      </xdr:nvSpPr>
      <xdr:spPr>
        <a:xfrm>
          <a:off x="7753350" y="50768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114300</xdr:colOff>
      <xdr:row>15</xdr:row>
      <xdr:rowOff>28575</xdr:rowOff>
    </xdr:from>
    <xdr:to>
      <xdr:col>57</xdr:col>
      <xdr:colOff>142875</xdr:colOff>
      <xdr:row>16</xdr:row>
      <xdr:rowOff>161925</xdr:rowOff>
    </xdr:to>
    <xdr:sp>
      <xdr:nvSpPr>
        <xdr:cNvPr id="43" name="AutoShape 43"/>
        <xdr:cNvSpPr>
          <a:spLocks/>
        </xdr:cNvSpPr>
      </xdr:nvSpPr>
      <xdr:spPr>
        <a:xfrm>
          <a:off x="8258175" y="50768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38100</xdr:colOff>
      <xdr:row>15</xdr:row>
      <xdr:rowOff>28575</xdr:rowOff>
    </xdr:from>
    <xdr:to>
      <xdr:col>61</xdr:col>
      <xdr:colOff>114300</xdr:colOff>
      <xdr:row>16</xdr:row>
      <xdr:rowOff>152400</xdr:rowOff>
    </xdr:to>
    <xdr:sp>
      <xdr:nvSpPr>
        <xdr:cNvPr id="44" name="AutoShape 44"/>
        <xdr:cNvSpPr>
          <a:spLocks/>
        </xdr:cNvSpPr>
      </xdr:nvSpPr>
      <xdr:spPr>
        <a:xfrm>
          <a:off x="8753475" y="50768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114300</xdr:colOff>
      <xdr:row>18</xdr:row>
      <xdr:rowOff>28575</xdr:rowOff>
    </xdr:from>
    <xdr:to>
      <xdr:col>43</xdr:col>
      <xdr:colOff>142875</xdr:colOff>
      <xdr:row>19</xdr:row>
      <xdr:rowOff>161925</xdr:rowOff>
    </xdr:to>
    <xdr:sp>
      <xdr:nvSpPr>
        <xdr:cNvPr id="45" name="AutoShape 45"/>
        <xdr:cNvSpPr>
          <a:spLocks/>
        </xdr:cNvSpPr>
      </xdr:nvSpPr>
      <xdr:spPr>
        <a:xfrm>
          <a:off x="6257925" y="59626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38100</xdr:colOff>
      <xdr:row>18</xdr:row>
      <xdr:rowOff>28575</xdr:rowOff>
    </xdr:from>
    <xdr:to>
      <xdr:col>47</xdr:col>
      <xdr:colOff>114300</xdr:colOff>
      <xdr:row>19</xdr:row>
      <xdr:rowOff>152400</xdr:rowOff>
    </xdr:to>
    <xdr:sp>
      <xdr:nvSpPr>
        <xdr:cNvPr id="46" name="AutoShape 46"/>
        <xdr:cNvSpPr>
          <a:spLocks/>
        </xdr:cNvSpPr>
      </xdr:nvSpPr>
      <xdr:spPr>
        <a:xfrm>
          <a:off x="6753225" y="59626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114300</xdr:colOff>
      <xdr:row>18</xdr:row>
      <xdr:rowOff>28575</xdr:rowOff>
    </xdr:from>
    <xdr:to>
      <xdr:col>50</xdr:col>
      <xdr:colOff>142875</xdr:colOff>
      <xdr:row>19</xdr:row>
      <xdr:rowOff>161925</xdr:rowOff>
    </xdr:to>
    <xdr:sp>
      <xdr:nvSpPr>
        <xdr:cNvPr id="47" name="AutoShape 47"/>
        <xdr:cNvSpPr>
          <a:spLocks/>
        </xdr:cNvSpPr>
      </xdr:nvSpPr>
      <xdr:spPr>
        <a:xfrm>
          <a:off x="7258050" y="59626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38100</xdr:colOff>
      <xdr:row>18</xdr:row>
      <xdr:rowOff>28575</xdr:rowOff>
    </xdr:from>
    <xdr:to>
      <xdr:col>54</xdr:col>
      <xdr:colOff>114300</xdr:colOff>
      <xdr:row>19</xdr:row>
      <xdr:rowOff>152400</xdr:rowOff>
    </xdr:to>
    <xdr:sp>
      <xdr:nvSpPr>
        <xdr:cNvPr id="48" name="AutoShape 48"/>
        <xdr:cNvSpPr>
          <a:spLocks/>
        </xdr:cNvSpPr>
      </xdr:nvSpPr>
      <xdr:spPr>
        <a:xfrm>
          <a:off x="7753350" y="59626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114300</xdr:colOff>
      <xdr:row>18</xdr:row>
      <xdr:rowOff>28575</xdr:rowOff>
    </xdr:from>
    <xdr:to>
      <xdr:col>57</xdr:col>
      <xdr:colOff>142875</xdr:colOff>
      <xdr:row>19</xdr:row>
      <xdr:rowOff>161925</xdr:rowOff>
    </xdr:to>
    <xdr:sp>
      <xdr:nvSpPr>
        <xdr:cNvPr id="49" name="AutoShape 49"/>
        <xdr:cNvSpPr>
          <a:spLocks/>
        </xdr:cNvSpPr>
      </xdr:nvSpPr>
      <xdr:spPr>
        <a:xfrm>
          <a:off x="8258175" y="59626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38100</xdr:colOff>
      <xdr:row>18</xdr:row>
      <xdr:rowOff>28575</xdr:rowOff>
    </xdr:from>
    <xdr:to>
      <xdr:col>61</xdr:col>
      <xdr:colOff>114300</xdr:colOff>
      <xdr:row>19</xdr:row>
      <xdr:rowOff>152400</xdr:rowOff>
    </xdr:to>
    <xdr:sp>
      <xdr:nvSpPr>
        <xdr:cNvPr id="50" name="AutoShape 50"/>
        <xdr:cNvSpPr>
          <a:spLocks/>
        </xdr:cNvSpPr>
      </xdr:nvSpPr>
      <xdr:spPr>
        <a:xfrm>
          <a:off x="8753475" y="59626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114300</xdr:colOff>
      <xdr:row>21</xdr:row>
      <xdr:rowOff>28575</xdr:rowOff>
    </xdr:from>
    <xdr:to>
      <xdr:col>50</xdr:col>
      <xdr:colOff>142875</xdr:colOff>
      <xdr:row>22</xdr:row>
      <xdr:rowOff>161925</xdr:rowOff>
    </xdr:to>
    <xdr:sp>
      <xdr:nvSpPr>
        <xdr:cNvPr id="51" name="AutoShape 51"/>
        <xdr:cNvSpPr>
          <a:spLocks/>
        </xdr:cNvSpPr>
      </xdr:nvSpPr>
      <xdr:spPr>
        <a:xfrm>
          <a:off x="7258050" y="68484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38100</xdr:colOff>
      <xdr:row>21</xdr:row>
      <xdr:rowOff>28575</xdr:rowOff>
    </xdr:from>
    <xdr:to>
      <xdr:col>54</xdr:col>
      <xdr:colOff>114300</xdr:colOff>
      <xdr:row>22</xdr:row>
      <xdr:rowOff>152400</xdr:rowOff>
    </xdr:to>
    <xdr:sp>
      <xdr:nvSpPr>
        <xdr:cNvPr id="52" name="AutoShape 52"/>
        <xdr:cNvSpPr>
          <a:spLocks/>
        </xdr:cNvSpPr>
      </xdr:nvSpPr>
      <xdr:spPr>
        <a:xfrm>
          <a:off x="7753350" y="68484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114300</xdr:colOff>
      <xdr:row>21</xdr:row>
      <xdr:rowOff>28575</xdr:rowOff>
    </xdr:from>
    <xdr:to>
      <xdr:col>57</xdr:col>
      <xdr:colOff>142875</xdr:colOff>
      <xdr:row>22</xdr:row>
      <xdr:rowOff>161925</xdr:rowOff>
    </xdr:to>
    <xdr:sp>
      <xdr:nvSpPr>
        <xdr:cNvPr id="53" name="AutoShape 53"/>
        <xdr:cNvSpPr>
          <a:spLocks/>
        </xdr:cNvSpPr>
      </xdr:nvSpPr>
      <xdr:spPr>
        <a:xfrm>
          <a:off x="8258175" y="68484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38100</xdr:colOff>
      <xdr:row>21</xdr:row>
      <xdr:rowOff>28575</xdr:rowOff>
    </xdr:from>
    <xdr:to>
      <xdr:col>61</xdr:col>
      <xdr:colOff>114300</xdr:colOff>
      <xdr:row>22</xdr:row>
      <xdr:rowOff>152400</xdr:rowOff>
    </xdr:to>
    <xdr:sp>
      <xdr:nvSpPr>
        <xdr:cNvPr id="54" name="AutoShape 54"/>
        <xdr:cNvSpPr>
          <a:spLocks/>
        </xdr:cNvSpPr>
      </xdr:nvSpPr>
      <xdr:spPr>
        <a:xfrm>
          <a:off x="8753475" y="68484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114300</xdr:colOff>
      <xdr:row>24</xdr:row>
      <xdr:rowOff>28575</xdr:rowOff>
    </xdr:from>
    <xdr:to>
      <xdr:col>57</xdr:col>
      <xdr:colOff>142875</xdr:colOff>
      <xdr:row>25</xdr:row>
      <xdr:rowOff>161925</xdr:rowOff>
    </xdr:to>
    <xdr:sp>
      <xdr:nvSpPr>
        <xdr:cNvPr id="55" name="AutoShape 55"/>
        <xdr:cNvSpPr>
          <a:spLocks/>
        </xdr:cNvSpPr>
      </xdr:nvSpPr>
      <xdr:spPr>
        <a:xfrm>
          <a:off x="8258175" y="77343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38100</xdr:colOff>
      <xdr:row>24</xdr:row>
      <xdr:rowOff>28575</xdr:rowOff>
    </xdr:from>
    <xdr:to>
      <xdr:col>61</xdr:col>
      <xdr:colOff>114300</xdr:colOff>
      <xdr:row>25</xdr:row>
      <xdr:rowOff>152400</xdr:rowOff>
    </xdr:to>
    <xdr:sp>
      <xdr:nvSpPr>
        <xdr:cNvPr id="56" name="AutoShape 56"/>
        <xdr:cNvSpPr>
          <a:spLocks/>
        </xdr:cNvSpPr>
      </xdr:nvSpPr>
      <xdr:spPr>
        <a:xfrm>
          <a:off x="8753475" y="77343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9</xdr:row>
      <xdr:rowOff>28575</xdr:rowOff>
    </xdr:from>
    <xdr:to>
      <xdr:col>8</xdr:col>
      <xdr:colOff>142875</xdr:colOff>
      <xdr:row>10</xdr:row>
      <xdr:rowOff>161925</xdr:rowOff>
    </xdr:to>
    <xdr:sp>
      <xdr:nvSpPr>
        <xdr:cNvPr id="57" name="AutoShape 57"/>
        <xdr:cNvSpPr>
          <a:spLocks/>
        </xdr:cNvSpPr>
      </xdr:nvSpPr>
      <xdr:spPr>
        <a:xfrm>
          <a:off x="1257300" y="33051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9</xdr:row>
      <xdr:rowOff>28575</xdr:rowOff>
    </xdr:from>
    <xdr:to>
      <xdr:col>12</xdr:col>
      <xdr:colOff>114300</xdr:colOff>
      <xdr:row>10</xdr:row>
      <xdr:rowOff>152400</xdr:rowOff>
    </xdr:to>
    <xdr:sp>
      <xdr:nvSpPr>
        <xdr:cNvPr id="58" name="AutoShape 58"/>
        <xdr:cNvSpPr>
          <a:spLocks/>
        </xdr:cNvSpPr>
      </xdr:nvSpPr>
      <xdr:spPr>
        <a:xfrm>
          <a:off x="1752600" y="33051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12</xdr:row>
      <xdr:rowOff>28575</xdr:rowOff>
    </xdr:from>
    <xdr:to>
      <xdr:col>8</xdr:col>
      <xdr:colOff>142875</xdr:colOff>
      <xdr:row>13</xdr:row>
      <xdr:rowOff>161925</xdr:rowOff>
    </xdr:to>
    <xdr:sp>
      <xdr:nvSpPr>
        <xdr:cNvPr id="59" name="AutoShape 59"/>
        <xdr:cNvSpPr>
          <a:spLocks/>
        </xdr:cNvSpPr>
      </xdr:nvSpPr>
      <xdr:spPr>
        <a:xfrm>
          <a:off x="1257300" y="41910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12</xdr:row>
      <xdr:rowOff>28575</xdr:rowOff>
    </xdr:from>
    <xdr:to>
      <xdr:col>12</xdr:col>
      <xdr:colOff>114300</xdr:colOff>
      <xdr:row>13</xdr:row>
      <xdr:rowOff>152400</xdr:rowOff>
    </xdr:to>
    <xdr:sp>
      <xdr:nvSpPr>
        <xdr:cNvPr id="60" name="AutoShape 60"/>
        <xdr:cNvSpPr>
          <a:spLocks/>
        </xdr:cNvSpPr>
      </xdr:nvSpPr>
      <xdr:spPr>
        <a:xfrm>
          <a:off x="1752600" y="41910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15</xdr:row>
      <xdr:rowOff>28575</xdr:rowOff>
    </xdr:from>
    <xdr:to>
      <xdr:col>8</xdr:col>
      <xdr:colOff>142875</xdr:colOff>
      <xdr:row>16</xdr:row>
      <xdr:rowOff>161925</xdr:rowOff>
    </xdr:to>
    <xdr:sp>
      <xdr:nvSpPr>
        <xdr:cNvPr id="61" name="AutoShape 61"/>
        <xdr:cNvSpPr>
          <a:spLocks/>
        </xdr:cNvSpPr>
      </xdr:nvSpPr>
      <xdr:spPr>
        <a:xfrm>
          <a:off x="1257300" y="50768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15</xdr:row>
      <xdr:rowOff>28575</xdr:rowOff>
    </xdr:from>
    <xdr:to>
      <xdr:col>12</xdr:col>
      <xdr:colOff>114300</xdr:colOff>
      <xdr:row>16</xdr:row>
      <xdr:rowOff>152400</xdr:rowOff>
    </xdr:to>
    <xdr:sp>
      <xdr:nvSpPr>
        <xdr:cNvPr id="62" name="AutoShape 62"/>
        <xdr:cNvSpPr>
          <a:spLocks/>
        </xdr:cNvSpPr>
      </xdr:nvSpPr>
      <xdr:spPr>
        <a:xfrm>
          <a:off x="1752600" y="50768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18</xdr:row>
      <xdr:rowOff>28575</xdr:rowOff>
    </xdr:from>
    <xdr:to>
      <xdr:col>8</xdr:col>
      <xdr:colOff>142875</xdr:colOff>
      <xdr:row>19</xdr:row>
      <xdr:rowOff>161925</xdr:rowOff>
    </xdr:to>
    <xdr:sp>
      <xdr:nvSpPr>
        <xdr:cNvPr id="63" name="AutoShape 63"/>
        <xdr:cNvSpPr>
          <a:spLocks/>
        </xdr:cNvSpPr>
      </xdr:nvSpPr>
      <xdr:spPr>
        <a:xfrm>
          <a:off x="1257300" y="59626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18</xdr:row>
      <xdr:rowOff>28575</xdr:rowOff>
    </xdr:from>
    <xdr:to>
      <xdr:col>12</xdr:col>
      <xdr:colOff>114300</xdr:colOff>
      <xdr:row>19</xdr:row>
      <xdr:rowOff>152400</xdr:rowOff>
    </xdr:to>
    <xdr:sp>
      <xdr:nvSpPr>
        <xdr:cNvPr id="64" name="AutoShape 64"/>
        <xdr:cNvSpPr>
          <a:spLocks/>
        </xdr:cNvSpPr>
      </xdr:nvSpPr>
      <xdr:spPr>
        <a:xfrm>
          <a:off x="1752600" y="59626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21</xdr:row>
      <xdr:rowOff>28575</xdr:rowOff>
    </xdr:from>
    <xdr:to>
      <xdr:col>8</xdr:col>
      <xdr:colOff>142875</xdr:colOff>
      <xdr:row>22</xdr:row>
      <xdr:rowOff>161925</xdr:rowOff>
    </xdr:to>
    <xdr:sp>
      <xdr:nvSpPr>
        <xdr:cNvPr id="65" name="AutoShape 65"/>
        <xdr:cNvSpPr>
          <a:spLocks/>
        </xdr:cNvSpPr>
      </xdr:nvSpPr>
      <xdr:spPr>
        <a:xfrm>
          <a:off x="1257300" y="68484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21</xdr:row>
      <xdr:rowOff>28575</xdr:rowOff>
    </xdr:from>
    <xdr:to>
      <xdr:col>12</xdr:col>
      <xdr:colOff>114300</xdr:colOff>
      <xdr:row>22</xdr:row>
      <xdr:rowOff>152400</xdr:rowOff>
    </xdr:to>
    <xdr:sp>
      <xdr:nvSpPr>
        <xdr:cNvPr id="66" name="AutoShape 66"/>
        <xdr:cNvSpPr>
          <a:spLocks/>
        </xdr:cNvSpPr>
      </xdr:nvSpPr>
      <xdr:spPr>
        <a:xfrm>
          <a:off x="1752600" y="68484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24</xdr:row>
      <xdr:rowOff>28575</xdr:rowOff>
    </xdr:from>
    <xdr:to>
      <xdr:col>8</xdr:col>
      <xdr:colOff>142875</xdr:colOff>
      <xdr:row>25</xdr:row>
      <xdr:rowOff>161925</xdr:rowOff>
    </xdr:to>
    <xdr:sp>
      <xdr:nvSpPr>
        <xdr:cNvPr id="67" name="AutoShape 67"/>
        <xdr:cNvSpPr>
          <a:spLocks/>
        </xdr:cNvSpPr>
      </xdr:nvSpPr>
      <xdr:spPr>
        <a:xfrm>
          <a:off x="1257300" y="77343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24</xdr:row>
      <xdr:rowOff>28575</xdr:rowOff>
    </xdr:from>
    <xdr:to>
      <xdr:col>12</xdr:col>
      <xdr:colOff>114300</xdr:colOff>
      <xdr:row>25</xdr:row>
      <xdr:rowOff>152400</xdr:rowOff>
    </xdr:to>
    <xdr:sp>
      <xdr:nvSpPr>
        <xdr:cNvPr id="68" name="AutoShape 68"/>
        <xdr:cNvSpPr>
          <a:spLocks/>
        </xdr:cNvSpPr>
      </xdr:nvSpPr>
      <xdr:spPr>
        <a:xfrm>
          <a:off x="1752600" y="77343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27</xdr:row>
      <xdr:rowOff>28575</xdr:rowOff>
    </xdr:from>
    <xdr:to>
      <xdr:col>8</xdr:col>
      <xdr:colOff>142875</xdr:colOff>
      <xdr:row>28</xdr:row>
      <xdr:rowOff>161925</xdr:rowOff>
    </xdr:to>
    <xdr:sp>
      <xdr:nvSpPr>
        <xdr:cNvPr id="69" name="AutoShape 69"/>
        <xdr:cNvSpPr>
          <a:spLocks/>
        </xdr:cNvSpPr>
      </xdr:nvSpPr>
      <xdr:spPr>
        <a:xfrm>
          <a:off x="1257300" y="86201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27</xdr:row>
      <xdr:rowOff>28575</xdr:rowOff>
    </xdr:from>
    <xdr:to>
      <xdr:col>12</xdr:col>
      <xdr:colOff>114300</xdr:colOff>
      <xdr:row>28</xdr:row>
      <xdr:rowOff>152400</xdr:rowOff>
    </xdr:to>
    <xdr:sp>
      <xdr:nvSpPr>
        <xdr:cNvPr id="70" name="AutoShape 70"/>
        <xdr:cNvSpPr>
          <a:spLocks/>
        </xdr:cNvSpPr>
      </xdr:nvSpPr>
      <xdr:spPr>
        <a:xfrm>
          <a:off x="1752600" y="86201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12</xdr:row>
      <xdr:rowOff>28575</xdr:rowOff>
    </xdr:from>
    <xdr:to>
      <xdr:col>15</xdr:col>
      <xdr:colOff>142875</xdr:colOff>
      <xdr:row>13</xdr:row>
      <xdr:rowOff>161925</xdr:rowOff>
    </xdr:to>
    <xdr:sp>
      <xdr:nvSpPr>
        <xdr:cNvPr id="71" name="AutoShape 71"/>
        <xdr:cNvSpPr>
          <a:spLocks/>
        </xdr:cNvSpPr>
      </xdr:nvSpPr>
      <xdr:spPr>
        <a:xfrm>
          <a:off x="2257425" y="41910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12</xdr:row>
      <xdr:rowOff>28575</xdr:rowOff>
    </xdr:from>
    <xdr:to>
      <xdr:col>19</xdr:col>
      <xdr:colOff>114300</xdr:colOff>
      <xdr:row>13</xdr:row>
      <xdr:rowOff>152400</xdr:rowOff>
    </xdr:to>
    <xdr:sp>
      <xdr:nvSpPr>
        <xdr:cNvPr id="72" name="AutoShape 72"/>
        <xdr:cNvSpPr>
          <a:spLocks/>
        </xdr:cNvSpPr>
      </xdr:nvSpPr>
      <xdr:spPr>
        <a:xfrm>
          <a:off x="2752725" y="41910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15</xdr:row>
      <xdr:rowOff>28575</xdr:rowOff>
    </xdr:from>
    <xdr:to>
      <xdr:col>15</xdr:col>
      <xdr:colOff>142875</xdr:colOff>
      <xdr:row>16</xdr:row>
      <xdr:rowOff>161925</xdr:rowOff>
    </xdr:to>
    <xdr:sp>
      <xdr:nvSpPr>
        <xdr:cNvPr id="73" name="AutoShape 73"/>
        <xdr:cNvSpPr>
          <a:spLocks/>
        </xdr:cNvSpPr>
      </xdr:nvSpPr>
      <xdr:spPr>
        <a:xfrm>
          <a:off x="2257425" y="50768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15</xdr:row>
      <xdr:rowOff>28575</xdr:rowOff>
    </xdr:from>
    <xdr:to>
      <xdr:col>19</xdr:col>
      <xdr:colOff>114300</xdr:colOff>
      <xdr:row>16</xdr:row>
      <xdr:rowOff>152400</xdr:rowOff>
    </xdr:to>
    <xdr:sp>
      <xdr:nvSpPr>
        <xdr:cNvPr id="74" name="AutoShape 74"/>
        <xdr:cNvSpPr>
          <a:spLocks/>
        </xdr:cNvSpPr>
      </xdr:nvSpPr>
      <xdr:spPr>
        <a:xfrm>
          <a:off x="2752725" y="50768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18</xdr:row>
      <xdr:rowOff>28575</xdr:rowOff>
    </xdr:from>
    <xdr:to>
      <xdr:col>15</xdr:col>
      <xdr:colOff>142875</xdr:colOff>
      <xdr:row>19</xdr:row>
      <xdr:rowOff>161925</xdr:rowOff>
    </xdr:to>
    <xdr:sp>
      <xdr:nvSpPr>
        <xdr:cNvPr id="75" name="AutoShape 75"/>
        <xdr:cNvSpPr>
          <a:spLocks/>
        </xdr:cNvSpPr>
      </xdr:nvSpPr>
      <xdr:spPr>
        <a:xfrm>
          <a:off x="2257425" y="59626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18</xdr:row>
      <xdr:rowOff>28575</xdr:rowOff>
    </xdr:from>
    <xdr:to>
      <xdr:col>19</xdr:col>
      <xdr:colOff>114300</xdr:colOff>
      <xdr:row>19</xdr:row>
      <xdr:rowOff>152400</xdr:rowOff>
    </xdr:to>
    <xdr:sp>
      <xdr:nvSpPr>
        <xdr:cNvPr id="76" name="AutoShape 76"/>
        <xdr:cNvSpPr>
          <a:spLocks/>
        </xdr:cNvSpPr>
      </xdr:nvSpPr>
      <xdr:spPr>
        <a:xfrm>
          <a:off x="2752725" y="59626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21</xdr:row>
      <xdr:rowOff>28575</xdr:rowOff>
    </xdr:from>
    <xdr:to>
      <xdr:col>15</xdr:col>
      <xdr:colOff>142875</xdr:colOff>
      <xdr:row>22</xdr:row>
      <xdr:rowOff>161925</xdr:rowOff>
    </xdr:to>
    <xdr:sp>
      <xdr:nvSpPr>
        <xdr:cNvPr id="77" name="AutoShape 77"/>
        <xdr:cNvSpPr>
          <a:spLocks/>
        </xdr:cNvSpPr>
      </xdr:nvSpPr>
      <xdr:spPr>
        <a:xfrm>
          <a:off x="2257425" y="68484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21</xdr:row>
      <xdr:rowOff>28575</xdr:rowOff>
    </xdr:from>
    <xdr:to>
      <xdr:col>19</xdr:col>
      <xdr:colOff>114300</xdr:colOff>
      <xdr:row>22</xdr:row>
      <xdr:rowOff>152400</xdr:rowOff>
    </xdr:to>
    <xdr:sp>
      <xdr:nvSpPr>
        <xdr:cNvPr id="78" name="AutoShape 78"/>
        <xdr:cNvSpPr>
          <a:spLocks/>
        </xdr:cNvSpPr>
      </xdr:nvSpPr>
      <xdr:spPr>
        <a:xfrm>
          <a:off x="2752725" y="68484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24</xdr:row>
      <xdr:rowOff>28575</xdr:rowOff>
    </xdr:from>
    <xdr:to>
      <xdr:col>15</xdr:col>
      <xdr:colOff>142875</xdr:colOff>
      <xdr:row>25</xdr:row>
      <xdr:rowOff>161925</xdr:rowOff>
    </xdr:to>
    <xdr:sp>
      <xdr:nvSpPr>
        <xdr:cNvPr id="79" name="AutoShape 79"/>
        <xdr:cNvSpPr>
          <a:spLocks/>
        </xdr:cNvSpPr>
      </xdr:nvSpPr>
      <xdr:spPr>
        <a:xfrm>
          <a:off x="2257425" y="77343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24</xdr:row>
      <xdr:rowOff>28575</xdr:rowOff>
    </xdr:from>
    <xdr:to>
      <xdr:col>19</xdr:col>
      <xdr:colOff>114300</xdr:colOff>
      <xdr:row>25</xdr:row>
      <xdr:rowOff>152400</xdr:rowOff>
    </xdr:to>
    <xdr:sp>
      <xdr:nvSpPr>
        <xdr:cNvPr id="80" name="AutoShape 80"/>
        <xdr:cNvSpPr>
          <a:spLocks/>
        </xdr:cNvSpPr>
      </xdr:nvSpPr>
      <xdr:spPr>
        <a:xfrm>
          <a:off x="2752725" y="77343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27</xdr:row>
      <xdr:rowOff>28575</xdr:rowOff>
    </xdr:from>
    <xdr:to>
      <xdr:col>15</xdr:col>
      <xdr:colOff>142875</xdr:colOff>
      <xdr:row>28</xdr:row>
      <xdr:rowOff>161925</xdr:rowOff>
    </xdr:to>
    <xdr:sp>
      <xdr:nvSpPr>
        <xdr:cNvPr id="81" name="AutoShape 81"/>
        <xdr:cNvSpPr>
          <a:spLocks/>
        </xdr:cNvSpPr>
      </xdr:nvSpPr>
      <xdr:spPr>
        <a:xfrm>
          <a:off x="2257425" y="86201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27</xdr:row>
      <xdr:rowOff>28575</xdr:rowOff>
    </xdr:from>
    <xdr:to>
      <xdr:col>19</xdr:col>
      <xdr:colOff>114300</xdr:colOff>
      <xdr:row>28</xdr:row>
      <xdr:rowOff>152400</xdr:rowOff>
    </xdr:to>
    <xdr:sp>
      <xdr:nvSpPr>
        <xdr:cNvPr id="82" name="AutoShape 82"/>
        <xdr:cNvSpPr>
          <a:spLocks/>
        </xdr:cNvSpPr>
      </xdr:nvSpPr>
      <xdr:spPr>
        <a:xfrm>
          <a:off x="2752725" y="86201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15</xdr:row>
      <xdr:rowOff>28575</xdr:rowOff>
    </xdr:from>
    <xdr:to>
      <xdr:col>22</xdr:col>
      <xdr:colOff>142875</xdr:colOff>
      <xdr:row>16</xdr:row>
      <xdr:rowOff>161925</xdr:rowOff>
    </xdr:to>
    <xdr:sp>
      <xdr:nvSpPr>
        <xdr:cNvPr id="83" name="AutoShape 83"/>
        <xdr:cNvSpPr>
          <a:spLocks/>
        </xdr:cNvSpPr>
      </xdr:nvSpPr>
      <xdr:spPr>
        <a:xfrm>
          <a:off x="3257550" y="50768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15</xdr:row>
      <xdr:rowOff>28575</xdr:rowOff>
    </xdr:from>
    <xdr:to>
      <xdr:col>26</xdr:col>
      <xdr:colOff>114300</xdr:colOff>
      <xdr:row>16</xdr:row>
      <xdr:rowOff>152400</xdr:rowOff>
    </xdr:to>
    <xdr:sp>
      <xdr:nvSpPr>
        <xdr:cNvPr id="84" name="AutoShape 84"/>
        <xdr:cNvSpPr>
          <a:spLocks/>
        </xdr:cNvSpPr>
      </xdr:nvSpPr>
      <xdr:spPr>
        <a:xfrm>
          <a:off x="3752850" y="50768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18</xdr:row>
      <xdr:rowOff>28575</xdr:rowOff>
    </xdr:from>
    <xdr:to>
      <xdr:col>22</xdr:col>
      <xdr:colOff>142875</xdr:colOff>
      <xdr:row>19</xdr:row>
      <xdr:rowOff>161925</xdr:rowOff>
    </xdr:to>
    <xdr:sp>
      <xdr:nvSpPr>
        <xdr:cNvPr id="85" name="AutoShape 85"/>
        <xdr:cNvSpPr>
          <a:spLocks/>
        </xdr:cNvSpPr>
      </xdr:nvSpPr>
      <xdr:spPr>
        <a:xfrm>
          <a:off x="3257550" y="59626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18</xdr:row>
      <xdr:rowOff>28575</xdr:rowOff>
    </xdr:from>
    <xdr:to>
      <xdr:col>26</xdr:col>
      <xdr:colOff>114300</xdr:colOff>
      <xdr:row>19</xdr:row>
      <xdr:rowOff>152400</xdr:rowOff>
    </xdr:to>
    <xdr:sp>
      <xdr:nvSpPr>
        <xdr:cNvPr id="86" name="AutoShape 86"/>
        <xdr:cNvSpPr>
          <a:spLocks/>
        </xdr:cNvSpPr>
      </xdr:nvSpPr>
      <xdr:spPr>
        <a:xfrm>
          <a:off x="3752850" y="59626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21</xdr:row>
      <xdr:rowOff>28575</xdr:rowOff>
    </xdr:from>
    <xdr:to>
      <xdr:col>22</xdr:col>
      <xdr:colOff>142875</xdr:colOff>
      <xdr:row>22</xdr:row>
      <xdr:rowOff>161925</xdr:rowOff>
    </xdr:to>
    <xdr:sp>
      <xdr:nvSpPr>
        <xdr:cNvPr id="87" name="AutoShape 87"/>
        <xdr:cNvSpPr>
          <a:spLocks/>
        </xdr:cNvSpPr>
      </xdr:nvSpPr>
      <xdr:spPr>
        <a:xfrm>
          <a:off x="3257550" y="68484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21</xdr:row>
      <xdr:rowOff>28575</xdr:rowOff>
    </xdr:from>
    <xdr:to>
      <xdr:col>26</xdr:col>
      <xdr:colOff>114300</xdr:colOff>
      <xdr:row>22</xdr:row>
      <xdr:rowOff>152400</xdr:rowOff>
    </xdr:to>
    <xdr:sp>
      <xdr:nvSpPr>
        <xdr:cNvPr id="88" name="AutoShape 88"/>
        <xdr:cNvSpPr>
          <a:spLocks/>
        </xdr:cNvSpPr>
      </xdr:nvSpPr>
      <xdr:spPr>
        <a:xfrm>
          <a:off x="3752850" y="68484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24</xdr:row>
      <xdr:rowOff>28575</xdr:rowOff>
    </xdr:from>
    <xdr:to>
      <xdr:col>22</xdr:col>
      <xdr:colOff>142875</xdr:colOff>
      <xdr:row>25</xdr:row>
      <xdr:rowOff>161925</xdr:rowOff>
    </xdr:to>
    <xdr:sp>
      <xdr:nvSpPr>
        <xdr:cNvPr id="89" name="AutoShape 89"/>
        <xdr:cNvSpPr>
          <a:spLocks/>
        </xdr:cNvSpPr>
      </xdr:nvSpPr>
      <xdr:spPr>
        <a:xfrm>
          <a:off x="3257550" y="77343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24</xdr:row>
      <xdr:rowOff>28575</xdr:rowOff>
    </xdr:from>
    <xdr:to>
      <xdr:col>26</xdr:col>
      <xdr:colOff>114300</xdr:colOff>
      <xdr:row>25</xdr:row>
      <xdr:rowOff>152400</xdr:rowOff>
    </xdr:to>
    <xdr:sp>
      <xdr:nvSpPr>
        <xdr:cNvPr id="90" name="AutoShape 90"/>
        <xdr:cNvSpPr>
          <a:spLocks/>
        </xdr:cNvSpPr>
      </xdr:nvSpPr>
      <xdr:spPr>
        <a:xfrm>
          <a:off x="3752850" y="77343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27</xdr:row>
      <xdr:rowOff>28575</xdr:rowOff>
    </xdr:from>
    <xdr:to>
      <xdr:col>22</xdr:col>
      <xdr:colOff>142875</xdr:colOff>
      <xdr:row>28</xdr:row>
      <xdr:rowOff>161925</xdr:rowOff>
    </xdr:to>
    <xdr:sp>
      <xdr:nvSpPr>
        <xdr:cNvPr id="91" name="AutoShape 91"/>
        <xdr:cNvSpPr>
          <a:spLocks/>
        </xdr:cNvSpPr>
      </xdr:nvSpPr>
      <xdr:spPr>
        <a:xfrm>
          <a:off x="3257550" y="86201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27</xdr:row>
      <xdr:rowOff>28575</xdr:rowOff>
    </xdr:from>
    <xdr:to>
      <xdr:col>26</xdr:col>
      <xdr:colOff>114300</xdr:colOff>
      <xdr:row>28</xdr:row>
      <xdr:rowOff>152400</xdr:rowOff>
    </xdr:to>
    <xdr:sp>
      <xdr:nvSpPr>
        <xdr:cNvPr id="92" name="AutoShape 92"/>
        <xdr:cNvSpPr>
          <a:spLocks/>
        </xdr:cNvSpPr>
      </xdr:nvSpPr>
      <xdr:spPr>
        <a:xfrm>
          <a:off x="3752850" y="86201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18</xdr:row>
      <xdr:rowOff>28575</xdr:rowOff>
    </xdr:from>
    <xdr:to>
      <xdr:col>29</xdr:col>
      <xdr:colOff>142875</xdr:colOff>
      <xdr:row>19</xdr:row>
      <xdr:rowOff>161925</xdr:rowOff>
    </xdr:to>
    <xdr:sp>
      <xdr:nvSpPr>
        <xdr:cNvPr id="93" name="AutoShape 93"/>
        <xdr:cNvSpPr>
          <a:spLocks/>
        </xdr:cNvSpPr>
      </xdr:nvSpPr>
      <xdr:spPr>
        <a:xfrm>
          <a:off x="4257675" y="59626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18</xdr:row>
      <xdr:rowOff>28575</xdr:rowOff>
    </xdr:from>
    <xdr:to>
      <xdr:col>33</xdr:col>
      <xdr:colOff>114300</xdr:colOff>
      <xdr:row>19</xdr:row>
      <xdr:rowOff>152400</xdr:rowOff>
    </xdr:to>
    <xdr:sp>
      <xdr:nvSpPr>
        <xdr:cNvPr id="94" name="AutoShape 94"/>
        <xdr:cNvSpPr>
          <a:spLocks/>
        </xdr:cNvSpPr>
      </xdr:nvSpPr>
      <xdr:spPr>
        <a:xfrm>
          <a:off x="4752975" y="59626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21</xdr:row>
      <xdr:rowOff>28575</xdr:rowOff>
    </xdr:from>
    <xdr:to>
      <xdr:col>29</xdr:col>
      <xdr:colOff>142875</xdr:colOff>
      <xdr:row>22</xdr:row>
      <xdr:rowOff>161925</xdr:rowOff>
    </xdr:to>
    <xdr:sp>
      <xdr:nvSpPr>
        <xdr:cNvPr id="95" name="AutoShape 95"/>
        <xdr:cNvSpPr>
          <a:spLocks/>
        </xdr:cNvSpPr>
      </xdr:nvSpPr>
      <xdr:spPr>
        <a:xfrm>
          <a:off x="4257675" y="68484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21</xdr:row>
      <xdr:rowOff>28575</xdr:rowOff>
    </xdr:from>
    <xdr:to>
      <xdr:col>33</xdr:col>
      <xdr:colOff>114300</xdr:colOff>
      <xdr:row>22</xdr:row>
      <xdr:rowOff>152400</xdr:rowOff>
    </xdr:to>
    <xdr:sp>
      <xdr:nvSpPr>
        <xdr:cNvPr id="96" name="AutoShape 96"/>
        <xdr:cNvSpPr>
          <a:spLocks/>
        </xdr:cNvSpPr>
      </xdr:nvSpPr>
      <xdr:spPr>
        <a:xfrm>
          <a:off x="4752975" y="68484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24</xdr:row>
      <xdr:rowOff>28575</xdr:rowOff>
    </xdr:from>
    <xdr:to>
      <xdr:col>29</xdr:col>
      <xdr:colOff>142875</xdr:colOff>
      <xdr:row>25</xdr:row>
      <xdr:rowOff>161925</xdr:rowOff>
    </xdr:to>
    <xdr:sp>
      <xdr:nvSpPr>
        <xdr:cNvPr id="97" name="AutoShape 97"/>
        <xdr:cNvSpPr>
          <a:spLocks/>
        </xdr:cNvSpPr>
      </xdr:nvSpPr>
      <xdr:spPr>
        <a:xfrm>
          <a:off x="4257675" y="77343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24</xdr:row>
      <xdr:rowOff>28575</xdr:rowOff>
    </xdr:from>
    <xdr:to>
      <xdr:col>33</xdr:col>
      <xdr:colOff>114300</xdr:colOff>
      <xdr:row>25</xdr:row>
      <xdr:rowOff>152400</xdr:rowOff>
    </xdr:to>
    <xdr:sp>
      <xdr:nvSpPr>
        <xdr:cNvPr id="98" name="AutoShape 98"/>
        <xdr:cNvSpPr>
          <a:spLocks/>
        </xdr:cNvSpPr>
      </xdr:nvSpPr>
      <xdr:spPr>
        <a:xfrm>
          <a:off x="4752975" y="77343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27</xdr:row>
      <xdr:rowOff>28575</xdr:rowOff>
    </xdr:from>
    <xdr:to>
      <xdr:col>29</xdr:col>
      <xdr:colOff>142875</xdr:colOff>
      <xdr:row>28</xdr:row>
      <xdr:rowOff>161925</xdr:rowOff>
    </xdr:to>
    <xdr:sp>
      <xdr:nvSpPr>
        <xdr:cNvPr id="99" name="AutoShape 99"/>
        <xdr:cNvSpPr>
          <a:spLocks/>
        </xdr:cNvSpPr>
      </xdr:nvSpPr>
      <xdr:spPr>
        <a:xfrm>
          <a:off x="4257675" y="86201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27</xdr:row>
      <xdr:rowOff>28575</xdr:rowOff>
    </xdr:from>
    <xdr:to>
      <xdr:col>33</xdr:col>
      <xdr:colOff>114300</xdr:colOff>
      <xdr:row>28</xdr:row>
      <xdr:rowOff>152400</xdr:rowOff>
    </xdr:to>
    <xdr:sp>
      <xdr:nvSpPr>
        <xdr:cNvPr id="100" name="AutoShape 100"/>
        <xdr:cNvSpPr>
          <a:spLocks/>
        </xdr:cNvSpPr>
      </xdr:nvSpPr>
      <xdr:spPr>
        <a:xfrm>
          <a:off x="4752975" y="86201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114300</xdr:colOff>
      <xdr:row>21</xdr:row>
      <xdr:rowOff>28575</xdr:rowOff>
    </xdr:from>
    <xdr:to>
      <xdr:col>36</xdr:col>
      <xdr:colOff>142875</xdr:colOff>
      <xdr:row>22</xdr:row>
      <xdr:rowOff>161925</xdr:rowOff>
    </xdr:to>
    <xdr:sp>
      <xdr:nvSpPr>
        <xdr:cNvPr id="101" name="AutoShape 101"/>
        <xdr:cNvSpPr>
          <a:spLocks/>
        </xdr:cNvSpPr>
      </xdr:nvSpPr>
      <xdr:spPr>
        <a:xfrm>
          <a:off x="5257800" y="68484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21</xdr:row>
      <xdr:rowOff>28575</xdr:rowOff>
    </xdr:from>
    <xdr:to>
      <xdr:col>40</xdr:col>
      <xdr:colOff>114300</xdr:colOff>
      <xdr:row>22</xdr:row>
      <xdr:rowOff>152400</xdr:rowOff>
    </xdr:to>
    <xdr:sp>
      <xdr:nvSpPr>
        <xdr:cNvPr id="102" name="AutoShape 102"/>
        <xdr:cNvSpPr>
          <a:spLocks/>
        </xdr:cNvSpPr>
      </xdr:nvSpPr>
      <xdr:spPr>
        <a:xfrm>
          <a:off x="5753100" y="68484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114300</xdr:colOff>
      <xdr:row>24</xdr:row>
      <xdr:rowOff>28575</xdr:rowOff>
    </xdr:from>
    <xdr:to>
      <xdr:col>36</xdr:col>
      <xdr:colOff>142875</xdr:colOff>
      <xdr:row>25</xdr:row>
      <xdr:rowOff>161925</xdr:rowOff>
    </xdr:to>
    <xdr:sp>
      <xdr:nvSpPr>
        <xdr:cNvPr id="103" name="AutoShape 103"/>
        <xdr:cNvSpPr>
          <a:spLocks/>
        </xdr:cNvSpPr>
      </xdr:nvSpPr>
      <xdr:spPr>
        <a:xfrm>
          <a:off x="5257800" y="77343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24</xdr:row>
      <xdr:rowOff>28575</xdr:rowOff>
    </xdr:from>
    <xdr:to>
      <xdr:col>40</xdr:col>
      <xdr:colOff>114300</xdr:colOff>
      <xdr:row>25</xdr:row>
      <xdr:rowOff>152400</xdr:rowOff>
    </xdr:to>
    <xdr:sp>
      <xdr:nvSpPr>
        <xdr:cNvPr id="104" name="AutoShape 104"/>
        <xdr:cNvSpPr>
          <a:spLocks/>
        </xdr:cNvSpPr>
      </xdr:nvSpPr>
      <xdr:spPr>
        <a:xfrm>
          <a:off x="5753100" y="77343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114300</xdr:colOff>
      <xdr:row>27</xdr:row>
      <xdr:rowOff>28575</xdr:rowOff>
    </xdr:from>
    <xdr:to>
      <xdr:col>36</xdr:col>
      <xdr:colOff>142875</xdr:colOff>
      <xdr:row>28</xdr:row>
      <xdr:rowOff>161925</xdr:rowOff>
    </xdr:to>
    <xdr:sp>
      <xdr:nvSpPr>
        <xdr:cNvPr id="105" name="AutoShape 105"/>
        <xdr:cNvSpPr>
          <a:spLocks/>
        </xdr:cNvSpPr>
      </xdr:nvSpPr>
      <xdr:spPr>
        <a:xfrm>
          <a:off x="5257800" y="86201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27</xdr:row>
      <xdr:rowOff>28575</xdr:rowOff>
    </xdr:from>
    <xdr:to>
      <xdr:col>40</xdr:col>
      <xdr:colOff>114300</xdr:colOff>
      <xdr:row>28</xdr:row>
      <xdr:rowOff>152400</xdr:rowOff>
    </xdr:to>
    <xdr:sp>
      <xdr:nvSpPr>
        <xdr:cNvPr id="106" name="AutoShape 106"/>
        <xdr:cNvSpPr>
          <a:spLocks/>
        </xdr:cNvSpPr>
      </xdr:nvSpPr>
      <xdr:spPr>
        <a:xfrm>
          <a:off x="5753100" y="86201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114300</xdr:colOff>
      <xdr:row>24</xdr:row>
      <xdr:rowOff>28575</xdr:rowOff>
    </xdr:from>
    <xdr:to>
      <xdr:col>43</xdr:col>
      <xdr:colOff>142875</xdr:colOff>
      <xdr:row>25</xdr:row>
      <xdr:rowOff>161925</xdr:rowOff>
    </xdr:to>
    <xdr:sp>
      <xdr:nvSpPr>
        <xdr:cNvPr id="107" name="AutoShape 107"/>
        <xdr:cNvSpPr>
          <a:spLocks/>
        </xdr:cNvSpPr>
      </xdr:nvSpPr>
      <xdr:spPr>
        <a:xfrm>
          <a:off x="6257925" y="77343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38100</xdr:colOff>
      <xdr:row>24</xdr:row>
      <xdr:rowOff>28575</xdr:rowOff>
    </xdr:from>
    <xdr:to>
      <xdr:col>47</xdr:col>
      <xdr:colOff>114300</xdr:colOff>
      <xdr:row>25</xdr:row>
      <xdr:rowOff>152400</xdr:rowOff>
    </xdr:to>
    <xdr:sp>
      <xdr:nvSpPr>
        <xdr:cNvPr id="108" name="AutoShape 108"/>
        <xdr:cNvSpPr>
          <a:spLocks/>
        </xdr:cNvSpPr>
      </xdr:nvSpPr>
      <xdr:spPr>
        <a:xfrm>
          <a:off x="6753225" y="77343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114300</xdr:colOff>
      <xdr:row>27</xdr:row>
      <xdr:rowOff>28575</xdr:rowOff>
    </xdr:from>
    <xdr:to>
      <xdr:col>43</xdr:col>
      <xdr:colOff>142875</xdr:colOff>
      <xdr:row>28</xdr:row>
      <xdr:rowOff>161925</xdr:rowOff>
    </xdr:to>
    <xdr:sp>
      <xdr:nvSpPr>
        <xdr:cNvPr id="109" name="AutoShape 109"/>
        <xdr:cNvSpPr>
          <a:spLocks/>
        </xdr:cNvSpPr>
      </xdr:nvSpPr>
      <xdr:spPr>
        <a:xfrm>
          <a:off x="6257925" y="86201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38100</xdr:colOff>
      <xdr:row>27</xdr:row>
      <xdr:rowOff>28575</xdr:rowOff>
    </xdr:from>
    <xdr:to>
      <xdr:col>47</xdr:col>
      <xdr:colOff>114300</xdr:colOff>
      <xdr:row>28</xdr:row>
      <xdr:rowOff>152400</xdr:rowOff>
    </xdr:to>
    <xdr:sp>
      <xdr:nvSpPr>
        <xdr:cNvPr id="110" name="AutoShape 110"/>
        <xdr:cNvSpPr>
          <a:spLocks/>
        </xdr:cNvSpPr>
      </xdr:nvSpPr>
      <xdr:spPr>
        <a:xfrm>
          <a:off x="6753225" y="86201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114300</xdr:colOff>
      <xdr:row>27</xdr:row>
      <xdr:rowOff>28575</xdr:rowOff>
    </xdr:from>
    <xdr:to>
      <xdr:col>50</xdr:col>
      <xdr:colOff>142875</xdr:colOff>
      <xdr:row>28</xdr:row>
      <xdr:rowOff>161925</xdr:rowOff>
    </xdr:to>
    <xdr:sp>
      <xdr:nvSpPr>
        <xdr:cNvPr id="111" name="AutoShape 111"/>
        <xdr:cNvSpPr>
          <a:spLocks/>
        </xdr:cNvSpPr>
      </xdr:nvSpPr>
      <xdr:spPr>
        <a:xfrm>
          <a:off x="7258050" y="86201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38100</xdr:colOff>
      <xdr:row>27</xdr:row>
      <xdr:rowOff>28575</xdr:rowOff>
    </xdr:from>
    <xdr:to>
      <xdr:col>54</xdr:col>
      <xdr:colOff>114300</xdr:colOff>
      <xdr:row>28</xdr:row>
      <xdr:rowOff>152400</xdr:rowOff>
    </xdr:to>
    <xdr:sp>
      <xdr:nvSpPr>
        <xdr:cNvPr id="112" name="AutoShape 112"/>
        <xdr:cNvSpPr>
          <a:spLocks/>
        </xdr:cNvSpPr>
      </xdr:nvSpPr>
      <xdr:spPr>
        <a:xfrm>
          <a:off x="7753350" y="86201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6</xdr:row>
      <xdr:rowOff>28575</xdr:rowOff>
    </xdr:from>
    <xdr:to>
      <xdr:col>15</xdr:col>
      <xdr:colOff>142875</xdr:colOff>
      <xdr:row>7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381250" y="24193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6</xdr:row>
      <xdr:rowOff>28575</xdr:rowOff>
    </xdr:from>
    <xdr:to>
      <xdr:col>19</xdr:col>
      <xdr:colOff>114300</xdr:colOff>
      <xdr:row>7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2876550" y="24193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6</xdr:row>
      <xdr:rowOff>28575</xdr:rowOff>
    </xdr:from>
    <xdr:to>
      <xdr:col>22</xdr:col>
      <xdr:colOff>142875</xdr:colOff>
      <xdr:row>7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3381375" y="24193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76200</xdr:colOff>
      <xdr:row>6</xdr:row>
      <xdr:rowOff>28575</xdr:rowOff>
    </xdr:from>
    <xdr:to>
      <xdr:col>26</xdr:col>
      <xdr:colOff>114300</xdr:colOff>
      <xdr:row>7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3771900" y="2419350"/>
          <a:ext cx="180975" cy="419100"/>
        </a:xfrm>
        <a:prstGeom prst="rightBracket">
          <a:avLst>
            <a:gd name="adj" fmla="val -304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6</xdr:row>
      <xdr:rowOff>28575</xdr:rowOff>
    </xdr:from>
    <xdr:to>
      <xdr:col>29</xdr:col>
      <xdr:colOff>142875</xdr:colOff>
      <xdr:row>7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4381500" y="24193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6</xdr:row>
      <xdr:rowOff>28575</xdr:rowOff>
    </xdr:from>
    <xdr:to>
      <xdr:col>33</xdr:col>
      <xdr:colOff>114300</xdr:colOff>
      <xdr:row>7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4876800" y="24193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114300</xdr:colOff>
      <xdr:row>6</xdr:row>
      <xdr:rowOff>28575</xdr:rowOff>
    </xdr:from>
    <xdr:to>
      <xdr:col>36</xdr:col>
      <xdr:colOff>142875</xdr:colOff>
      <xdr:row>7</xdr:row>
      <xdr:rowOff>161925</xdr:rowOff>
    </xdr:to>
    <xdr:sp>
      <xdr:nvSpPr>
        <xdr:cNvPr id="7" name="AutoShape 7"/>
        <xdr:cNvSpPr>
          <a:spLocks/>
        </xdr:cNvSpPr>
      </xdr:nvSpPr>
      <xdr:spPr>
        <a:xfrm>
          <a:off x="5381625" y="24193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6</xdr:row>
      <xdr:rowOff>28575</xdr:rowOff>
    </xdr:from>
    <xdr:to>
      <xdr:col>40</xdr:col>
      <xdr:colOff>114300</xdr:colOff>
      <xdr:row>7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5876925" y="24193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114300</xdr:colOff>
      <xdr:row>6</xdr:row>
      <xdr:rowOff>28575</xdr:rowOff>
    </xdr:from>
    <xdr:to>
      <xdr:col>43</xdr:col>
      <xdr:colOff>142875</xdr:colOff>
      <xdr:row>7</xdr:row>
      <xdr:rowOff>161925</xdr:rowOff>
    </xdr:to>
    <xdr:sp>
      <xdr:nvSpPr>
        <xdr:cNvPr id="9" name="AutoShape 9"/>
        <xdr:cNvSpPr>
          <a:spLocks/>
        </xdr:cNvSpPr>
      </xdr:nvSpPr>
      <xdr:spPr>
        <a:xfrm>
          <a:off x="6381750" y="24193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38100</xdr:colOff>
      <xdr:row>6</xdr:row>
      <xdr:rowOff>28575</xdr:rowOff>
    </xdr:from>
    <xdr:to>
      <xdr:col>47</xdr:col>
      <xdr:colOff>114300</xdr:colOff>
      <xdr:row>7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6877050" y="24193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114300</xdr:colOff>
      <xdr:row>6</xdr:row>
      <xdr:rowOff>28575</xdr:rowOff>
    </xdr:from>
    <xdr:to>
      <xdr:col>50</xdr:col>
      <xdr:colOff>142875</xdr:colOff>
      <xdr:row>7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7381875" y="24193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38100</xdr:colOff>
      <xdr:row>6</xdr:row>
      <xdr:rowOff>28575</xdr:rowOff>
    </xdr:from>
    <xdr:to>
      <xdr:col>54</xdr:col>
      <xdr:colOff>114300</xdr:colOff>
      <xdr:row>7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7877175" y="24193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114300</xdr:colOff>
      <xdr:row>6</xdr:row>
      <xdr:rowOff>28575</xdr:rowOff>
    </xdr:from>
    <xdr:to>
      <xdr:col>57</xdr:col>
      <xdr:colOff>142875</xdr:colOff>
      <xdr:row>7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8382000" y="24193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38100</xdr:colOff>
      <xdr:row>6</xdr:row>
      <xdr:rowOff>28575</xdr:rowOff>
    </xdr:from>
    <xdr:to>
      <xdr:col>61</xdr:col>
      <xdr:colOff>114300</xdr:colOff>
      <xdr:row>7</xdr:row>
      <xdr:rowOff>152400</xdr:rowOff>
    </xdr:to>
    <xdr:sp>
      <xdr:nvSpPr>
        <xdr:cNvPr id="14" name="AutoShape 14"/>
        <xdr:cNvSpPr>
          <a:spLocks/>
        </xdr:cNvSpPr>
      </xdr:nvSpPr>
      <xdr:spPr>
        <a:xfrm>
          <a:off x="8877300" y="24193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9</xdr:row>
      <xdr:rowOff>28575</xdr:rowOff>
    </xdr:from>
    <xdr:to>
      <xdr:col>22</xdr:col>
      <xdr:colOff>142875</xdr:colOff>
      <xdr:row>10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3381375" y="33051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9</xdr:row>
      <xdr:rowOff>28575</xdr:rowOff>
    </xdr:from>
    <xdr:to>
      <xdr:col>26</xdr:col>
      <xdr:colOff>114300</xdr:colOff>
      <xdr:row>10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3876675" y="33051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9</xdr:row>
      <xdr:rowOff>28575</xdr:rowOff>
    </xdr:from>
    <xdr:to>
      <xdr:col>29</xdr:col>
      <xdr:colOff>142875</xdr:colOff>
      <xdr:row>10</xdr:row>
      <xdr:rowOff>161925</xdr:rowOff>
    </xdr:to>
    <xdr:sp>
      <xdr:nvSpPr>
        <xdr:cNvPr id="17" name="AutoShape 17"/>
        <xdr:cNvSpPr>
          <a:spLocks/>
        </xdr:cNvSpPr>
      </xdr:nvSpPr>
      <xdr:spPr>
        <a:xfrm>
          <a:off x="4381500" y="33051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9</xdr:row>
      <xdr:rowOff>28575</xdr:rowOff>
    </xdr:from>
    <xdr:to>
      <xdr:col>33</xdr:col>
      <xdr:colOff>114300</xdr:colOff>
      <xdr:row>10</xdr:row>
      <xdr:rowOff>152400</xdr:rowOff>
    </xdr:to>
    <xdr:sp>
      <xdr:nvSpPr>
        <xdr:cNvPr id="18" name="AutoShape 18"/>
        <xdr:cNvSpPr>
          <a:spLocks/>
        </xdr:cNvSpPr>
      </xdr:nvSpPr>
      <xdr:spPr>
        <a:xfrm>
          <a:off x="4876800" y="33051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114300</xdr:colOff>
      <xdr:row>9</xdr:row>
      <xdr:rowOff>28575</xdr:rowOff>
    </xdr:from>
    <xdr:to>
      <xdr:col>36</xdr:col>
      <xdr:colOff>142875</xdr:colOff>
      <xdr:row>10</xdr:row>
      <xdr:rowOff>161925</xdr:rowOff>
    </xdr:to>
    <xdr:sp>
      <xdr:nvSpPr>
        <xdr:cNvPr id="19" name="AutoShape 19"/>
        <xdr:cNvSpPr>
          <a:spLocks/>
        </xdr:cNvSpPr>
      </xdr:nvSpPr>
      <xdr:spPr>
        <a:xfrm>
          <a:off x="5381625" y="33051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9</xdr:row>
      <xdr:rowOff>28575</xdr:rowOff>
    </xdr:from>
    <xdr:to>
      <xdr:col>40</xdr:col>
      <xdr:colOff>114300</xdr:colOff>
      <xdr:row>10</xdr:row>
      <xdr:rowOff>152400</xdr:rowOff>
    </xdr:to>
    <xdr:sp>
      <xdr:nvSpPr>
        <xdr:cNvPr id="20" name="AutoShape 20"/>
        <xdr:cNvSpPr>
          <a:spLocks/>
        </xdr:cNvSpPr>
      </xdr:nvSpPr>
      <xdr:spPr>
        <a:xfrm>
          <a:off x="5876925" y="33051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114300</xdr:colOff>
      <xdr:row>9</xdr:row>
      <xdr:rowOff>28575</xdr:rowOff>
    </xdr:from>
    <xdr:to>
      <xdr:col>43</xdr:col>
      <xdr:colOff>142875</xdr:colOff>
      <xdr:row>10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6381750" y="33051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38100</xdr:colOff>
      <xdr:row>9</xdr:row>
      <xdr:rowOff>28575</xdr:rowOff>
    </xdr:from>
    <xdr:to>
      <xdr:col>47</xdr:col>
      <xdr:colOff>114300</xdr:colOff>
      <xdr:row>10</xdr:row>
      <xdr:rowOff>152400</xdr:rowOff>
    </xdr:to>
    <xdr:sp>
      <xdr:nvSpPr>
        <xdr:cNvPr id="22" name="AutoShape 22"/>
        <xdr:cNvSpPr>
          <a:spLocks/>
        </xdr:cNvSpPr>
      </xdr:nvSpPr>
      <xdr:spPr>
        <a:xfrm>
          <a:off x="6877050" y="33051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114300</xdr:colOff>
      <xdr:row>9</xdr:row>
      <xdr:rowOff>28575</xdr:rowOff>
    </xdr:from>
    <xdr:to>
      <xdr:col>50</xdr:col>
      <xdr:colOff>142875</xdr:colOff>
      <xdr:row>10</xdr:row>
      <xdr:rowOff>161925</xdr:rowOff>
    </xdr:to>
    <xdr:sp>
      <xdr:nvSpPr>
        <xdr:cNvPr id="23" name="AutoShape 23"/>
        <xdr:cNvSpPr>
          <a:spLocks/>
        </xdr:cNvSpPr>
      </xdr:nvSpPr>
      <xdr:spPr>
        <a:xfrm>
          <a:off x="7381875" y="33051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38100</xdr:colOff>
      <xdr:row>9</xdr:row>
      <xdr:rowOff>28575</xdr:rowOff>
    </xdr:from>
    <xdr:to>
      <xdr:col>54</xdr:col>
      <xdr:colOff>114300</xdr:colOff>
      <xdr:row>10</xdr:row>
      <xdr:rowOff>152400</xdr:rowOff>
    </xdr:to>
    <xdr:sp>
      <xdr:nvSpPr>
        <xdr:cNvPr id="24" name="AutoShape 24"/>
        <xdr:cNvSpPr>
          <a:spLocks/>
        </xdr:cNvSpPr>
      </xdr:nvSpPr>
      <xdr:spPr>
        <a:xfrm>
          <a:off x="7877175" y="33051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114300</xdr:colOff>
      <xdr:row>9</xdr:row>
      <xdr:rowOff>28575</xdr:rowOff>
    </xdr:from>
    <xdr:to>
      <xdr:col>57</xdr:col>
      <xdr:colOff>142875</xdr:colOff>
      <xdr:row>10</xdr:row>
      <xdr:rowOff>161925</xdr:rowOff>
    </xdr:to>
    <xdr:sp>
      <xdr:nvSpPr>
        <xdr:cNvPr id="25" name="AutoShape 25"/>
        <xdr:cNvSpPr>
          <a:spLocks/>
        </xdr:cNvSpPr>
      </xdr:nvSpPr>
      <xdr:spPr>
        <a:xfrm>
          <a:off x="8382000" y="33051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38100</xdr:colOff>
      <xdr:row>9</xdr:row>
      <xdr:rowOff>28575</xdr:rowOff>
    </xdr:from>
    <xdr:to>
      <xdr:col>61</xdr:col>
      <xdr:colOff>114300</xdr:colOff>
      <xdr:row>10</xdr:row>
      <xdr:rowOff>152400</xdr:rowOff>
    </xdr:to>
    <xdr:sp>
      <xdr:nvSpPr>
        <xdr:cNvPr id="26" name="AutoShape 26"/>
        <xdr:cNvSpPr>
          <a:spLocks/>
        </xdr:cNvSpPr>
      </xdr:nvSpPr>
      <xdr:spPr>
        <a:xfrm>
          <a:off x="8877300" y="33051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12</xdr:row>
      <xdr:rowOff>28575</xdr:rowOff>
    </xdr:from>
    <xdr:to>
      <xdr:col>29</xdr:col>
      <xdr:colOff>142875</xdr:colOff>
      <xdr:row>13</xdr:row>
      <xdr:rowOff>161925</xdr:rowOff>
    </xdr:to>
    <xdr:sp>
      <xdr:nvSpPr>
        <xdr:cNvPr id="27" name="AutoShape 27"/>
        <xdr:cNvSpPr>
          <a:spLocks/>
        </xdr:cNvSpPr>
      </xdr:nvSpPr>
      <xdr:spPr>
        <a:xfrm>
          <a:off x="4381500" y="41910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12</xdr:row>
      <xdr:rowOff>28575</xdr:rowOff>
    </xdr:from>
    <xdr:to>
      <xdr:col>33</xdr:col>
      <xdr:colOff>114300</xdr:colOff>
      <xdr:row>13</xdr:row>
      <xdr:rowOff>152400</xdr:rowOff>
    </xdr:to>
    <xdr:sp>
      <xdr:nvSpPr>
        <xdr:cNvPr id="28" name="AutoShape 28"/>
        <xdr:cNvSpPr>
          <a:spLocks/>
        </xdr:cNvSpPr>
      </xdr:nvSpPr>
      <xdr:spPr>
        <a:xfrm>
          <a:off x="4876800" y="41910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114300</xdr:colOff>
      <xdr:row>12</xdr:row>
      <xdr:rowOff>28575</xdr:rowOff>
    </xdr:from>
    <xdr:to>
      <xdr:col>36</xdr:col>
      <xdr:colOff>142875</xdr:colOff>
      <xdr:row>13</xdr:row>
      <xdr:rowOff>161925</xdr:rowOff>
    </xdr:to>
    <xdr:sp>
      <xdr:nvSpPr>
        <xdr:cNvPr id="29" name="AutoShape 29"/>
        <xdr:cNvSpPr>
          <a:spLocks/>
        </xdr:cNvSpPr>
      </xdr:nvSpPr>
      <xdr:spPr>
        <a:xfrm>
          <a:off x="5381625" y="41910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12</xdr:row>
      <xdr:rowOff>28575</xdr:rowOff>
    </xdr:from>
    <xdr:to>
      <xdr:col>40</xdr:col>
      <xdr:colOff>114300</xdr:colOff>
      <xdr:row>13</xdr:row>
      <xdr:rowOff>152400</xdr:rowOff>
    </xdr:to>
    <xdr:sp>
      <xdr:nvSpPr>
        <xdr:cNvPr id="30" name="AutoShape 30"/>
        <xdr:cNvSpPr>
          <a:spLocks/>
        </xdr:cNvSpPr>
      </xdr:nvSpPr>
      <xdr:spPr>
        <a:xfrm>
          <a:off x="5876925" y="41910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114300</xdr:colOff>
      <xdr:row>12</xdr:row>
      <xdr:rowOff>28575</xdr:rowOff>
    </xdr:from>
    <xdr:to>
      <xdr:col>43</xdr:col>
      <xdr:colOff>142875</xdr:colOff>
      <xdr:row>13</xdr:row>
      <xdr:rowOff>161925</xdr:rowOff>
    </xdr:to>
    <xdr:sp>
      <xdr:nvSpPr>
        <xdr:cNvPr id="31" name="AutoShape 31"/>
        <xdr:cNvSpPr>
          <a:spLocks/>
        </xdr:cNvSpPr>
      </xdr:nvSpPr>
      <xdr:spPr>
        <a:xfrm>
          <a:off x="6381750" y="41910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38100</xdr:colOff>
      <xdr:row>12</xdr:row>
      <xdr:rowOff>28575</xdr:rowOff>
    </xdr:from>
    <xdr:to>
      <xdr:col>47</xdr:col>
      <xdr:colOff>114300</xdr:colOff>
      <xdr:row>13</xdr:row>
      <xdr:rowOff>152400</xdr:rowOff>
    </xdr:to>
    <xdr:sp>
      <xdr:nvSpPr>
        <xdr:cNvPr id="32" name="AutoShape 32"/>
        <xdr:cNvSpPr>
          <a:spLocks/>
        </xdr:cNvSpPr>
      </xdr:nvSpPr>
      <xdr:spPr>
        <a:xfrm>
          <a:off x="6877050" y="41910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114300</xdr:colOff>
      <xdr:row>12</xdr:row>
      <xdr:rowOff>28575</xdr:rowOff>
    </xdr:from>
    <xdr:to>
      <xdr:col>50</xdr:col>
      <xdr:colOff>142875</xdr:colOff>
      <xdr:row>13</xdr:row>
      <xdr:rowOff>161925</xdr:rowOff>
    </xdr:to>
    <xdr:sp>
      <xdr:nvSpPr>
        <xdr:cNvPr id="33" name="AutoShape 33"/>
        <xdr:cNvSpPr>
          <a:spLocks/>
        </xdr:cNvSpPr>
      </xdr:nvSpPr>
      <xdr:spPr>
        <a:xfrm>
          <a:off x="7381875" y="41910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38100</xdr:colOff>
      <xdr:row>12</xdr:row>
      <xdr:rowOff>28575</xdr:rowOff>
    </xdr:from>
    <xdr:to>
      <xdr:col>54</xdr:col>
      <xdr:colOff>114300</xdr:colOff>
      <xdr:row>13</xdr:row>
      <xdr:rowOff>152400</xdr:rowOff>
    </xdr:to>
    <xdr:sp>
      <xdr:nvSpPr>
        <xdr:cNvPr id="34" name="AutoShape 34"/>
        <xdr:cNvSpPr>
          <a:spLocks/>
        </xdr:cNvSpPr>
      </xdr:nvSpPr>
      <xdr:spPr>
        <a:xfrm>
          <a:off x="7877175" y="41910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114300</xdr:colOff>
      <xdr:row>12</xdr:row>
      <xdr:rowOff>28575</xdr:rowOff>
    </xdr:from>
    <xdr:to>
      <xdr:col>57</xdr:col>
      <xdr:colOff>142875</xdr:colOff>
      <xdr:row>13</xdr:row>
      <xdr:rowOff>161925</xdr:rowOff>
    </xdr:to>
    <xdr:sp>
      <xdr:nvSpPr>
        <xdr:cNvPr id="35" name="AutoShape 35"/>
        <xdr:cNvSpPr>
          <a:spLocks/>
        </xdr:cNvSpPr>
      </xdr:nvSpPr>
      <xdr:spPr>
        <a:xfrm>
          <a:off x="8382000" y="41910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38100</xdr:colOff>
      <xdr:row>12</xdr:row>
      <xdr:rowOff>28575</xdr:rowOff>
    </xdr:from>
    <xdr:to>
      <xdr:col>61</xdr:col>
      <xdr:colOff>114300</xdr:colOff>
      <xdr:row>13</xdr:row>
      <xdr:rowOff>152400</xdr:rowOff>
    </xdr:to>
    <xdr:sp>
      <xdr:nvSpPr>
        <xdr:cNvPr id="36" name="AutoShape 36"/>
        <xdr:cNvSpPr>
          <a:spLocks/>
        </xdr:cNvSpPr>
      </xdr:nvSpPr>
      <xdr:spPr>
        <a:xfrm>
          <a:off x="8877300" y="41910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114300</xdr:colOff>
      <xdr:row>15</xdr:row>
      <xdr:rowOff>28575</xdr:rowOff>
    </xdr:from>
    <xdr:to>
      <xdr:col>36</xdr:col>
      <xdr:colOff>142875</xdr:colOff>
      <xdr:row>16</xdr:row>
      <xdr:rowOff>161925</xdr:rowOff>
    </xdr:to>
    <xdr:sp>
      <xdr:nvSpPr>
        <xdr:cNvPr id="37" name="AutoShape 37"/>
        <xdr:cNvSpPr>
          <a:spLocks/>
        </xdr:cNvSpPr>
      </xdr:nvSpPr>
      <xdr:spPr>
        <a:xfrm>
          <a:off x="5381625" y="50768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15</xdr:row>
      <xdr:rowOff>28575</xdr:rowOff>
    </xdr:from>
    <xdr:to>
      <xdr:col>40</xdr:col>
      <xdr:colOff>114300</xdr:colOff>
      <xdr:row>16</xdr:row>
      <xdr:rowOff>152400</xdr:rowOff>
    </xdr:to>
    <xdr:sp>
      <xdr:nvSpPr>
        <xdr:cNvPr id="38" name="AutoShape 38"/>
        <xdr:cNvSpPr>
          <a:spLocks/>
        </xdr:cNvSpPr>
      </xdr:nvSpPr>
      <xdr:spPr>
        <a:xfrm>
          <a:off x="5876925" y="50768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114300</xdr:colOff>
      <xdr:row>15</xdr:row>
      <xdr:rowOff>28575</xdr:rowOff>
    </xdr:from>
    <xdr:to>
      <xdr:col>43</xdr:col>
      <xdr:colOff>142875</xdr:colOff>
      <xdr:row>16</xdr:row>
      <xdr:rowOff>161925</xdr:rowOff>
    </xdr:to>
    <xdr:sp>
      <xdr:nvSpPr>
        <xdr:cNvPr id="39" name="AutoShape 39"/>
        <xdr:cNvSpPr>
          <a:spLocks/>
        </xdr:cNvSpPr>
      </xdr:nvSpPr>
      <xdr:spPr>
        <a:xfrm>
          <a:off x="6381750" y="50768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38100</xdr:colOff>
      <xdr:row>15</xdr:row>
      <xdr:rowOff>28575</xdr:rowOff>
    </xdr:from>
    <xdr:to>
      <xdr:col>47</xdr:col>
      <xdr:colOff>114300</xdr:colOff>
      <xdr:row>16</xdr:row>
      <xdr:rowOff>152400</xdr:rowOff>
    </xdr:to>
    <xdr:sp>
      <xdr:nvSpPr>
        <xdr:cNvPr id="40" name="AutoShape 40"/>
        <xdr:cNvSpPr>
          <a:spLocks/>
        </xdr:cNvSpPr>
      </xdr:nvSpPr>
      <xdr:spPr>
        <a:xfrm>
          <a:off x="6877050" y="50768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114300</xdr:colOff>
      <xdr:row>15</xdr:row>
      <xdr:rowOff>28575</xdr:rowOff>
    </xdr:from>
    <xdr:to>
      <xdr:col>50</xdr:col>
      <xdr:colOff>142875</xdr:colOff>
      <xdr:row>16</xdr:row>
      <xdr:rowOff>161925</xdr:rowOff>
    </xdr:to>
    <xdr:sp>
      <xdr:nvSpPr>
        <xdr:cNvPr id="41" name="AutoShape 41"/>
        <xdr:cNvSpPr>
          <a:spLocks/>
        </xdr:cNvSpPr>
      </xdr:nvSpPr>
      <xdr:spPr>
        <a:xfrm>
          <a:off x="7381875" y="50768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38100</xdr:colOff>
      <xdr:row>15</xdr:row>
      <xdr:rowOff>28575</xdr:rowOff>
    </xdr:from>
    <xdr:to>
      <xdr:col>54</xdr:col>
      <xdr:colOff>114300</xdr:colOff>
      <xdr:row>16</xdr:row>
      <xdr:rowOff>152400</xdr:rowOff>
    </xdr:to>
    <xdr:sp>
      <xdr:nvSpPr>
        <xdr:cNvPr id="42" name="AutoShape 42"/>
        <xdr:cNvSpPr>
          <a:spLocks/>
        </xdr:cNvSpPr>
      </xdr:nvSpPr>
      <xdr:spPr>
        <a:xfrm>
          <a:off x="7877175" y="50768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114300</xdr:colOff>
      <xdr:row>15</xdr:row>
      <xdr:rowOff>28575</xdr:rowOff>
    </xdr:from>
    <xdr:to>
      <xdr:col>57</xdr:col>
      <xdr:colOff>142875</xdr:colOff>
      <xdr:row>16</xdr:row>
      <xdr:rowOff>161925</xdr:rowOff>
    </xdr:to>
    <xdr:sp>
      <xdr:nvSpPr>
        <xdr:cNvPr id="43" name="AutoShape 43"/>
        <xdr:cNvSpPr>
          <a:spLocks/>
        </xdr:cNvSpPr>
      </xdr:nvSpPr>
      <xdr:spPr>
        <a:xfrm>
          <a:off x="8382000" y="50768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38100</xdr:colOff>
      <xdr:row>15</xdr:row>
      <xdr:rowOff>28575</xdr:rowOff>
    </xdr:from>
    <xdr:to>
      <xdr:col>61</xdr:col>
      <xdr:colOff>114300</xdr:colOff>
      <xdr:row>16</xdr:row>
      <xdr:rowOff>152400</xdr:rowOff>
    </xdr:to>
    <xdr:sp>
      <xdr:nvSpPr>
        <xdr:cNvPr id="44" name="AutoShape 44"/>
        <xdr:cNvSpPr>
          <a:spLocks/>
        </xdr:cNvSpPr>
      </xdr:nvSpPr>
      <xdr:spPr>
        <a:xfrm>
          <a:off x="8877300" y="50768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114300</xdr:colOff>
      <xdr:row>18</xdr:row>
      <xdr:rowOff>28575</xdr:rowOff>
    </xdr:from>
    <xdr:to>
      <xdr:col>43</xdr:col>
      <xdr:colOff>142875</xdr:colOff>
      <xdr:row>19</xdr:row>
      <xdr:rowOff>161925</xdr:rowOff>
    </xdr:to>
    <xdr:sp>
      <xdr:nvSpPr>
        <xdr:cNvPr id="45" name="AutoShape 45"/>
        <xdr:cNvSpPr>
          <a:spLocks/>
        </xdr:cNvSpPr>
      </xdr:nvSpPr>
      <xdr:spPr>
        <a:xfrm>
          <a:off x="6381750" y="59626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47</xdr:col>
      <xdr:colOff>38100</xdr:colOff>
      <xdr:row>18</xdr:row>
      <xdr:rowOff>28575</xdr:rowOff>
    </xdr:from>
    <xdr:to>
      <xdr:col>47</xdr:col>
      <xdr:colOff>114300</xdr:colOff>
      <xdr:row>19</xdr:row>
      <xdr:rowOff>152400</xdr:rowOff>
    </xdr:to>
    <xdr:sp>
      <xdr:nvSpPr>
        <xdr:cNvPr id="46" name="AutoShape 46"/>
        <xdr:cNvSpPr>
          <a:spLocks/>
        </xdr:cNvSpPr>
      </xdr:nvSpPr>
      <xdr:spPr>
        <a:xfrm>
          <a:off x="6877050" y="59626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114300</xdr:colOff>
      <xdr:row>18</xdr:row>
      <xdr:rowOff>28575</xdr:rowOff>
    </xdr:from>
    <xdr:to>
      <xdr:col>50</xdr:col>
      <xdr:colOff>142875</xdr:colOff>
      <xdr:row>19</xdr:row>
      <xdr:rowOff>161925</xdr:rowOff>
    </xdr:to>
    <xdr:sp>
      <xdr:nvSpPr>
        <xdr:cNvPr id="47" name="AutoShape 47"/>
        <xdr:cNvSpPr>
          <a:spLocks/>
        </xdr:cNvSpPr>
      </xdr:nvSpPr>
      <xdr:spPr>
        <a:xfrm>
          <a:off x="7381875" y="59626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38100</xdr:colOff>
      <xdr:row>18</xdr:row>
      <xdr:rowOff>28575</xdr:rowOff>
    </xdr:from>
    <xdr:to>
      <xdr:col>54</xdr:col>
      <xdr:colOff>114300</xdr:colOff>
      <xdr:row>19</xdr:row>
      <xdr:rowOff>152400</xdr:rowOff>
    </xdr:to>
    <xdr:sp>
      <xdr:nvSpPr>
        <xdr:cNvPr id="48" name="AutoShape 48"/>
        <xdr:cNvSpPr>
          <a:spLocks/>
        </xdr:cNvSpPr>
      </xdr:nvSpPr>
      <xdr:spPr>
        <a:xfrm>
          <a:off x="7877175" y="59626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114300</xdr:colOff>
      <xdr:row>18</xdr:row>
      <xdr:rowOff>28575</xdr:rowOff>
    </xdr:from>
    <xdr:to>
      <xdr:col>57</xdr:col>
      <xdr:colOff>142875</xdr:colOff>
      <xdr:row>19</xdr:row>
      <xdr:rowOff>161925</xdr:rowOff>
    </xdr:to>
    <xdr:sp>
      <xdr:nvSpPr>
        <xdr:cNvPr id="49" name="AutoShape 49"/>
        <xdr:cNvSpPr>
          <a:spLocks/>
        </xdr:cNvSpPr>
      </xdr:nvSpPr>
      <xdr:spPr>
        <a:xfrm>
          <a:off x="8382000" y="59626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38100</xdr:colOff>
      <xdr:row>18</xdr:row>
      <xdr:rowOff>28575</xdr:rowOff>
    </xdr:from>
    <xdr:to>
      <xdr:col>61</xdr:col>
      <xdr:colOff>114300</xdr:colOff>
      <xdr:row>19</xdr:row>
      <xdr:rowOff>152400</xdr:rowOff>
    </xdr:to>
    <xdr:sp>
      <xdr:nvSpPr>
        <xdr:cNvPr id="50" name="AutoShape 50"/>
        <xdr:cNvSpPr>
          <a:spLocks/>
        </xdr:cNvSpPr>
      </xdr:nvSpPr>
      <xdr:spPr>
        <a:xfrm>
          <a:off x="8877300" y="59626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114300</xdr:colOff>
      <xdr:row>21</xdr:row>
      <xdr:rowOff>28575</xdr:rowOff>
    </xdr:from>
    <xdr:to>
      <xdr:col>50</xdr:col>
      <xdr:colOff>142875</xdr:colOff>
      <xdr:row>22</xdr:row>
      <xdr:rowOff>161925</xdr:rowOff>
    </xdr:to>
    <xdr:sp>
      <xdr:nvSpPr>
        <xdr:cNvPr id="51" name="AutoShape 51"/>
        <xdr:cNvSpPr>
          <a:spLocks/>
        </xdr:cNvSpPr>
      </xdr:nvSpPr>
      <xdr:spPr>
        <a:xfrm>
          <a:off x="7381875" y="68484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38100</xdr:colOff>
      <xdr:row>21</xdr:row>
      <xdr:rowOff>28575</xdr:rowOff>
    </xdr:from>
    <xdr:to>
      <xdr:col>54</xdr:col>
      <xdr:colOff>114300</xdr:colOff>
      <xdr:row>22</xdr:row>
      <xdr:rowOff>152400</xdr:rowOff>
    </xdr:to>
    <xdr:sp>
      <xdr:nvSpPr>
        <xdr:cNvPr id="52" name="AutoShape 52"/>
        <xdr:cNvSpPr>
          <a:spLocks/>
        </xdr:cNvSpPr>
      </xdr:nvSpPr>
      <xdr:spPr>
        <a:xfrm>
          <a:off x="7877175" y="68484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114300</xdr:colOff>
      <xdr:row>21</xdr:row>
      <xdr:rowOff>28575</xdr:rowOff>
    </xdr:from>
    <xdr:to>
      <xdr:col>57</xdr:col>
      <xdr:colOff>142875</xdr:colOff>
      <xdr:row>22</xdr:row>
      <xdr:rowOff>161925</xdr:rowOff>
    </xdr:to>
    <xdr:sp>
      <xdr:nvSpPr>
        <xdr:cNvPr id="53" name="AutoShape 53"/>
        <xdr:cNvSpPr>
          <a:spLocks/>
        </xdr:cNvSpPr>
      </xdr:nvSpPr>
      <xdr:spPr>
        <a:xfrm>
          <a:off x="8382000" y="68484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38100</xdr:colOff>
      <xdr:row>21</xdr:row>
      <xdr:rowOff>28575</xdr:rowOff>
    </xdr:from>
    <xdr:to>
      <xdr:col>61</xdr:col>
      <xdr:colOff>114300</xdr:colOff>
      <xdr:row>22</xdr:row>
      <xdr:rowOff>152400</xdr:rowOff>
    </xdr:to>
    <xdr:sp>
      <xdr:nvSpPr>
        <xdr:cNvPr id="54" name="AutoShape 54"/>
        <xdr:cNvSpPr>
          <a:spLocks/>
        </xdr:cNvSpPr>
      </xdr:nvSpPr>
      <xdr:spPr>
        <a:xfrm>
          <a:off x="8877300" y="68484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114300</xdr:colOff>
      <xdr:row>24</xdr:row>
      <xdr:rowOff>28575</xdr:rowOff>
    </xdr:from>
    <xdr:to>
      <xdr:col>57</xdr:col>
      <xdr:colOff>142875</xdr:colOff>
      <xdr:row>25</xdr:row>
      <xdr:rowOff>161925</xdr:rowOff>
    </xdr:to>
    <xdr:sp>
      <xdr:nvSpPr>
        <xdr:cNvPr id="55" name="AutoShape 55"/>
        <xdr:cNvSpPr>
          <a:spLocks/>
        </xdr:cNvSpPr>
      </xdr:nvSpPr>
      <xdr:spPr>
        <a:xfrm>
          <a:off x="8382000" y="77343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38100</xdr:colOff>
      <xdr:row>24</xdr:row>
      <xdr:rowOff>28575</xdr:rowOff>
    </xdr:from>
    <xdr:to>
      <xdr:col>61</xdr:col>
      <xdr:colOff>114300</xdr:colOff>
      <xdr:row>25</xdr:row>
      <xdr:rowOff>152400</xdr:rowOff>
    </xdr:to>
    <xdr:sp>
      <xdr:nvSpPr>
        <xdr:cNvPr id="56" name="AutoShape 56"/>
        <xdr:cNvSpPr>
          <a:spLocks/>
        </xdr:cNvSpPr>
      </xdr:nvSpPr>
      <xdr:spPr>
        <a:xfrm>
          <a:off x="8877300" y="77343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9</xdr:row>
      <xdr:rowOff>28575</xdr:rowOff>
    </xdr:from>
    <xdr:to>
      <xdr:col>8</xdr:col>
      <xdr:colOff>142875</xdr:colOff>
      <xdr:row>10</xdr:row>
      <xdr:rowOff>161925</xdr:rowOff>
    </xdr:to>
    <xdr:sp>
      <xdr:nvSpPr>
        <xdr:cNvPr id="57" name="AutoShape 57"/>
        <xdr:cNvSpPr>
          <a:spLocks/>
        </xdr:cNvSpPr>
      </xdr:nvSpPr>
      <xdr:spPr>
        <a:xfrm>
          <a:off x="1381125" y="33051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9</xdr:row>
      <xdr:rowOff>28575</xdr:rowOff>
    </xdr:from>
    <xdr:to>
      <xdr:col>12</xdr:col>
      <xdr:colOff>114300</xdr:colOff>
      <xdr:row>10</xdr:row>
      <xdr:rowOff>152400</xdr:rowOff>
    </xdr:to>
    <xdr:sp>
      <xdr:nvSpPr>
        <xdr:cNvPr id="58" name="AutoShape 58"/>
        <xdr:cNvSpPr>
          <a:spLocks/>
        </xdr:cNvSpPr>
      </xdr:nvSpPr>
      <xdr:spPr>
        <a:xfrm>
          <a:off x="1876425" y="33051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12</xdr:row>
      <xdr:rowOff>28575</xdr:rowOff>
    </xdr:from>
    <xdr:to>
      <xdr:col>8</xdr:col>
      <xdr:colOff>142875</xdr:colOff>
      <xdr:row>13</xdr:row>
      <xdr:rowOff>161925</xdr:rowOff>
    </xdr:to>
    <xdr:sp>
      <xdr:nvSpPr>
        <xdr:cNvPr id="59" name="AutoShape 59"/>
        <xdr:cNvSpPr>
          <a:spLocks/>
        </xdr:cNvSpPr>
      </xdr:nvSpPr>
      <xdr:spPr>
        <a:xfrm>
          <a:off x="1381125" y="41910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12</xdr:row>
      <xdr:rowOff>28575</xdr:rowOff>
    </xdr:from>
    <xdr:to>
      <xdr:col>12</xdr:col>
      <xdr:colOff>114300</xdr:colOff>
      <xdr:row>13</xdr:row>
      <xdr:rowOff>152400</xdr:rowOff>
    </xdr:to>
    <xdr:sp>
      <xdr:nvSpPr>
        <xdr:cNvPr id="60" name="AutoShape 60"/>
        <xdr:cNvSpPr>
          <a:spLocks/>
        </xdr:cNvSpPr>
      </xdr:nvSpPr>
      <xdr:spPr>
        <a:xfrm>
          <a:off x="1876425" y="41910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15</xdr:row>
      <xdr:rowOff>28575</xdr:rowOff>
    </xdr:from>
    <xdr:to>
      <xdr:col>8</xdr:col>
      <xdr:colOff>142875</xdr:colOff>
      <xdr:row>16</xdr:row>
      <xdr:rowOff>161925</xdr:rowOff>
    </xdr:to>
    <xdr:sp>
      <xdr:nvSpPr>
        <xdr:cNvPr id="61" name="AutoShape 61"/>
        <xdr:cNvSpPr>
          <a:spLocks/>
        </xdr:cNvSpPr>
      </xdr:nvSpPr>
      <xdr:spPr>
        <a:xfrm>
          <a:off x="1381125" y="50768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15</xdr:row>
      <xdr:rowOff>28575</xdr:rowOff>
    </xdr:from>
    <xdr:to>
      <xdr:col>12</xdr:col>
      <xdr:colOff>114300</xdr:colOff>
      <xdr:row>16</xdr:row>
      <xdr:rowOff>152400</xdr:rowOff>
    </xdr:to>
    <xdr:sp>
      <xdr:nvSpPr>
        <xdr:cNvPr id="62" name="AutoShape 62"/>
        <xdr:cNvSpPr>
          <a:spLocks/>
        </xdr:cNvSpPr>
      </xdr:nvSpPr>
      <xdr:spPr>
        <a:xfrm>
          <a:off x="1876425" y="50768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18</xdr:row>
      <xdr:rowOff>28575</xdr:rowOff>
    </xdr:from>
    <xdr:to>
      <xdr:col>8</xdr:col>
      <xdr:colOff>142875</xdr:colOff>
      <xdr:row>19</xdr:row>
      <xdr:rowOff>161925</xdr:rowOff>
    </xdr:to>
    <xdr:sp>
      <xdr:nvSpPr>
        <xdr:cNvPr id="63" name="AutoShape 63"/>
        <xdr:cNvSpPr>
          <a:spLocks/>
        </xdr:cNvSpPr>
      </xdr:nvSpPr>
      <xdr:spPr>
        <a:xfrm>
          <a:off x="1381125" y="59626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18</xdr:row>
      <xdr:rowOff>28575</xdr:rowOff>
    </xdr:from>
    <xdr:to>
      <xdr:col>12</xdr:col>
      <xdr:colOff>114300</xdr:colOff>
      <xdr:row>19</xdr:row>
      <xdr:rowOff>152400</xdr:rowOff>
    </xdr:to>
    <xdr:sp>
      <xdr:nvSpPr>
        <xdr:cNvPr id="64" name="AutoShape 64"/>
        <xdr:cNvSpPr>
          <a:spLocks/>
        </xdr:cNvSpPr>
      </xdr:nvSpPr>
      <xdr:spPr>
        <a:xfrm>
          <a:off x="1876425" y="59626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21</xdr:row>
      <xdr:rowOff>28575</xdr:rowOff>
    </xdr:from>
    <xdr:to>
      <xdr:col>8</xdr:col>
      <xdr:colOff>142875</xdr:colOff>
      <xdr:row>22</xdr:row>
      <xdr:rowOff>161925</xdr:rowOff>
    </xdr:to>
    <xdr:sp>
      <xdr:nvSpPr>
        <xdr:cNvPr id="65" name="AutoShape 65"/>
        <xdr:cNvSpPr>
          <a:spLocks/>
        </xdr:cNvSpPr>
      </xdr:nvSpPr>
      <xdr:spPr>
        <a:xfrm>
          <a:off x="1381125" y="68484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21</xdr:row>
      <xdr:rowOff>28575</xdr:rowOff>
    </xdr:from>
    <xdr:to>
      <xdr:col>12</xdr:col>
      <xdr:colOff>114300</xdr:colOff>
      <xdr:row>22</xdr:row>
      <xdr:rowOff>152400</xdr:rowOff>
    </xdr:to>
    <xdr:sp>
      <xdr:nvSpPr>
        <xdr:cNvPr id="66" name="AutoShape 66"/>
        <xdr:cNvSpPr>
          <a:spLocks/>
        </xdr:cNvSpPr>
      </xdr:nvSpPr>
      <xdr:spPr>
        <a:xfrm>
          <a:off x="1876425" y="68484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24</xdr:row>
      <xdr:rowOff>28575</xdr:rowOff>
    </xdr:from>
    <xdr:to>
      <xdr:col>8</xdr:col>
      <xdr:colOff>142875</xdr:colOff>
      <xdr:row>25</xdr:row>
      <xdr:rowOff>161925</xdr:rowOff>
    </xdr:to>
    <xdr:sp>
      <xdr:nvSpPr>
        <xdr:cNvPr id="67" name="AutoShape 67"/>
        <xdr:cNvSpPr>
          <a:spLocks/>
        </xdr:cNvSpPr>
      </xdr:nvSpPr>
      <xdr:spPr>
        <a:xfrm>
          <a:off x="1381125" y="77343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24</xdr:row>
      <xdr:rowOff>28575</xdr:rowOff>
    </xdr:from>
    <xdr:to>
      <xdr:col>12</xdr:col>
      <xdr:colOff>114300</xdr:colOff>
      <xdr:row>25</xdr:row>
      <xdr:rowOff>152400</xdr:rowOff>
    </xdr:to>
    <xdr:sp>
      <xdr:nvSpPr>
        <xdr:cNvPr id="68" name="AutoShape 68"/>
        <xdr:cNvSpPr>
          <a:spLocks/>
        </xdr:cNvSpPr>
      </xdr:nvSpPr>
      <xdr:spPr>
        <a:xfrm>
          <a:off x="1876425" y="77343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27</xdr:row>
      <xdr:rowOff>28575</xdr:rowOff>
    </xdr:from>
    <xdr:to>
      <xdr:col>8</xdr:col>
      <xdr:colOff>142875</xdr:colOff>
      <xdr:row>28</xdr:row>
      <xdr:rowOff>161925</xdr:rowOff>
    </xdr:to>
    <xdr:sp>
      <xdr:nvSpPr>
        <xdr:cNvPr id="69" name="AutoShape 69"/>
        <xdr:cNvSpPr>
          <a:spLocks/>
        </xdr:cNvSpPr>
      </xdr:nvSpPr>
      <xdr:spPr>
        <a:xfrm>
          <a:off x="1381125" y="86201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27</xdr:row>
      <xdr:rowOff>28575</xdr:rowOff>
    </xdr:from>
    <xdr:to>
      <xdr:col>12</xdr:col>
      <xdr:colOff>114300</xdr:colOff>
      <xdr:row>28</xdr:row>
      <xdr:rowOff>152400</xdr:rowOff>
    </xdr:to>
    <xdr:sp>
      <xdr:nvSpPr>
        <xdr:cNvPr id="70" name="AutoShape 70"/>
        <xdr:cNvSpPr>
          <a:spLocks/>
        </xdr:cNvSpPr>
      </xdr:nvSpPr>
      <xdr:spPr>
        <a:xfrm>
          <a:off x="1876425" y="86201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12</xdr:row>
      <xdr:rowOff>28575</xdr:rowOff>
    </xdr:from>
    <xdr:to>
      <xdr:col>15</xdr:col>
      <xdr:colOff>142875</xdr:colOff>
      <xdr:row>13</xdr:row>
      <xdr:rowOff>161925</xdr:rowOff>
    </xdr:to>
    <xdr:sp>
      <xdr:nvSpPr>
        <xdr:cNvPr id="71" name="AutoShape 71"/>
        <xdr:cNvSpPr>
          <a:spLocks/>
        </xdr:cNvSpPr>
      </xdr:nvSpPr>
      <xdr:spPr>
        <a:xfrm>
          <a:off x="2381250" y="41910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12</xdr:row>
      <xdr:rowOff>28575</xdr:rowOff>
    </xdr:from>
    <xdr:to>
      <xdr:col>19</xdr:col>
      <xdr:colOff>114300</xdr:colOff>
      <xdr:row>13</xdr:row>
      <xdr:rowOff>152400</xdr:rowOff>
    </xdr:to>
    <xdr:sp>
      <xdr:nvSpPr>
        <xdr:cNvPr id="72" name="AutoShape 72"/>
        <xdr:cNvSpPr>
          <a:spLocks/>
        </xdr:cNvSpPr>
      </xdr:nvSpPr>
      <xdr:spPr>
        <a:xfrm>
          <a:off x="2876550" y="41910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15</xdr:row>
      <xdr:rowOff>28575</xdr:rowOff>
    </xdr:from>
    <xdr:to>
      <xdr:col>15</xdr:col>
      <xdr:colOff>142875</xdr:colOff>
      <xdr:row>16</xdr:row>
      <xdr:rowOff>161925</xdr:rowOff>
    </xdr:to>
    <xdr:sp>
      <xdr:nvSpPr>
        <xdr:cNvPr id="73" name="AutoShape 73"/>
        <xdr:cNvSpPr>
          <a:spLocks/>
        </xdr:cNvSpPr>
      </xdr:nvSpPr>
      <xdr:spPr>
        <a:xfrm>
          <a:off x="2381250" y="50768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15</xdr:row>
      <xdr:rowOff>28575</xdr:rowOff>
    </xdr:from>
    <xdr:to>
      <xdr:col>19</xdr:col>
      <xdr:colOff>114300</xdr:colOff>
      <xdr:row>16</xdr:row>
      <xdr:rowOff>152400</xdr:rowOff>
    </xdr:to>
    <xdr:sp>
      <xdr:nvSpPr>
        <xdr:cNvPr id="74" name="AutoShape 74"/>
        <xdr:cNvSpPr>
          <a:spLocks/>
        </xdr:cNvSpPr>
      </xdr:nvSpPr>
      <xdr:spPr>
        <a:xfrm>
          <a:off x="2876550" y="50768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18</xdr:row>
      <xdr:rowOff>28575</xdr:rowOff>
    </xdr:from>
    <xdr:to>
      <xdr:col>15</xdr:col>
      <xdr:colOff>142875</xdr:colOff>
      <xdr:row>19</xdr:row>
      <xdr:rowOff>161925</xdr:rowOff>
    </xdr:to>
    <xdr:sp>
      <xdr:nvSpPr>
        <xdr:cNvPr id="75" name="AutoShape 75"/>
        <xdr:cNvSpPr>
          <a:spLocks/>
        </xdr:cNvSpPr>
      </xdr:nvSpPr>
      <xdr:spPr>
        <a:xfrm>
          <a:off x="2381250" y="59626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18</xdr:row>
      <xdr:rowOff>28575</xdr:rowOff>
    </xdr:from>
    <xdr:to>
      <xdr:col>19</xdr:col>
      <xdr:colOff>114300</xdr:colOff>
      <xdr:row>19</xdr:row>
      <xdr:rowOff>152400</xdr:rowOff>
    </xdr:to>
    <xdr:sp>
      <xdr:nvSpPr>
        <xdr:cNvPr id="76" name="AutoShape 76"/>
        <xdr:cNvSpPr>
          <a:spLocks/>
        </xdr:cNvSpPr>
      </xdr:nvSpPr>
      <xdr:spPr>
        <a:xfrm>
          <a:off x="2876550" y="59626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21</xdr:row>
      <xdr:rowOff>28575</xdr:rowOff>
    </xdr:from>
    <xdr:to>
      <xdr:col>15</xdr:col>
      <xdr:colOff>142875</xdr:colOff>
      <xdr:row>22</xdr:row>
      <xdr:rowOff>161925</xdr:rowOff>
    </xdr:to>
    <xdr:sp>
      <xdr:nvSpPr>
        <xdr:cNvPr id="77" name="AutoShape 77"/>
        <xdr:cNvSpPr>
          <a:spLocks/>
        </xdr:cNvSpPr>
      </xdr:nvSpPr>
      <xdr:spPr>
        <a:xfrm>
          <a:off x="2381250" y="68484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21</xdr:row>
      <xdr:rowOff>28575</xdr:rowOff>
    </xdr:from>
    <xdr:to>
      <xdr:col>19</xdr:col>
      <xdr:colOff>114300</xdr:colOff>
      <xdr:row>22</xdr:row>
      <xdr:rowOff>152400</xdr:rowOff>
    </xdr:to>
    <xdr:sp>
      <xdr:nvSpPr>
        <xdr:cNvPr id="78" name="AutoShape 78"/>
        <xdr:cNvSpPr>
          <a:spLocks/>
        </xdr:cNvSpPr>
      </xdr:nvSpPr>
      <xdr:spPr>
        <a:xfrm>
          <a:off x="2876550" y="68484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24</xdr:row>
      <xdr:rowOff>28575</xdr:rowOff>
    </xdr:from>
    <xdr:to>
      <xdr:col>15</xdr:col>
      <xdr:colOff>142875</xdr:colOff>
      <xdr:row>25</xdr:row>
      <xdr:rowOff>161925</xdr:rowOff>
    </xdr:to>
    <xdr:sp>
      <xdr:nvSpPr>
        <xdr:cNvPr id="79" name="AutoShape 79"/>
        <xdr:cNvSpPr>
          <a:spLocks/>
        </xdr:cNvSpPr>
      </xdr:nvSpPr>
      <xdr:spPr>
        <a:xfrm>
          <a:off x="2381250" y="77343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24</xdr:row>
      <xdr:rowOff>28575</xdr:rowOff>
    </xdr:from>
    <xdr:to>
      <xdr:col>19</xdr:col>
      <xdr:colOff>114300</xdr:colOff>
      <xdr:row>25</xdr:row>
      <xdr:rowOff>152400</xdr:rowOff>
    </xdr:to>
    <xdr:sp>
      <xdr:nvSpPr>
        <xdr:cNvPr id="80" name="AutoShape 80"/>
        <xdr:cNvSpPr>
          <a:spLocks/>
        </xdr:cNvSpPr>
      </xdr:nvSpPr>
      <xdr:spPr>
        <a:xfrm>
          <a:off x="2876550" y="77343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27</xdr:row>
      <xdr:rowOff>28575</xdr:rowOff>
    </xdr:from>
    <xdr:to>
      <xdr:col>15</xdr:col>
      <xdr:colOff>142875</xdr:colOff>
      <xdr:row>28</xdr:row>
      <xdr:rowOff>161925</xdr:rowOff>
    </xdr:to>
    <xdr:sp>
      <xdr:nvSpPr>
        <xdr:cNvPr id="81" name="AutoShape 81"/>
        <xdr:cNvSpPr>
          <a:spLocks/>
        </xdr:cNvSpPr>
      </xdr:nvSpPr>
      <xdr:spPr>
        <a:xfrm>
          <a:off x="2381250" y="86201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27</xdr:row>
      <xdr:rowOff>28575</xdr:rowOff>
    </xdr:from>
    <xdr:to>
      <xdr:col>19</xdr:col>
      <xdr:colOff>114300</xdr:colOff>
      <xdr:row>28</xdr:row>
      <xdr:rowOff>152400</xdr:rowOff>
    </xdr:to>
    <xdr:sp>
      <xdr:nvSpPr>
        <xdr:cNvPr id="82" name="AutoShape 82"/>
        <xdr:cNvSpPr>
          <a:spLocks/>
        </xdr:cNvSpPr>
      </xdr:nvSpPr>
      <xdr:spPr>
        <a:xfrm>
          <a:off x="2876550" y="86201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15</xdr:row>
      <xdr:rowOff>28575</xdr:rowOff>
    </xdr:from>
    <xdr:to>
      <xdr:col>22</xdr:col>
      <xdr:colOff>142875</xdr:colOff>
      <xdr:row>16</xdr:row>
      <xdr:rowOff>161925</xdr:rowOff>
    </xdr:to>
    <xdr:sp>
      <xdr:nvSpPr>
        <xdr:cNvPr id="83" name="AutoShape 83"/>
        <xdr:cNvSpPr>
          <a:spLocks/>
        </xdr:cNvSpPr>
      </xdr:nvSpPr>
      <xdr:spPr>
        <a:xfrm>
          <a:off x="3381375" y="50768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15</xdr:row>
      <xdr:rowOff>28575</xdr:rowOff>
    </xdr:from>
    <xdr:to>
      <xdr:col>26</xdr:col>
      <xdr:colOff>114300</xdr:colOff>
      <xdr:row>16</xdr:row>
      <xdr:rowOff>152400</xdr:rowOff>
    </xdr:to>
    <xdr:sp>
      <xdr:nvSpPr>
        <xdr:cNvPr id="84" name="AutoShape 84"/>
        <xdr:cNvSpPr>
          <a:spLocks/>
        </xdr:cNvSpPr>
      </xdr:nvSpPr>
      <xdr:spPr>
        <a:xfrm>
          <a:off x="3876675" y="50768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18</xdr:row>
      <xdr:rowOff>28575</xdr:rowOff>
    </xdr:from>
    <xdr:to>
      <xdr:col>22</xdr:col>
      <xdr:colOff>142875</xdr:colOff>
      <xdr:row>19</xdr:row>
      <xdr:rowOff>161925</xdr:rowOff>
    </xdr:to>
    <xdr:sp>
      <xdr:nvSpPr>
        <xdr:cNvPr id="85" name="AutoShape 85"/>
        <xdr:cNvSpPr>
          <a:spLocks/>
        </xdr:cNvSpPr>
      </xdr:nvSpPr>
      <xdr:spPr>
        <a:xfrm>
          <a:off x="3381375" y="59626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18</xdr:row>
      <xdr:rowOff>28575</xdr:rowOff>
    </xdr:from>
    <xdr:to>
      <xdr:col>26</xdr:col>
      <xdr:colOff>114300</xdr:colOff>
      <xdr:row>19</xdr:row>
      <xdr:rowOff>152400</xdr:rowOff>
    </xdr:to>
    <xdr:sp>
      <xdr:nvSpPr>
        <xdr:cNvPr id="86" name="AutoShape 86"/>
        <xdr:cNvSpPr>
          <a:spLocks/>
        </xdr:cNvSpPr>
      </xdr:nvSpPr>
      <xdr:spPr>
        <a:xfrm>
          <a:off x="3876675" y="59626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21</xdr:row>
      <xdr:rowOff>28575</xdr:rowOff>
    </xdr:from>
    <xdr:to>
      <xdr:col>22</xdr:col>
      <xdr:colOff>142875</xdr:colOff>
      <xdr:row>22</xdr:row>
      <xdr:rowOff>161925</xdr:rowOff>
    </xdr:to>
    <xdr:sp>
      <xdr:nvSpPr>
        <xdr:cNvPr id="87" name="AutoShape 87"/>
        <xdr:cNvSpPr>
          <a:spLocks/>
        </xdr:cNvSpPr>
      </xdr:nvSpPr>
      <xdr:spPr>
        <a:xfrm>
          <a:off x="3381375" y="68484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21</xdr:row>
      <xdr:rowOff>28575</xdr:rowOff>
    </xdr:from>
    <xdr:to>
      <xdr:col>26</xdr:col>
      <xdr:colOff>114300</xdr:colOff>
      <xdr:row>22</xdr:row>
      <xdr:rowOff>152400</xdr:rowOff>
    </xdr:to>
    <xdr:sp>
      <xdr:nvSpPr>
        <xdr:cNvPr id="88" name="AutoShape 88"/>
        <xdr:cNvSpPr>
          <a:spLocks/>
        </xdr:cNvSpPr>
      </xdr:nvSpPr>
      <xdr:spPr>
        <a:xfrm>
          <a:off x="3876675" y="68484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24</xdr:row>
      <xdr:rowOff>28575</xdr:rowOff>
    </xdr:from>
    <xdr:to>
      <xdr:col>22</xdr:col>
      <xdr:colOff>142875</xdr:colOff>
      <xdr:row>25</xdr:row>
      <xdr:rowOff>161925</xdr:rowOff>
    </xdr:to>
    <xdr:sp>
      <xdr:nvSpPr>
        <xdr:cNvPr id="89" name="AutoShape 89"/>
        <xdr:cNvSpPr>
          <a:spLocks/>
        </xdr:cNvSpPr>
      </xdr:nvSpPr>
      <xdr:spPr>
        <a:xfrm>
          <a:off x="3381375" y="77343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24</xdr:row>
      <xdr:rowOff>28575</xdr:rowOff>
    </xdr:from>
    <xdr:to>
      <xdr:col>26</xdr:col>
      <xdr:colOff>114300</xdr:colOff>
      <xdr:row>25</xdr:row>
      <xdr:rowOff>152400</xdr:rowOff>
    </xdr:to>
    <xdr:sp>
      <xdr:nvSpPr>
        <xdr:cNvPr id="90" name="AutoShape 90"/>
        <xdr:cNvSpPr>
          <a:spLocks/>
        </xdr:cNvSpPr>
      </xdr:nvSpPr>
      <xdr:spPr>
        <a:xfrm>
          <a:off x="3876675" y="77343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27</xdr:row>
      <xdr:rowOff>28575</xdr:rowOff>
    </xdr:from>
    <xdr:to>
      <xdr:col>22</xdr:col>
      <xdr:colOff>142875</xdr:colOff>
      <xdr:row>28</xdr:row>
      <xdr:rowOff>161925</xdr:rowOff>
    </xdr:to>
    <xdr:sp>
      <xdr:nvSpPr>
        <xdr:cNvPr id="91" name="AutoShape 91"/>
        <xdr:cNvSpPr>
          <a:spLocks/>
        </xdr:cNvSpPr>
      </xdr:nvSpPr>
      <xdr:spPr>
        <a:xfrm>
          <a:off x="3381375" y="86201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27</xdr:row>
      <xdr:rowOff>28575</xdr:rowOff>
    </xdr:from>
    <xdr:to>
      <xdr:col>26</xdr:col>
      <xdr:colOff>114300</xdr:colOff>
      <xdr:row>28</xdr:row>
      <xdr:rowOff>152400</xdr:rowOff>
    </xdr:to>
    <xdr:sp>
      <xdr:nvSpPr>
        <xdr:cNvPr id="92" name="AutoShape 92"/>
        <xdr:cNvSpPr>
          <a:spLocks/>
        </xdr:cNvSpPr>
      </xdr:nvSpPr>
      <xdr:spPr>
        <a:xfrm>
          <a:off x="3876675" y="86201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18</xdr:row>
      <xdr:rowOff>28575</xdr:rowOff>
    </xdr:from>
    <xdr:to>
      <xdr:col>29</xdr:col>
      <xdr:colOff>142875</xdr:colOff>
      <xdr:row>19</xdr:row>
      <xdr:rowOff>161925</xdr:rowOff>
    </xdr:to>
    <xdr:sp>
      <xdr:nvSpPr>
        <xdr:cNvPr id="93" name="AutoShape 93"/>
        <xdr:cNvSpPr>
          <a:spLocks/>
        </xdr:cNvSpPr>
      </xdr:nvSpPr>
      <xdr:spPr>
        <a:xfrm>
          <a:off x="4381500" y="59626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18</xdr:row>
      <xdr:rowOff>28575</xdr:rowOff>
    </xdr:from>
    <xdr:to>
      <xdr:col>33</xdr:col>
      <xdr:colOff>114300</xdr:colOff>
      <xdr:row>19</xdr:row>
      <xdr:rowOff>152400</xdr:rowOff>
    </xdr:to>
    <xdr:sp>
      <xdr:nvSpPr>
        <xdr:cNvPr id="94" name="AutoShape 94"/>
        <xdr:cNvSpPr>
          <a:spLocks/>
        </xdr:cNvSpPr>
      </xdr:nvSpPr>
      <xdr:spPr>
        <a:xfrm>
          <a:off x="4876800" y="59626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21</xdr:row>
      <xdr:rowOff>28575</xdr:rowOff>
    </xdr:from>
    <xdr:to>
      <xdr:col>29</xdr:col>
      <xdr:colOff>142875</xdr:colOff>
      <xdr:row>22</xdr:row>
      <xdr:rowOff>161925</xdr:rowOff>
    </xdr:to>
    <xdr:sp>
      <xdr:nvSpPr>
        <xdr:cNvPr id="95" name="AutoShape 95"/>
        <xdr:cNvSpPr>
          <a:spLocks/>
        </xdr:cNvSpPr>
      </xdr:nvSpPr>
      <xdr:spPr>
        <a:xfrm>
          <a:off x="4381500" y="68484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21</xdr:row>
      <xdr:rowOff>28575</xdr:rowOff>
    </xdr:from>
    <xdr:to>
      <xdr:col>33</xdr:col>
      <xdr:colOff>114300</xdr:colOff>
      <xdr:row>22</xdr:row>
      <xdr:rowOff>152400</xdr:rowOff>
    </xdr:to>
    <xdr:sp>
      <xdr:nvSpPr>
        <xdr:cNvPr id="96" name="AutoShape 96"/>
        <xdr:cNvSpPr>
          <a:spLocks/>
        </xdr:cNvSpPr>
      </xdr:nvSpPr>
      <xdr:spPr>
        <a:xfrm>
          <a:off x="4876800" y="68484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24</xdr:row>
      <xdr:rowOff>28575</xdr:rowOff>
    </xdr:from>
    <xdr:to>
      <xdr:col>29</xdr:col>
      <xdr:colOff>142875</xdr:colOff>
      <xdr:row>25</xdr:row>
      <xdr:rowOff>161925</xdr:rowOff>
    </xdr:to>
    <xdr:sp>
      <xdr:nvSpPr>
        <xdr:cNvPr id="97" name="AutoShape 97"/>
        <xdr:cNvSpPr>
          <a:spLocks/>
        </xdr:cNvSpPr>
      </xdr:nvSpPr>
      <xdr:spPr>
        <a:xfrm>
          <a:off x="4381500" y="77343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24</xdr:row>
      <xdr:rowOff>28575</xdr:rowOff>
    </xdr:from>
    <xdr:to>
      <xdr:col>33</xdr:col>
      <xdr:colOff>114300</xdr:colOff>
      <xdr:row>25</xdr:row>
      <xdr:rowOff>152400</xdr:rowOff>
    </xdr:to>
    <xdr:sp>
      <xdr:nvSpPr>
        <xdr:cNvPr id="98" name="AutoShape 98"/>
        <xdr:cNvSpPr>
          <a:spLocks/>
        </xdr:cNvSpPr>
      </xdr:nvSpPr>
      <xdr:spPr>
        <a:xfrm>
          <a:off x="4876800" y="77343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27</xdr:row>
      <xdr:rowOff>28575</xdr:rowOff>
    </xdr:from>
    <xdr:to>
      <xdr:col>29</xdr:col>
      <xdr:colOff>142875</xdr:colOff>
      <xdr:row>28</xdr:row>
      <xdr:rowOff>161925</xdr:rowOff>
    </xdr:to>
    <xdr:sp>
      <xdr:nvSpPr>
        <xdr:cNvPr id="99" name="AutoShape 99"/>
        <xdr:cNvSpPr>
          <a:spLocks/>
        </xdr:cNvSpPr>
      </xdr:nvSpPr>
      <xdr:spPr>
        <a:xfrm>
          <a:off x="4381500" y="86201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27</xdr:row>
      <xdr:rowOff>28575</xdr:rowOff>
    </xdr:from>
    <xdr:to>
      <xdr:col>33</xdr:col>
      <xdr:colOff>114300</xdr:colOff>
      <xdr:row>28</xdr:row>
      <xdr:rowOff>152400</xdr:rowOff>
    </xdr:to>
    <xdr:sp>
      <xdr:nvSpPr>
        <xdr:cNvPr id="100" name="AutoShape 100"/>
        <xdr:cNvSpPr>
          <a:spLocks/>
        </xdr:cNvSpPr>
      </xdr:nvSpPr>
      <xdr:spPr>
        <a:xfrm>
          <a:off x="4876800" y="86201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114300</xdr:colOff>
      <xdr:row>21</xdr:row>
      <xdr:rowOff>28575</xdr:rowOff>
    </xdr:from>
    <xdr:to>
      <xdr:col>36</xdr:col>
      <xdr:colOff>142875</xdr:colOff>
      <xdr:row>22</xdr:row>
      <xdr:rowOff>161925</xdr:rowOff>
    </xdr:to>
    <xdr:sp>
      <xdr:nvSpPr>
        <xdr:cNvPr id="101" name="AutoShape 101"/>
        <xdr:cNvSpPr>
          <a:spLocks/>
        </xdr:cNvSpPr>
      </xdr:nvSpPr>
      <xdr:spPr>
        <a:xfrm>
          <a:off x="5381625" y="68484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21</xdr:row>
      <xdr:rowOff>28575</xdr:rowOff>
    </xdr:from>
    <xdr:to>
      <xdr:col>40</xdr:col>
      <xdr:colOff>114300</xdr:colOff>
      <xdr:row>22</xdr:row>
      <xdr:rowOff>152400</xdr:rowOff>
    </xdr:to>
    <xdr:sp>
      <xdr:nvSpPr>
        <xdr:cNvPr id="102" name="AutoShape 102"/>
        <xdr:cNvSpPr>
          <a:spLocks/>
        </xdr:cNvSpPr>
      </xdr:nvSpPr>
      <xdr:spPr>
        <a:xfrm>
          <a:off x="5876925" y="68484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114300</xdr:colOff>
      <xdr:row>24</xdr:row>
      <xdr:rowOff>28575</xdr:rowOff>
    </xdr:from>
    <xdr:to>
      <xdr:col>36</xdr:col>
      <xdr:colOff>142875</xdr:colOff>
      <xdr:row>25</xdr:row>
      <xdr:rowOff>161925</xdr:rowOff>
    </xdr:to>
    <xdr:sp>
      <xdr:nvSpPr>
        <xdr:cNvPr id="103" name="AutoShape 103"/>
        <xdr:cNvSpPr>
          <a:spLocks/>
        </xdr:cNvSpPr>
      </xdr:nvSpPr>
      <xdr:spPr>
        <a:xfrm>
          <a:off x="5381625" y="77343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24</xdr:row>
      <xdr:rowOff>28575</xdr:rowOff>
    </xdr:from>
    <xdr:to>
      <xdr:col>40</xdr:col>
      <xdr:colOff>114300</xdr:colOff>
      <xdr:row>25</xdr:row>
      <xdr:rowOff>152400</xdr:rowOff>
    </xdr:to>
    <xdr:sp>
      <xdr:nvSpPr>
        <xdr:cNvPr id="104" name="AutoShape 104"/>
        <xdr:cNvSpPr>
          <a:spLocks/>
        </xdr:cNvSpPr>
      </xdr:nvSpPr>
      <xdr:spPr>
        <a:xfrm>
          <a:off x="5876925" y="77343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114300</xdr:colOff>
      <xdr:row>27</xdr:row>
      <xdr:rowOff>28575</xdr:rowOff>
    </xdr:from>
    <xdr:to>
      <xdr:col>36</xdr:col>
      <xdr:colOff>142875</xdr:colOff>
      <xdr:row>28</xdr:row>
      <xdr:rowOff>161925</xdr:rowOff>
    </xdr:to>
    <xdr:sp>
      <xdr:nvSpPr>
        <xdr:cNvPr id="105" name="AutoShape 105"/>
        <xdr:cNvSpPr>
          <a:spLocks/>
        </xdr:cNvSpPr>
      </xdr:nvSpPr>
      <xdr:spPr>
        <a:xfrm>
          <a:off x="5381625" y="86201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27</xdr:row>
      <xdr:rowOff>28575</xdr:rowOff>
    </xdr:from>
    <xdr:to>
      <xdr:col>40</xdr:col>
      <xdr:colOff>114300</xdr:colOff>
      <xdr:row>28</xdr:row>
      <xdr:rowOff>152400</xdr:rowOff>
    </xdr:to>
    <xdr:sp>
      <xdr:nvSpPr>
        <xdr:cNvPr id="106" name="AutoShape 106"/>
        <xdr:cNvSpPr>
          <a:spLocks/>
        </xdr:cNvSpPr>
      </xdr:nvSpPr>
      <xdr:spPr>
        <a:xfrm>
          <a:off x="5876925" y="86201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114300</xdr:colOff>
      <xdr:row>24</xdr:row>
      <xdr:rowOff>28575</xdr:rowOff>
    </xdr:from>
    <xdr:to>
      <xdr:col>43</xdr:col>
      <xdr:colOff>142875</xdr:colOff>
      <xdr:row>25</xdr:row>
      <xdr:rowOff>161925</xdr:rowOff>
    </xdr:to>
    <xdr:sp>
      <xdr:nvSpPr>
        <xdr:cNvPr id="107" name="AutoShape 107"/>
        <xdr:cNvSpPr>
          <a:spLocks/>
        </xdr:cNvSpPr>
      </xdr:nvSpPr>
      <xdr:spPr>
        <a:xfrm>
          <a:off x="6381750" y="77343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38100</xdr:colOff>
      <xdr:row>24</xdr:row>
      <xdr:rowOff>28575</xdr:rowOff>
    </xdr:from>
    <xdr:to>
      <xdr:col>47</xdr:col>
      <xdr:colOff>114300</xdr:colOff>
      <xdr:row>25</xdr:row>
      <xdr:rowOff>152400</xdr:rowOff>
    </xdr:to>
    <xdr:sp>
      <xdr:nvSpPr>
        <xdr:cNvPr id="108" name="AutoShape 108"/>
        <xdr:cNvSpPr>
          <a:spLocks/>
        </xdr:cNvSpPr>
      </xdr:nvSpPr>
      <xdr:spPr>
        <a:xfrm>
          <a:off x="6877050" y="77343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114300</xdr:colOff>
      <xdr:row>27</xdr:row>
      <xdr:rowOff>28575</xdr:rowOff>
    </xdr:from>
    <xdr:to>
      <xdr:col>43</xdr:col>
      <xdr:colOff>142875</xdr:colOff>
      <xdr:row>28</xdr:row>
      <xdr:rowOff>161925</xdr:rowOff>
    </xdr:to>
    <xdr:sp>
      <xdr:nvSpPr>
        <xdr:cNvPr id="109" name="AutoShape 109"/>
        <xdr:cNvSpPr>
          <a:spLocks/>
        </xdr:cNvSpPr>
      </xdr:nvSpPr>
      <xdr:spPr>
        <a:xfrm>
          <a:off x="6381750" y="86201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38100</xdr:colOff>
      <xdr:row>27</xdr:row>
      <xdr:rowOff>28575</xdr:rowOff>
    </xdr:from>
    <xdr:to>
      <xdr:col>47</xdr:col>
      <xdr:colOff>114300</xdr:colOff>
      <xdr:row>28</xdr:row>
      <xdr:rowOff>152400</xdr:rowOff>
    </xdr:to>
    <xdr:sp>
      <xdr:nvSpPr>
        <xdr:cNvPr id="110" name="AutoShape 110"/>
        <xdr:cNvSpPr>
          <a:spLocks/>
        </xdr:cNvSpPr>
      </xdr:nvSpPr>
      <xdr:spPr>
        <a:xfrm>
          <a:off x="6877050" y="86201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114300</xdr:colOff>
      <xdr:row>27</xdr:row>
      <xdr:rowOff>28575</xdr:rowOff>
    </xdr:from>
    <xdr:to>
      <xdr:col>50</xdr:col>
      <xdr:colOff>142875</xdr:colOff>
      <xdr:row>28</xdr:row>
      <xdr:rowOff>161925</xdr:rowOff>
    </xdr:to>
    <xdr:sp>
      <xdr:nvSpPr>
        <xdr:cNvPr id="111" name="AutoShape 111"/>
        <xdr:cNvSpPr>
          <a:spLocks/>
        </xdr:cNvSpPr>
      </xdr:nvSpPr>
      <xdr:spPr>
        <a:xfrm>
          <a:off x="7381875" y="86201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38100</xdr:colOff>
      <xdr:row>27</xdr:row>
      <xdr:rowOff>28575</xdr:rowOff>
    </xdr:from>
    <xdr:to>
      <xdr:col>54</xdr:col>
      <xdr:colOff>114300</xdr:colOff>
      <xdr:row>28</xdr:row>
      <xdr:rowOff>152400</xdr:rowOff>
    </xdr:to>
    <xdr:sp>
      <xdr:nvSpPr>
        <xdr:cNvPr id="112" name="AutoShape 112"/>
        <xdr:cNvSpPr>
          <a:spLocks/>
        </xdr:cNvSpPr>
      </xdr:nvSpPr>
      <xdr:spPr>
        <a:xfrm>
          <a:off x="7877175" y="86201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27</xdr:row>
      <xdr:rowOff>28575</xdr:rowOff>
    </xdr:from>
    <xdr:to>
      <xdr:col>8</xdr:col>
      <xdr:colOff>142875</xdr:colOff>
      <xdr:row>28</xdr:row>
      <xdr:rowOff>161925</xdr:rowOff>
    </xdr:to>
    <xdr:sp>
      <xdr:nvSpPr>
        <xdr:cNvPr id="113" name="AutoShape 69"/>
        <xdr:cNvSpPr>
          <a:spLocks/>
        </xdr:cNvSpPr>
      </xdr:nvSpPr>
      <xdr:spPr>
        <a:xfrm>
          <a:off x="1381125" y="86201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27</xdr:row>
      <xdr:rowOff>28575</xdr:rowOff>
    </xdr:from>
    <xdr:to>
      <xdr:col>12</xdr:col>
      <xdr:colOff>114300</xdr:colOff>
      <xdr:row>28</xdr:row>
      <xdr:rowOff>152400</xdr:rowOff>
    </xdr:to>
    <xdr:sp>
      <xdr:nvSpPr>
        <xdr:cNvPr id="114" name="AutoShape 70"/>
        <xdr:cNvSpPr>
          <a:spLocks/>
        </xdr:cNvSpPr>
      </xdr:nvSpPr>
      <xdr:spPr>
        <a:xfrm>
          <a:off x="1876425" y="86201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27</xdr:row>
      <xdr:rowOff>28575</xdr:rowOff>
    </xdr:from>
    <xdr:to>
      <xdr:col>15</xdr:col>
      <xdr:colOff>142875</xdr:colOff>
      <xdr:row>28</xdr:row>
      <xdr:rowOff>161925</xdr:rowOff>
    </xdr:to>
    <xdr:sp>
      <xdr:nvSpPr>
        <xdr:cNvPr id="115" name="AutoShape 81"/>
        <xdr:cNvSpPr>
          <a:spLocks/>
        </xdr:cNvSpPr>
      </xdr:nvSpPr>
      <xdr:spPr>
        <a:xfrm>
          <a:off x="2381250" y="86201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27</xdr:row>
      <xdr:rowOff>28575</xdr:rowOff>
    </xdr:from>
    <xdr:to>
      <xdr:col>19</xdr:col>
      <xdr:colOff>114300</xdr:colOff>
      <xdr:row>28</xdr:row>
      <xdr:rowOff>152400</xdr:rowOff>
    </xdr:to>
    <xdr:sp>
      <xdr:nvSpPr>
        <xdr:cNvPr id="116" name="AutoShape 82"/>
        <xdr:cNvSpPr>
          <a:spLocks/>
        </xdr:cNvSpPr>
      </xdr:nvSpPr>
      <xdr:spPr>
        <a:xfrm>
          <a:off x="2876550" y="86201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27</xdr:row>
      <xdr:rowOff>28575</xdr:rowOff>
    </xdr:from>
    <xdr:to>
      <xdr:col>22</xdr:col>
      <xdr:colOff>142875</xdr:colOff>
      <xdr:row>28</xdr:row>
      <xdr:rowOff>161925</xdr:rowOff>
    </xdr:to>
    <xdr:sp>
      <xdr:nvSpPr>
        <xdr:cNvPr id="117" name="AutoShape 91"/>
        <xdr:cNvSpPr>
          <a:spLocks/>
        </xdr:cNvSpPr>
      </xdr:nvSpPr>
      <xdr:spPr>
        <a:xfrm>
          <a:off x="3381375" y="86201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27</xdr:row>
      <xdr:rowOff>28575</xdr:rowOff>
    </xdr:from>
    <xdr:to>
      <xdr:col>26</xdr:col>
      <xdr:colOff>114300</xdr:colOff>
      <xdr:row>28</xdr:row>
      <xdr:rowOff>152400</xdr:rowOff>
    </xdr:to>
    <xdr:sp>
      <xdr:nvSpPr>
        <xdr:cNvPr id="118" name="AutoShape 92"/>
        <xdr:cNvSpPr>
          <a:spLocks/>
        </xdr:cNvSpPr>
      </xdr:nvSpPr>
      <xdr:spPr>
        <a:xfrm>
          <a:off x="3876675" y="86201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27</xdr:row>
      <xdr:rowOff>28575</xdr:rowOff>
    </xdr:from>
    <xdr:to>
      <xdr:col>29</xdr:col>
      <xdr:colOff>142875</xdr:colOff>
      <xdr:row>28</xdr:row>
      <xdr:rowOff>161925</xdr:rowOff>
    </xdr:to>
    <xdr:sp>
      <xdr:nvSpPr>
        <xdr:cNvPr id="119" name="AutoShape 99"/>
        <xdr:cNvSpPr>
          <a:spLocks/>
        </xdr:cNvSpPr>
      </xdr:nvSpPr>
      <xdr:spPr>
        <a:xfrm>
          <a:off x="4381500" y="86201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27</xdr:row>
      <xdr:rowOff>28575</xdr:rowOff>
    </xdr:from>
    <xdr:to>
      <xdr:col>33</xdr:col>
      <xdr:colOff>114300</xdr:colOff>
      <xdr:row>28</xdr:row>
      <xdr:rowOff>152400</xdr:rowOff>
    </xdr:to>
    <xdr:sp>
      <xdr:nvSpPr>
        <xdr:cNvPr id="120" name="AutoShape 100"/>
        <xdr:cNvSpPr>
          <a:spLocks/>
        </xdr:cNvSpPr>
      </xdr:nvSpPr>
      <xdr:spPr>
        <a:xfrm>
          <a:off x="4876800" y="86201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114300</xdr:colOff>
      <xdr:row>27</xdr:row>
      <xdr:rowOff>28575</xdr:rowOff>
    </xdr:from>
    <xdr:to>
      <xdr:col>36</xdr:col>
      <xdr:colOff>142875</xdr:colOff>
      <xdr:row>28</xdr:row>
      <xdr:rowOff>161925</xdr:rowOff>
    </xdr:to>
    <xdr:sp>
      <xdr:nvSpPr>
        <xdr:cNvPr id="121" name="AutoShape 105"/>
        <xdr:cNvSpPr>
          <a:spLocks/>
        </xdr:cNvSpPr>
      </xdr:nvSpPr>
      <xdr:spPr>
        <a:xfrm>
          <a:off x="5381625" y="86201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27</xdr:row>
      <xdr:rowOff>28575</xdr:rowOff>
    </xdr:from>
    <xdr:to>
      <xdr:col>40</xdr:col>
      <xdr:colOff>114300</xdr:colOff>
      <xdr:row>28</xdr:row>
      <xdr:rowOff>152400</xdr:rowOff>
    </xdr:to>
    <xdr:sp>
      <xdr:nvSpPr>
        <xdr:cNvPr id="122" name="AutoShape 106"/>
        <xdr:cNvSpPr>
          <a:spLocks/>
        </xdr:cNvSpPr>
      </xdr:nvSpPr>
      <xdr:spPr>
        <a:xfrm>
          <a:off x="5876925" y="86201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114300</xdr:colOff>
      <xdr:row>27</xdr:row>
      <xdr:rowOff>28575</xdr:rowOff>
    </xdr:from>
    <xdr:to>
      <xdr:col>43</xdr:col>
      <xdr:colOff>142875</xdr:colOff>
      <xdr:row>28</xdr:row>
      <xdr:rowOff>161925</xdr:rowOff>
    </xdr:to>
    <xdr:sp>
      <xdr:nvSpPr>
        <xdr:cNvPr id="123" name="AutoShape 109"/>
        <xdr:cNvSpPr>
          <a:spLocks/>
        </xdr:cNvSpPr>
      </xdr:nvSpPr>
      <xdr:spPr>
        <a:xfrm>
          <a:off x="6381750" y="86201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38100</xdr:colOff>
      <xdr:row>27</xdr:row>
      <xdr:rowOff>28575</xdr:rowOff>
    </xdr:from>
    <xdr:to>
      <xdr:col>47</xdr:col>
      <xdr:colOff>114300</xdr:colOff>
      <xdr:row>28</xdr:row>
      <xdr:rowOff>152400</xdr:rowOff>
    </xdr:to>
    <xdr:sp>
      <xdr:nvSpPr>
        <xdr:cNvPr id="124" name="AutoShape 110"/>
        <xdr:cNvSpPr>
          <a:spLocks/>
        </xdr:cNvSpPr>
      </xdr:nvSpPr>
      <xdr:spPr>
        <a:xfrm>
          <a:off x="6877050" y="86201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114300</xdr:colOff>
      <xdr:row>27</xdr:row>
      <xdr:rowOff>28575</xdr:rowOff>
    </xdr:from>
    <xdr:to>
      <xdr:col>50</xdr:col>
      <xdr:colOff>142875</xdr:colOff>
      <xdr:row>28</xdr:row>
      <xdr:rowOff>161925</xdr:rowOff>
    </xdr:to>
    <xdr:sp>
      <xdr:nvSpPr>
        <xdr:cNvPr id="125" name="AutoShape 111"/>
        <xdr:cNvSpPr>
          <a:spLocks/>
        </xdr:cNvSpPr>
      </xdr:nvSpPr>
      <xdr:spPr>
        <a:xfrm>
          <a:off x="7381875" y="86201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38100</xdr:colOff>
      <xdr:row>27</xdr:row>
      <xdr:rowOff>28575</xdr:rowOff>
    </xdr:from>
    <xdr:to>
      <xdr:col>54</xdr:col>
      <xdr:colOff>114300</xdr:colOff>
      <xdr:row>28</xdr:row>
      <xdr:rowOff>152400</xdr:rowOff>
    </xdr:to>
    <xdr:sp>
      <xdr:nvSpPr>
        <xdr:cNvPr id="126" name="AutoShape 112"/>
        <xdr:cNvSpPr>
          <a:spLocks/>
        </xdr:cNvSpPr>
      </xdr:nvSpPr>
      <xdr:spPr>
        <a:xfrm>
          <a:off x="7877175" y="86201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114300</xdr:colOff>
      <xdr:row>6</xdr:row>
      <xdr:rowOff>28575</xdr:rowOff>
    </xdr:from>
    <xdr:to>
      <xdr:col>57</xdr:col>
      <xdr:colOff>142875</xdr:colOff>
      <xdr:row>7</xdr:row>
      <xdr:rowOff>161925</xdr:rowOff>
    </xdr:to>
    <xdr:sp>
      <xdr:nvSpPr>
        <xdr:cNvPr id="127" name="AutoShape 13"/>
        <xdr:cNvSpPr>
          <a:spLocks/>
        </xdr:cNvSpPr>
      </xdr:nvSpPr>
      <xdr:spPr>
        <a:xfrm>
          <a:off x="8382000" y="24193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38100</xdr:colOff>
      <xdr:row>6</xdr:row>
      <xdr:rowOff>28575</xdr:rowOff>
    </xdr:from>
    <xdr:to>
      <xdr:col>61</xdr:col>
      <xdr:colOff>114300</xdr:colOff>
      <xdr:row>7</xdr:row>
      <xdr:rowOff>152400</xdr:rowOff>
    </xdr:to>
    <xdr:sp>
      <xdr:nvSpPr>
        <xdr:cNvPr id="128" name="AutoShape 14"/>
        <xdr:cNvSpPr>
          <a:spLocks/>
        </xdr:cNvSpPr>
      </xdr:nvSpPr>
      <xdr:spPr>
        <a:xfrm>
          <a:off x="8877300" y="24193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114300</xdr:colOff>
      <xdr:row>9</xdr:row>
      <xdr:rowOff>28575</xdr:rowOff>
    </xdr:from>
    <xdr:to>
      <xdr:col>57</xdr:col>
      <xdr:colOff>142875</xdr:colOff>
      <xdr:row>10</xdr:row>
      <xdr:rowOff>161925</xdr:rowOff>
    </xdr:to>
    <xdr:sp>
      <xdr:nvSpPr>
        <xdr:cNvPr id="129" name="AutoShape 25"/>
        <xdr:cNvSpPr>
          <a:spLocks/>
        </xdr:cNvSpPr>
      </xdr:nvSpPr>
      <xdr:spPr>
        <a:xfrm>
          <a:off x="8382000" y="33051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38100</xdr:colOff>
      <xdr:row>9</xdr:row>
      <xdr:rowOff>28575</xdr:rowOff>
    </xdr:from>
    <xdr:to>
      <xdr:col>61</xdr:col>
      <xdr:colOff>114300</xdr:colOff>
      <xdr:row>10</xdr:row>
      <xdr:rowOff>152400</xdr:rowOff>
    </xdr:to>
    <xdr:sp>
      <xdr:nvSpPr>
        <xdr:cNvPr id="130" name="AutoShape 26"/>
        <xdr:cNvSpPr>
          <a:spLocks/>
        </xdr:cNvSpPr>
      </xdr:nvSpPr>
      <xdr:spPr>
        <a:xfrm>
          <a:off x="8877300" y="33051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114300</xdr:colOff>
      <xdr:row>12</xdr:row>
      <xdr:rowOff>28575</xdr:rowOff>
    </xdr:from>
    <xdr:to>
      <xdr:col>57</xdr:col>
      <xdr:colOff>142875</xdr:colOff>
      <xdr:row>13</xdr:row>
      <xdr:rowOff>161925</xdr:rowOff>
    </xdr:to>
    <xdr:sp>
      <xdr:nvSpPr>
        <xdr:cNvPr id="131" name="AutoShape 35"/>
        <xdr:cNvSpPr>
          <a:spLocks/>
        </xdr:cNvSpPr>
      </xdr:nvSpPr>
      <xdr:spPr>
        <a:xfrm>
          <a:off x="8382000" y="41910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38100</xdr:colOff>
      <xdr:row>12</xdr:row>
      <xdr:rowOff>28575</xdr:rowOff>
    </xdr:from>
    <xdr:to>
      <xdr:col>61</xdr:col>
      <xdr:colOff>114300</xdr:colOff>
      <xdr:row>13</xdr:row>
      <xdr:rowOff>152400</xdr:rowOff>
    </xdr:to>
    <xdr:sp>
      <xdr:nvSpPr>
        <xdr:cNvPr id="132" name="AutoShape 36"/>
        <xdr:cNvSpPr>
          <a:spLocks/>
        </xdr:cNvSpPr>
      </xdr:nvSpPr>
      <xdr:spPr>
        <a:xfrm>
          <a:off x="8877300" y="41910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114300</xdr:colOff>
      <xdr:row>15</xdr:row>
      <xdr:rowOff>28575</xdr:rowOff>
    </xdr:from>
    <xdr:to>
      <xdr:col>57</xdr:col>
      <xdr:colOff>142875</xdr:colOff>
      <xdr:row>16</xdr:row>
      <xdr:rowOff>161925</xdr:rowOff>
    </xdr:to>
    <xdr:sp>
      <xdr:nvSpPr>
        <xdr:cNvPr id="133" name="AutoShape 43"/>
        <xdr:cNvSpPr>
          <a:spLocks/>
        </xdr:cNvSpPr>
      </xdr:nvSpPr>
      <xdr:spPr>
        <a:xfrm>
          <a:off x="8382000" y="50768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38100</xdr:colOff>
      <xdr:row>15</xdr:row>
      <xdr:rowOff>28575</xdr:rowOff>
    </xdr:from>
    <xdr:to>
      <xdr:col>61</xdr:col>
      <xdr:colOff>114300</xdr:colOff>
      <xdr:row>16</xdr:row>
      <xdr:rowOff>152400</xdr:rowOff>
    </xdr:to>
    <xdr:sp>
      <xdr:nvSpPr>
        <xdr:cNvPr id="134" name="AutoShape 44"/>
        <xdr:cNvSpPr>
          <a:spLocks/>
        </xdr:cNvSpPr>
      </xdr:nvSpPr>
      <xdr:spPr>
        <a:xfrm>
          <a:off x="8877300" y="50768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114300</xdr:colOff>
      <xdr:row>18</xdr:row>
      <xdr:rowOff>28575</xdr:rowOff>
    </xdr:from>
    <xdr:to>
      <xdr:col>57</xdr:col>
      <xdr:colOff>142875</xdr:colOff>
      <xdr:row>19</xdr:row>
      <xdr:rowOff>161925</xdr:rowOff>
    </xdr:to>
    <xdr:sp>
      <xdr:nvSpPr>
        <xdr:cNvPr id="135" name="AutoShape 49"/>
        <xdr:cNvSpPr>
          <a:spLocks/>
        </xdr:cNvSpPr>
      </xdr:nvSpPr>
      <xdr:spPr>
        <a:xfrm>
          <a:off x="8382000" y="59626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38100</xdr:colOff>
      <xdr:row>18</xdr:row>
      <xdr:rowOff>28575</xdr:rowOff>
    </xdr:from>
    <xdr:to>
      <xdr:col>61</xdr:col>
      <xdr:colOff>114300</xdr:colOff>
      <xdr:row>19</xdr:row>
      <xdr:rowOff>152400</xdr:rowOff>
    </xdr:to>
    <xdr:sp>
      <xdr:nvSpPr>
        <xdr:cNvPr id="136" name="AutoShape 50"/>
        <xdr:cNvSpPr>
          <a:spLocks/>
        </xdr:cNvSpPr>
      </xdr:nvSpPr>
      <xdr:spPr>
        <a:xfrm>
          <a:off x="8877300" y="59626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114300</xdr:colOff>
      <xdr:row>21</xdr:row>
      <xdr:rowOff>28575</xdr:rowOff>
    </xdr:from>
    <xdr:to>
      <xdr:col>57</xdr:col>
      <xdr:colOff>142875</xdr:colOff>
      <xdr:row>22</xdr:row>
      <xdr:rowOff>161925</xdr:rowOff>
    </xdr:to>
    <xdr:sp>
      <xdr:nvSpPr>
        <xdr:cNvPr id="137" name="AutoShape 53"/>
        <xdr:cNvSpPr>
          <a:spLocks/>
        </xdr:cNvSpPr>
      </xdr:nvSpPr>
      <xdr:spPr>
        <a:xfrm>
          <a:off x="8382000" y="68484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38100</xdr:colOff>
      <xdr:row>21</xdr:row>
      <xdr:rowOff>28575</xdr:rowOff>
    </xdr:from>
    <xdr:to>
      <xdr:col>61</xdr:col>
      <xdr:colOff>114300</xdr:colOff>
      <xdr:row>22</xdr:row>
      <xdr:rowOff>152400</xdr:rowOff>
    </xdr:to>
    <xdr:sp>
      <xdr:nvSpPr>
        <xdr:cNvPr id="138" name="AutoShape 54"/>
        <xdr:cNvSpPr>
          <a:spLocks/>
        </xdr:cNvSpPr>
      </xdr:nvSpPr>
      <xdr:spPr>
        <a:xfrm>
          <a:off x="8877300" y="68484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114300</xdr:colOff>
      <xdr:row>24</xdr:row>
      <xdr:rowOff>28575</xdr:rowOff>
    </xdr:from>
    <xdr:to>
      <xdr:col>57</xdr:col>
      <xdr:colOff>142875</xdr:colOff>
      <xdr:row>25</xdr:row>
      <xdr:rowOff>161925</xdr:rowOff>
    </xdr:to>
    <xdr:sp>
      <xdr:nvSpPr>
        <xdr:cNvPr id="139" name="AutoShape 55"/>
        <xdr:cNvSpPr>
          <a:spLocks/>
        </xdr:cNvSpPr>
      </xdr:nvSpPr>
      <xdr:spPr>
        <a:xfrm>
          <a:off x="8382000" y="77343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38100</xdr:colOff>
      <xdr:row>24</xdr:row>
      <xdr:rowOff>28575</xdr:rowOff>
    </xdr:from>
    <xdr:to>
      <xdr:col>61</xdr:col>
      <xdr:colOff>114300</xdr:colOff>
      <xdr:row>25</xdr:row>
      <xdr:rowOff>152400</xdr:rowOff>
    </xdr:to>
    <xdr:sp>
      <xdr:nvSpPr>
        <xdr:cNvPr id="140" name="AutoShape 56"/>
        <xdr:cNvSpPr>
          <a:spLocks/>
        </xdr:cNvSpPr>
      </xdr:nvSpPr>
      <xdr:spPr>
        <a:xfrm>
          <a:off x="8877300" y="77343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6</xdr:row>
      <xdr:rowOff>28575</xdr:rowOff>
    </xdr:from>
    <xdr:to>
      <xdr:col>15</xdr:col>
      <xdr:colOff>142875</xdr:colOff>
      <xdr:row>7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257425" y="24193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6</xdr:row>
      <xdr:rowOff>28575</xdr:rowOff>
    </xdr:from>
    <xdr:to>
      <xdr:col>19</xdr:col>
      <xdr:colOff>114300</xdr:colOff>
      <xdr:row>7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2752725" y="24193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6</xdr:row>
      <xdr:rowOff>28575</xdr:rowOff>
    </xdr:from>
    <xdr:to>
      <xdr:col>22</xdr:col>
      <xdr:colOff>142875</xdr:colOff>
      <xdr:row>7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3257550" y="24193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6</xdr:row>
      <xdr:rowOff>19050</xdr:rowOff>
    </xdr:from>
    <xdr:to>
      <xdr:col>26</xdr:col>
      <xdr:colOff>85725</xdr:colOff>
      <xdr:row>7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3752850" y="2409825"/>
          <a:ext cx="47625" cy="419100"/>
        </a:xfrm>
        <a:prstGeom prst="rightBracket">
          <a:avLst>
            <a:gd name="adj" fmla="val -4479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6</xdr:row>
      <xdr:rowOff>28575</xdr:rowOff>
    </xdr:from>
    <xdr:to>
      <xdr:col>29</xdr:col>
      <xdr:colOff>142875</xdr:colOff>
      <xdr:row>7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4257675" y="24193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6</xdr:row>
      <xdr:rowOff>28575</xdr:rowOff>
    </xdr:from>
    <xdr:to>
      <xdr:col>33</xdr:col>
      <xdr:colOff>114300</xdr:colOff>
      <xdr:row>7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4752975" y="24193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114300</xdr:colOff>
      <xdr:row>6</xdr:row>
      <xdr:rowOff>28575</xdr:rowOff>
    </xdr:from>
    <xdr:to>
      <xdr:col>36</xdr:col>
      <xdr:colOff>142875</xdr:colOff>
      <xdr:row>7</xdr:row>
      <xdr:rowOff>161925</xdr:rowOff>
    </xdr:to>
    <xdr:sp>
      <xdr:nvSpPr>
        <xdr:cNvPr id="7" name="AutoShape 7"/>
        <xdr:cNvSpPr>
          <a:spLocks/>
        </xdr:cNvSpPr>
      </xdr:nvSpPr>
      <xdr:spPr>
        <a:xfrm>
          <a:off x="5257800" y="24193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6</xdr:row>
      <xdr:rowOff>28575</xdr:rowOff>
    </xdr:from>
    <xdr:to>
      <xdr:col>40</xdr:col>
      <xdr:colOff>114300</xdr:colOff>
      <xdr:row>7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5753100" y="24193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114300</xdr:colOff>
      <xdr:row>6</xdr:row>
      <xdr:rowOff>28575</xdr:rowOff>
    </xdr:from>
    <xdr:to>
      <xdr:col>43</xdr:col>
      <xdr:colOff>142875</xdr:colOff>
      <xdr:row>7</xdr:row>
      <xdr:rowOff>161925</xdr:rowOff>
    </xdr:to>
    <xdr:sp>
      <xdr:nvSpPr>
        <xdr:cNvPr id="9" name="AutoShape 9"/>
        <xdr:cNvSpPr>
          <a:spLocks/>
        </xdr:cNvSpPr>
      </xdr:nvSpPr>
      <xdr:spPr>
        <a:xfrm>
          <a:off x="6257925" y="24193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38100</xdr:colOff>
      <xdr:row>6</xdr:row>
      <xdr:rowOff>28575</xdr:rowOff>
    </xdr:from>
    <xdr:to>
      <xdr:col>47</xdr:col>
      <xdr:colOff>114300</xdr:colOff>
      <xdr:row>7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6753225" y="24193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114300</xdr:colOff>
      <xdr:row>6</xdr:row>
      <xdr:rowOff>28575</xdr:rowOff>
    </xdr:from>
    <xdr:to>
      <xdr:col>50</xdr:col>
      <xdr:colOff>142875</xdr:colOff>
      <xdr:row>7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7258050" y="24193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38100</xdr:colOff>
      <xdr:row>6</xdr:row>
      <xdr:rowOff>28575</xdr:rowOff>
    </xdr:from>
    <xdr:to>
      <xdr:col>54</xdr:col>
      <xdr:colOff>114300</xdr:colOff>
      <xdr:row>7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7753350" y="24193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114300</xdr:colOff>
      <xdr:row>6</xdr:row>
      <xdr:rowOff>28575</xdr:rowOff>
    </xdr:from>
    <xdr:to>
      <xdr:col>57</xdr:col>
      <xdr:colOff>142875</xdr:colOff>
      <xdr:row>7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8258175" y="24193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38100</xdr:colOff>
      <xdr:row>6</xdr:row>
      <xdr:rowOff>28575</xdr:rowOff>
    </xdr:from>
    <xdr:to>
      <xdr:col>61</xdr:col>
      <xdr:colOff>114300</xdr:colOff>
      <xdr:row>7</xdr:row>
      <xdr:rowOff>152400</xdr:rowOff>
    </xdr:to>
    <xdr:sp>
      <xdr:nvSpPr>
        <xdr:cNvPr id="14" name="AutoShape 14"/>
        <xdr:cNvSpPr>
          <a:spLocks/>
        </xdr:cNvSpPr>
      </xdr:nvSpPr>
      <xdr:spPr>
        <a:xfrm>
          <a:off x="8753475" y="24193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9</xdr:row>
      <xdr:rowOff>28575</xdr:rowOff>
    </xdr:from>
    <xdr:to>
      <xdr:col>22</xdr:col>
      <xdr:colOff>142875</xdr:colOff>
      <xdr:row>10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3257550" y="33051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9</xdr:row>
      <xdr:rowOff>28575</xdr:rowOff>
    </xdr:from>
    <xdr:to>
      <xdr:col>26</xdr:col>
      <xdr:colOff>114300</xdr:colOff>
      <xdr:row>10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3752850" y="33051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9</xdr:row>
      <xdr:rowOff>28575</xdr:rowOff>
    </xdr:from>
    <xdr:to>
      <xdr:col>29</xdr:col>
      <xdr:colOff>142875</xdr:colOff>
      <xdr:row>10</xdr:row>
      <xdr:rowOff>161925</xdr:rowOff>
    </xdr:to>
    <xdr:sp>
      <xdr:nvSpPr>
        <xdr:cNvPr id="17" name="AutoShape 17"/>
        <xdr:cNvSpPr>
          <a:spLocks/>
        </xdr:cNvSpPr>
      </xdr:nvSpPr>
      <xdr:spPr>
        <a:xfrm>
          <a:off x="4257675" y="33051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9</xdr:row>
      <xdr:rowOff>28575</xdr:rowOff>
    </xdr:from>
    <xdr:to>
      <xdr:col>33</xdr:col>
      <xdr:colOff>114300</xdr:colOff>
      <xdr:row>10</xdr:row>
      <xdr:rowOff>152400</xdr:rowOff>
    </xdr:to>
    <xdr:sp>
      <xdr:nvSpPr>
        <xdr:cNvPr id="18" name="AutoShape 18"/>
        <xdr:cNvSpPr>
          <a:spLocks/>
        </xdr:cNvSpPr>
      </xdr:nvSpPr>
      <xdr:spPr>
        <a:xfrm>
          <a:off x="4752975" y="33051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114300</xdr:colOff>
      <xdr:row>9</xdr:row>
      <xdr:rowOff>28575</xdr:rowOff>
    </xdr:from>
    <xdr:to>
      <xdr:col>36</xdr:col>
      <xdr:colOff>142875</xdr:colOff>
      <xdr:row>10</xdr:row>
      <xdr:rowOff>161925</xdr:rowOff>
    </xdr:to>
    <xdr:sp>
      <xdr:nvSpPr>
        <xdr:cNvPr id="19" name="AutoShape 19"/>
        <xdr:cNvSpPr>
          <a:spLocks/>
        </xdr:cNvSpPr>
      </xdr:nvSpPr>
      <xdr:spPr>
        <a:xfrm>
          <a:off x="5257800" y="33051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9</xdr:row>
      <xdr:rowOff>28575</xdr:rowOff>
    </xdr:from>
    <xdr:to>
      <xdr:col>40</xdr:col>
      <xdr:colOff>114300</xdr:colOff>
      <xdr:row>10</xdr:row>
      <xdr:rowOff>152400</xdr:rowOff>
    </xdr:to>
    <xdr:sp>
      <xdr:nvSpPr>
        <xdr:cNvPr id="20" name="AutoShape 20"/>
        <xdr:cNvSpPr>
          <a:spLocks/>
        </xdr:cNvSpPr>
      </xdr:nvSpPr>
      <xdr:spPr>
        <a:xfrm>
          <a:off x="5753100" y="33051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114300</xdr:colOff>
      <xdr:row>9</xdr:row>
      <xdr:rowOff>28575</xdr:rowOff>
    </xdr:from>
    <xdr:to>
      <xdr:col>43</xdr:col>
      <xdr:colOff>142875</xdr:colOff>
      <xdr:row>10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6257925" y="33051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38100</xdr:colOff>
      <xdr:row>9</xdr:row>
      <xdr:rowOff>28575</xdr:rowOff>
    </xdr:from>
    <xdr:to>
      <xdr:col>47</xdr:col>
      <xdr:colOff>114300</xdr:colOff>
      <xdr:row>10</xdr:row>
      <xdr:rowOff>152400</xdr:rowOff>
    </xdr:to>
    <xdr:sp>
      <xdr:nvSpPr>
        <xdr:cNvPr id="22" name="AutoShape 22"/>
        <xdr:cNvSpPr>
          <a:spLocks/>
        </xdr:cNvSpPr>
      </xdr:nvSpPr>
      <xdr:spPr>
        <a:xfrm>
          <a:off x="6753225" y="33051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114300</xdr:colOff>
      <xdr:row>9</xdr:row>
      <xdr:rowOff>28575</xdr:rowOff>
    </xdr:from>
    <xdr:to>
      <xdr:col>50</xdr:col>
      <xdr:colOff>142875</xdr:colOff>
      <xdr:row>10</xdr:row>
      <xdr:rowOff>161925</xdr:rowOff>
    </xdr:to>
    <xdr:sp>
      <xdr:nvSpPr>
        <xdr:cNvPr id="23" name="AutoShape 23"/>
        <xdr:cNvSpPr>
          <a:spLocks/>
        </xdr:cNvSpPr>
      </xdr:nvSpPr>
      <xdr:spPr>
        <a:xfrm>
          <a:off x="7258050" y="33051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38100</xdr:colOff>
      <xdr:row>9</xdr:row>
      <xdr:rowOff>28575</xdr:rowOff>
    </xdr:from>
    <xdr:to>
      <xdr:col>54</xdr:col>
      <xdr:colOff>114300</xdr:colOff>
      <xdr:row>10</xdr:row>
      <xdr:rowOff>152400</xdr:rowOff>
    </xdr:to>
    <xdr:sp>
      <xdr:nvSpPr>
        <xdr:cNvPr id="24" name="AutoShape 24"/>
        <xdr:cNvSpPr>
          <a:spLocks/>
        </xdr:cNvSpPr>
      </xdr:nvSpPr>
      <xdr:spPr>
        <a:xfrm>
          <a:off x="7753350" y="33051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114300</xdr:colOff>
      <xdr:row>9</xdr:row>
      <xdr:rowOff>28575</xdr:rowOff>
    </xdr:from>
    <xdr:to>
      <xdr:col>57</xdr:col>
      <xdr:colOff>142875</xdr:colOff>
      <xdr:row>10</xdr:row>
      <xdr:rowOff>161925</xdr:rowOff>
    </xdr:to>
    <xdr:sp>
      <xdr:nvSpPr>
        <xdr:cNvPr id="25" name="AutoShape 25"/>
        <xdr:cNvSpPr>
          <a:spLocks/>
        </xdr:cNvSpPr>
      </xdr:nvSpPr>
      <xdr:spPr>
        <a:xfrm>
          <a:off x="8258175" y="33051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38100</xdr:colOff>
      <xdr:row>9</xdr:row>
      <xdr:rowOff>28575</xdr:rowOff>
    </xdr:from>
    <xdr:to>
      <xdr:col>61</xdr:col>
      <xdr:colOff>114300</xdr:colOff>
      <xdr:row>10</xdr:row>
      <xdr:rowOff>152400</xdr:rowOff>
    </xdr:to>
    <xdr:sp>
      <xdr:nvSpPr>
        <xdr:cNvPr id="26" name="AutoShape 26"/>
        <xdr:cNvSpPr>
          <a:spLocks/>
        </xdr:cNvSpPr>
      </xdr:nvSpPr>
      <xdr:spPr>
        <a:xfrm>
          <a:off x="8753475" y="33051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12</xdr:row>
      <xdr:rowOff>28575</xdr:rowOff>
    </xdr:from>
    <xdr:to>
      <xdr:col>29</xdr:col>
      <xdr:colOff>142875</xdr:colOff>
      <xdr:row>13</xdr:row>
      <xdr:rowOff>161925</xdr:rowOff>
    </xdr:to>
    <xdr:sp>
      <xdr:nvSpPr>
        <xdr:cNvPr id="27" name="AutoShape 27"/>
        <xdr:cNvSpPr>
          <a:spLocks/>
        </xdr:cNvSpPr>
      </xdr:nvSpPr>
      <xdr:spPr>
        <a:xfrm>
          <a:off x="4257675" y="41910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12</xdr:row>
      <xdr:rowOff>28575</xdr:rowOff>
    </xdr:from>
    <xdr:to>
      <xdr:col>33</xdr:col>
      <xdr:colOff>114300</xdr:colOff>
      <xdr:row>13</xdr:row>
      <xdr:rowOff>152400</xdr:rowOff>
    </xdr:to>
    <xdr:sp>
      <xdr:nvSpPr>
        <xdr:cNvPr id="28" name="AutoShape 28"/>
        <xdr:cNvSpPr>
          <a:spLocks/>
        </xdr:cNvSpPr>
      </xdr:nvSpPr>
      <xdr:spPr>
        <a:xfrm>
          <a:off x="4752975" y="41910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114300</xdr:colOff>
      <xdr:row>12</xdr:row>
      <xdr:rowOff>28575</xdr:rowOff>
    </xdr:from>
    <xdr:to>
      <xdr:col>36</xdr:col>
      <xdr:colOff>142875</xdr:colOff>
      <xdr:row>13</xdr:row>
      <xdr:rowOff>161925</xdr:rowOff>
    </xdr:to>
    <xdr:sp>
      <xdr:nvSpPr>
        <xdr:cNvPr id="29" name="AutoShape 29"/>
        <xdr:cNvSpPr>
          <a:spLocks/>
        </xdr:cNvSpPr>
      </xdr:nvSpPr>
      <xdr:spPr>
        <a:xfrm>
          <a:off x="5257800" y="41910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12</xdr:row>
      <xdr:rowOff>28575</xdr:rowOff>
    </xdr:from>
    <xdr:to>
      <xdr:col>40</xdr:col>
      <xdr:colOff>114300</xdr:colOff>
      <xdr:row>13</xdr:row>
      <xdr:rowOff>152400</xdr:rowOff>
    </xdr:to>
    <xdr:sp>
      <xdr:nvSpPr>
        <xdr:cNvPr id="30" name="AutoShape 30"/>
        <xdr:cNvSpPr>
          <a:spLocks/>
        </xdr:cNvSpPr>
      </xdr:nvSpPr>
      <xdr:spPr>
        <a:xfrm>
          <a:off x="5753100" y="41910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114300</xdr:colOff>
      <xdr:row>12</xdr:row>
      <xdr:rowOff>28575</xdr:rowOff>
    </xdr:from>
    <xdr:to>
      <xdr:col>43</xdr:col>
      <xdr:colOff>142875</xdr:colOff>
      <xdr:row>13</xdr:row>
      <xdr:rowOff>161925</xdr:rowOff>
    </xdr:to>
    <xdr:sp>
      <xdr:nvSpPr>
        <xdr:cNvPr id="31" name="AutoShape 31"/>
        <xdr:cNvSpPr>
          <a:spLocks/>
        </xdr:cNvSpPr>
      </xdr:nvSpPr>
      <xdr:spPr>
        <a:xfrm>
          <a:off x="6257925" y="41910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38100</xdr:colOff>
      <xdr:row>12</xdr:row>
      <xdr:rowOff>28575</xdr:rowOff>
    </xdr:from>
    <xdr:to>
      <xdr:col>47</xdr:col>
      <xdr:colOff>114300</xdr:colOff>
      <xdr:row>13</xdr:row>
      <xdr:rowOff>152400</xdr:rowOff>
    </xdr:to>
    <xdr:sp>
      <xdr:nvSpPr>
        <xdr:cNvPr id="32" name="AutoShape 32"/>
        <xdr:cNvSpPr>
          <a:spLocks/>
        </xdr:cNvSpPr>
      </xdr:nvSpPr>
      <xdr:spPr>
        <a:xfrm>
          <a:off x="6753225" y="41910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114300</xdr:colOff>
      <xdr:row>12</xdr:row>
      <xdr:rowOff>28575</xdr:rowOff>
    </xdr:from>
    <xdr:to>
      <xdr:col>50</xdr:col>
      <xdr:colOff>142875</xdr:colOff>
      <xdr:row>13</xdr:row>
      <xdr:rowOff>161925</xdr:rowOff>
    </xdr:to>
    <xdr:sp>
      <xdr:nvSpPr>
        <xdr:cNvPr id="33" name="AutoShape 33"/>
        <xdr:cNvSpPr>
          <a:spLocks/>
        </xdr:cNvSpPr>
      </xdr:nvSpPr>
      <xdr:spPr>
        <a:xfrm>
          <a:off x="7258050" y="41910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38100</xdr:colOff>
      <xdr:row>12</xdr:row>
      <xdr:rowOff>28575</xdr:rowOff>
    </xdr:from>
    <xdr:to>
      <xdr:col>54</xdr:col>
      <xdr:colOff>114300</xdr:colOff>
      <xdr:row>13</xdr:row>
      <xdr:rowOff>152400</xdr:rowOff>
    </xdr:to>
    <xdr:sp>
      <xdr:nvSpPr>
        <xdr:cNvPr id="34" name="AutoShape 34"/>
        <xdr:cNvSpPr>
          <a:spLocks/>
        </xdr:cNvSpPr>
      </xdr:nvSpPr>
      <xdr:spPr>
        <a:xfrm>
          <a:off x="7753350" y="41910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114300</xdr:colOff>
      <xdr:row>12</xdr:row>
      <xdr:rowOff>28575</xdr:rowOff>
    </xdr:from>
    <xdr:to>
      <xdr:col>57</xdr:col>
      <xdr:colOff>142875</xdr:colOff>
      <xdr:row>13</xdr:row>
      <xdr:rowOff>161925</xdr:rowOff>
    </xdr:to>
    <xdr:sp>
      <xdr:nvSpPr>
        <xdr:cNvPr id="35" name="AutoShape 35"/>
        <xdr:cNvSpPr>
          <a:spLocks/>
        </xdr:cNvSpPr>
      </xdr:nvSpPr>
      <xdr:spPr>
        <a:xfrm>
          <a:off x="8258175" y="41910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38100</xdr:colOff>
      <xdr:row>12</xdr:row>
      <xdr:rowOff>28575</xdr:rowOff>
    </xdr:from>
    <xdr:to>
      <xdr:col>61</xdr:col>
      <xdr:colOff>114300</xdr:colOff>
      <xdr:row>13</xdr:row>
      <xdr:rowOff>152400</xdr:rowOff>
    </xdr:to>
    <xdr:sp>
      <xdr:nvSpPr>
        <xdr:cNvPr id="36" name="AutoShape 36"/>
        <xdr:cNvSpPr>
          <a:spLocks/>
        </xdr:cNvSpPr>
      </xdr:nvSpPr>
      <xdr:spPr>
        <a:xfrm>
          <a:off x="8753475" y="41910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114300</xdr:colOff>
      <xdr:row>15</xdr:row>
      <xdr:rowOff>28575</xdr:rowOff>
    </xdr:from>
    <xdr:to>
      <xdr:col>36</xdr:col>
      <xdr:colOff>142875</xdr:colOff>
      <xdr:row>16</xdr:row>
      <xdr:rowOff>161925</xdr:rowOff>
    </xdr:to>
    <xdr:sp>
      <xdr:nvSpPr>
        <xdr:cNvPr id="37" name="AutoShape 37"/>
        <xdr:cNvSpPr>
          <a:spLocks/>
        </xdr:cNvSpPr>
      </xdr:nvSpPr>
      <xdr:spPr>
        <a:xfrm>
          <a:off x="5257800" y="50768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15</xdr:row>
      <xdr:rowOff>28575</xdr:rowOff>
    </xdr:from>
    <xdr:to>
      <xdr:col>40</xdr:col>
      <xdr:colOff>114300</xdr:colOff>
      <xdr:row>16</xdr:row>
      <xdr:rowOff>152400</xdr:rowOff>
    </xdr:to>
    <xdr:sp>
      <xdr:nvSpPr>
        <xdr:cNvPr id="38" name="AutoShape 38"/>
        <xdr:cNvSpPr>
          <a:spLocks/>
        </xdr:cNvSpPr>
      </xdr:nvSpPr>
      <xdr:spPr>
        <a:xfrm>
          <a:off x="5753100" y="50768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114300</xdr:colOff>
      <xdr:row>15</xdr:row>
      <xdr:rowOff>28575</xdr:rowOff>
    </xdr:from>
    <xdr:to>
      <xdr:col>43</xdr:col>
      <xdr:colOff>142875</xdr:colOff>
      <xdr:row>16</xdr:row>
      <xdr:rowOff>161925</xdr:rowOff>
    </xdr:to>
    <xdr:sp>
      <xdr:nvSpPr>
        <xdr:cNvPr id="39" name="AutoShape 39"/>
        <xdr:cNvSpPr>
          <a:spLocks/>
        </xdr:cNvSpPr>
      </xdr:nvSpPr>
      <xdr:spPr>
        <a:xfrm>
          <a:off x="6257925" y="50768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38100</xdr:colOff>
      <xdr:row>15</xdr:row>
      <xdr:rowOff>28575</xdr:rowOff>
    </xdr:from>
    <xdr:to>
      <xdr:col>47</xdr:col>
      <xdr:colOff>114300</xdr:colOff>
      <xdr:row>16</xdr:row>
      <xdr:rowOff>152400</xdr:rowOff>
    </xdr:to>
    <xdr:sp>
      <xdr:nvSpPr>
        <xdr:cNvPr id="40" name="AutoShape 40"/>
        <xdr:cNvSpPr>
          <a:spLocks/>
        </xdr:cNvSpPr>
      </xdr:nvSpPr>
      <xdr:spPr>
        <a:xfrm>
          <a:off x="6753225" y="50768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114300</xdr:colOff>
      <xdr:row>15</xdr:row>
      <xdr:rowOff>28575</xdr:rowOff>
    </xdr:from>
    <xdr:to>
      <xdr:col>50</xdr:col>
      <xdr:colOff>142875</xdr:colOff>
      <xdr:row>16</xdr:row>
      <xdr:rowOff>161925</xdr:rowOff>
    </xdr:to>
    <xdr:sp>
      <xdr:nvSpPr>
        <xdr:cNvPr id="41" name="AutoShape 41"/>
        <xdr:cNvSpPr>
          <a:spLocks/>
        </xdr:cNvSpPr>
      </xdr:nvSpPr>
      <xdr:spPr>
        <a:xfrm>
          <a:off x="7258050" y="50768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38100</xdr:colOff>
      <xdr:row>15</xdr:row>
      <xdr:rowOff>28575</xdr:rowOff>
    </xdr:from>
    <xdr:to>
      <xdr:col>54</xdr:col>
      <xdr:colOff>114300</xdr:colOff>
      <xdr:row>16</xdr:row>
      <xdr:rowOff>152400</xdr:rowOff>
    </xdr:to>
    <xdr:sp>
      <xdr:nvSpPr>
        <xdr:cNvPr id="42" name="AutoShape 42"/>
        <xdr:cNvSpPr>
          <a:spLocks/>
        </xdr:cNvSpPr>
      </xdr:nvSpPr>
      <xdr:spPr>
        <a:xfrm>
          <a:off x="7753350" y="50768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114300</xdr:colOff>
      <xdr:row>15</xdr:row>
      <xdr:rowOff>28575</xdr:rowOff>
    </xdr:from>
    <xdr:to>
      <xdr:col>57</xdr:col>
      <xdr:colOff>142875</xdr:colOff>
      <xdr:row>16</xdr:row>
      <xdr:rowOff>161925</xdr:rowOff>
    </xdr:to>
    <xdr:sp>
      <xdr:nvSpPr>
        <xdr:cNvPr id="43" name="AutoShape 43"/>
        <xdr:cNvSpPr>
          <a:spLocks/>
        </xdr:cNvSpPr>
      </xdr:nvSpPr>
      <xdr:spPr>
        <a:xfrm>
          <a:off x="8258175" y="50768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38100</xdr:colOff>
      <xdr:row>15</xdr:row>
      <xdr:rowOff>28575</xdr:rowOff>
    </xdr:from>
    <xdr:to>
      <xdr:col>61</xdr:col>
      <xdr:colOff>114300</xdr:colOff>
      <xdr:row>16</xdr:row>
      <xdr:rowOff>152400</xdr:rowOff>
    </xdr:to>
    <xdr:sp>
      <xdr:nvSpPr>
        <xdr:cNvPr id="44" name="AutoShape 44"/>
        <xdr:cNvSpPr>
          <a:spLocks/>
        </xdr:cNvSpPr>
      </xdr:nvSpPr>
      <xdr:spPr>
        <a:xfrm>
          <a:off x="8753475" y="50768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114300</xdr:colOff>
      <xdr:row>18</xdr:row>
      <xdr:rowOff>28575</xdr:rowOff>
    </xdr:from>
    <xdr:to>
      <xdr:col>43</xdr:col>
      <xdr:colOff>142875</xdr:colOff>
      <xdr:row>19</xdr:row>
      <xdr:rowOff>161925</xdr:rowOff>
    </xdr:to>
    <xdr:sp>
      <xdr:nvSpPr>
        <xdr:cNvPr id="45" name="AutoShape 45"/>
        <xdr:cNvSpPr>
          <a:spLocks/>
        </xdr:cNvSpPr>
      </xdr:nvSpPr>
      <xdr:spPr>
        <a:xfrm>
          <a:off x="6257925" y="59626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38100</xdr:colOff>
      <xdr:row>18</xdr:row>
      <xdr:rowOff>28575</xdr:rowOff>
    </xdr:from>
    <xdr:to>
      <xdr:col>47</xdr:col>
      <xdr:colOff>114300</xdr:colOff>
      <xdr:row>19</xdr:row>
      <xdr:rowOff>152400</xdr:rowOff>
    </xdr:to>
    <xdr:sp>
      <xdr:nvSpPr>
        <xdr:cNvPr id="46" name="AutoShape 46"/>
        <xdr:cNvSpPr>
          <a:spLocks/>
        </xdr:cNvSpPr>
      </xdr:nvSpPr>
      <xdr:spPr>
        <a:xfrm>
          <a:off x="6753225" y="59626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114300</xdr:colOff>
      <xdr:row>18</xdr:row>
      <xdr:rowOff>28575</xdr:rowOff>
    </xdr:from>
    <xdr:to>
      <xdr:col>50</xdr:col>
      <xdr:colOff>142875</xdr:colOff>
      <xdr:row>19</xdr:row>
      <xdr:rowOff>161925</xdr:rowOff>
    </xdr:to>
    <xdr:sp>
      <xdr:nvSpPr>
        <xdr:cNvPr id="47" name="AutoShape 47"/>
        <xdr:cNvSpPr>
          <a:spLocks/>
        </xdr:cNvSpPr>
      </xdr:nvSpPr>
      <xdr:spPr>
        <a:xfrm>
          <a:off x="7258050" y="59626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38100</xdr:colOff>
      <xdr:row>18</xdr:row>
      <xdr:rowOff>28575</xdr:rowOff>
    </xdr:from>
    <xdr:to>
      <xdr:col>54</xdr:col>
      <xdr:colOff>114300</xdr:colOff>
      <xdr:row>19</xdr:row>
      <xdr:rowOff>152400</xdr:rowOff>
    </xdr:to>
    <xdr:sp>
      <xdr:nvSpPr>
        <xdr:cNvPr id="48" name="AutoShape 48"/>
        <xdr:cNvSpPr>
          <a:spLocks/>
        </xdr:cNvSpPr>
      </xdr:nvSpPr>
      <xdr:spPr>
        <a:xfrm>
          <a:off x="7753350" y="59626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114300</xdr:colOff>
      <xdr:row>18</xdr:row>
      <xdr:rowOff>28575</xdr:rowOff>
    </xdr:from>
    <xdr:to>
      <xdr:col>57</xdr:col>
      <xdr:colOff>142875</xdr:colOff>
      <xdr:row>19</xdr:row>
      <xdr:rowOff>161925</xdr:rowOff>
    </xdr:to>
    <xdr:sp>
      <xdr:nvSpPr>
        <xdr:cNvPr id="49" name="AutoShape 49"/>
        <xdr:cNvSpPr>
          <a:spLocks/>
        </xdr:cNvSpPr>
      </xdr:nvSpPr>
      <xdr:spPr>
        <a:xfrm>
          <a:off x="8258175" y="59626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38100</xdr:colOff>
      <xdr:row>18</xdr:row>
      <xdr:rowOff>28575</xdr:rowOff>
    </xdr:from>
    <xdr:to>
      <xdr:col>61</xdr:col>
      <xdr:colOff>114300</xdr:colOff>
      <xdr:row>19</xdr:row>
      <xdr:rowOff>152400</xdr:rowOff>
    </xdr:to>
    <xdr:sp>
      <xdr:nvSpPr>
        <xdr:cNvPr id="50" name="AutoShape 50"/>
        <xdr:cNvSpPr>
          <a:spLocks/>
        </xdr:cNvSpPr>
      </xdr:nvSpPr>
      <xdr:spPr>
        <a:xfrm>
          <a:off x="8753475" y="59626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114300</xdr:colOff>
      <xdr:row>21</xdr:row>
      <xdr:rowOff>28575</xdr:rowOff>
    </xdr:from>
    <xdr:to>
      <xdr:col>50</xdr:col>
      <xdr:colOff>142875</xdr:colOff>
      <xdr:row>22</xdr:row>
      <xdr:rowOff>161925</xdr:rowOff>
    </xdr:to>
    <xdr:sp>
      <xdr:nvSpPr>
        <xdr:cNvPr id="51" name="AutoShape 51"/>
        <xdr:cNvSpPr>
          <a:spLocks/>
        </xdr:cNvSpPr>
      </xdr:nvSpPr>
      <xdr:spPr>
        <a:xfrm>
          <a:off x="7258050" y="68484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38100</xdr:colOff>
      <xdr:row>21</xdr:row>
      <xdr:rowOff>28575</xdr:rowOff>
    </xdr:from>
    <xdr:to>
      <xdr:col>54</xdr:col>
      <xdr:colOff>114300</xdr:colOff>
      <xdr:row>22</xdr:row>
      <xdr:rowOff>152400</xdr:rowOff>
    </xdr:to>
    <xdr:sp>
      <xdr:nvSpPr>
        <xdr:cNvPr id="52" name="AutoShape 52"/>
        <xdr:cNvSpPr>
          <a:spLocks/>
        </xdr:cNvSpPr>
      </xdr:nvSpPr>
      <xdr:spPr>
        <a:xfrm>
          <a:off x="7753350" y="68484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114300</xdr:colOff>
      <xdr:row>21</xdr:row>
      <xdr:rowOff>28575</xdr:rowOff>
    </xdr:from>
    <xdr:to>
      <xdr:col>57</xdr:col>
      <xdr:colOff>142875</xdr:colOff>
      <xdr:row>22</xdr:row>
      <xdr:rowOff>161925</xdr:rowOff>
    </xdr:to>
    <xdr:sp>
      <xdr:nvSpPr>
        <xdr:cNvPr id="53" name="AutoShape 53"/>
        <xdr:cNvSpPr>
          <a:spLocks/>
        </xdr:cNvSpPr>
      </xdr:nvSpPr>
      <xdr:spPr>
        <a:xfrm>
          <a:off x="8258175" y="68484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38100</xdr:colOff>
      <xdr:row>21</xdr:row>
      <xdr:rowOff>28575</xdr:rowOff>
    </xdr:from>
    <xdr:to>
      <xdr:col>61</xdr:col>
      <xdr:colOff>114300</xdr:colOff>
      <xdr:row>22</xdr:row>
      <xdr:rowOff>152400</xdr:rowOff>
    </xdr:to>
    <xdr:sp>
      <xdr:nvSpPr>
        <xdr:cNvPr id="54" name="AutoShape 54"/>
        <xdr:cNvSpPr>
          <a:spLocks/>
        </xdr:cNvSpPr>
      </xdr:nvSpPr>
      <xdr:spPr>
        <a:xfrm>
          <a:off x="8753475" y="68484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114300</xdr:colOff>
      <xdr:row>24</xdr:row>
      <xdr:rowOff>28575</xdr:rowOff>
    </xdr:from>
    <xdr:to>
      <xdr:col>57</xdr:col>
      <xdr:colOff>142875</xdr:colOff>
      <xdr:row>25</xdr:row>
      <xdr:rowOff>161925</xdr:rowOff>
    </xdr:to>
    <xdr:sp>
      <xdr:nvSpPr>
        <xdr:cNvPr id="55" name="AutoShape 55"/>
        <xdr:cNvSpPr>
          <a:spLocks/>
        </xdr:cNvSpPr>
      </xdr:nvSpPr>
      <xdr:spPr>
        <a:xfrm>
          <a:off x="8258175" y="77343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38100</xdr:colOff>
      <xdr:row>24</xdr:row>
      <xdr:rowOff>28575</xdr:rowOff>
    </xdr:from>
    <xdr:to>
      <xdr:col>61</xdr:col>
      <xdr:colOff>114300</xdr:colOff>
      <xdr:row>25</xdr:row>
      <xdr:rowOff>152400</xdr:rowOff>
    </xdr:to>
    <xdr:sp>
      <xdr:nvSpPr>
        <xdr:cNvPr id="56" name="AutoShape 56"/>
        <xdr:cNvSpPr>
          <a:spLocks/>
        </xdr:cNvSpPr>
      </xdr:nvSpPr>
      <xdr:spPr>
        <a:xfrm>
          <a:off x="8753475" y="77343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9</xdr:row>
      <xdr:rowOff>28575</xdr:rowOff>
    </xdr:from>
    <xdr:to>
      <xdr:col>8</xdr:col>
      <xdr:colOff>142875</xdr:colOff>
      <xdr:row>10</xdr:row>
      <xdr:rowOff>161925</xdr:rowOff>
    </xdr:to>
    <xdr:sp>
      <xdr:nvSpPr>
        <xdr:cNvPr id="57" name="AutoShape 57"/>
        <xdr:cNvSpPr>
          <a:spLocks/>
        </xdr:cNvSpPr>
      </xdr:nvSpPr>
      <xdr:spPr>
        <a:xfrm>
          <a:off x="1257300" y="33051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9</xdr:row>
      <xdr:rowOff>28575</xdr:rowOff>
    </xdr:from>
    <xdr:to>
      <xdr:col>12</xdr:col>
      <xdr:colOff>114300</xdr:colOff>
      <xdr:row>10</xdr:row>
      <xdr:rowOff>152400</xdr:rowOff>
    </xdr:to>
    <xdr:sp>
      <xdr:nvSpPr>
        <xdr:cNvPr id="58" name="AutoShape 58"/>
        <xdr:cNvSpPr>
          <a:spLocks/>
        </xdr:cNvSpPr>
      </xdr:nvSpPr>
      <xdr:spPr>
        <a:xfrm>
          <a:off x="1752600" y="33051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12</xdr:row>
      <xdr:rowOff>28575</xdr:rowOff>
    </xdr:from>
    <xdr:to>
      <xdr:col>8</xdr:col>
      <xdr:colOff>142875</xdr:colOff>
      <xdr:row>13</xdr:row>
      <xdr:rowOff>161925</xdr:rowOff>
    </xdr:to>
    <xdr:sp>
      <xdr:nvSpPr>
        <xdr:cNvPr id="59" name="AutoShape 59"/>
        <xdr:cNvSpPr>
          <a:spLocks/>
        </xdr:cNvSpPr>
      </xdr:nvSpPr>
      <xdr:spPr>
        <a:xfrm>
          <a:off x="1257300" y="41910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12</xdr:row>
      <xdr:rowOff>28575</xdr:rowOff>
    </xdr:from>
    <xdr:to>
      <xdr:col>12</xdr:col>
      <xdr:colOff>114300</xdr:colOff>
      <xdr:row>13</xdr:row>
      <xdr:rowOff>152400</xdr:rowOff>
    </xdr:to>
    <xdr:sp>
      <xdr:nvSpPr>
        <xdr:cNvPr id="60" name="AutoShape 60"/>
        <xdr:cNvSpPr>
          <a:spLocks/>
        </xdr:cNvSpPr>
      </xdr:nvSpPr>
      <xdr:spPr>
        <a:xfrm>
          <a:off x="1752600" y="41910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15</xdr:row>
      <xdr:rowOff>28575</xdr:rowOff>
    </xdr:from>
    <xdr:to>
      <xdr:col>8</xdr:col>
      <xdr:colOff>142875</xdr:colOff>
      <xdr:row>16</xdr:row>
      <xdr:rowOff>161925</xdr:rowOff>
    </xdr:to>
    <xdr:sp>
      <xdr:nvSpPr>
        <xdr:cNvPr id="61" name="AutoShape 61"/>
        <xdr:cNvSpPr>
          <a:spLocks/>
        </xdr:cNvSpPr>
      </xdr:nvSpPr>
      <xdr:spPr>
        <a:xfrm>
          <a:off x="1257300" y="50768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15</xdr:row>
      <xdr:rowOff>28575</xdr:rowOff>
    </xdr:from>
    <xdr:to>
      <xdr:col>12</xdr:col>
      <xdr:colOff>114300</xdr:colOff>
      <xdr:row>16</xdr:row>
      <xdr:rowOff>152400</xdr:rowOff>
    </xdr:to>
    <xdr:sp>
      <xdr:nvSpPr>
        <xdr:cNvPr id="62" name="AutoShape 62"/>
        <xdr:cNvSpPr>
          <a:spLocks/>
        </xdr:cNvSpPr>
      </xdr:nvSpPr>
      <xdr:spPr>
        <a:xfrm>
          <a:off x="1752600" y="50768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18</xdr:row>
      <xdr:rowOff>28575</xdr:rowOff>
    </xdr:from>
    <xdr:to>
      <xdr:col>8</xdr:col>
      <xdr:colOff>142875</xdr:colOff>
      <xdr:row>19</xdr:row>
      <xdr:rowOff>161925</xdr:rowOff>
    </xdr:to>
    <xdr:sp>
      <xdr:nvSpPr>
        <xdr:cNvPr id="63" name="AutoShape 63"/>
        <xdr:cNvSpPr>
          <a:spLocks/>
        </xdr:cNvSpPr>
      </xdr:nvSpPr>
      <xdr:spPr>
        <a:xfrm>
          <a:off x="1257300" y="59626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18</xdr:row>
      <xdr:rowOff>28575</xdr:rowOff>
    </xdr:from>
    <xdr:to>
      <xdr:col>12</xdr:col>
      <xdr:colOff>114300</xdr:colOff>
      <xdr:row>19</xdr:row>
      <xdr:rowOff>152400</xdr:rowOff>
    </xdr:to>
    <xdr:sp>
      <xdr:nvSpPr>
        <xdr:cNvPr id="64" name="AutoShape 64"/>
        <xdr:cNvSpPr>
          <a:spLocks/>
        </xdr:cNvSpPr>
      </xdr:nvSpPr>
      <xdr:spPr>
        <a:xfrm>
          <a:off x="1752600" y="59626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21</xdr:row>
      <xdr:rowOff>28575</xdr:rowOff>
    </xdr:from>
    <xdr:to>
      <xdr:col>8</xdr:col>
      <xdr:colOff>142875</xdr:colOff>
      <xdr:row>22</xdr:row>
      <xdr:rowOff>161925</xdr:rowOff>
    </xdr:to>
    <xdr:sp>
      <xdr:nvSpPr>
        <xdr:cNvPr id="65" name="AutoShape 65"/>
        <xdr:cNvSpPr>
          <a:spLocks/>
        </xdr:cNvSpPr>
      </xdr:nvSpPr>
      <xdr:spPr>
        <a:xfrm>
          <a:off x="1257300" y="68484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21</xdr:row>
      <xdr:rowOff>28575</xdr:rowOff>
    </xdr:from>
    <xdr:to>
      <xdr:col>12</xdr:col>
      <xdr:colOff>114300</xdr:colOff>
      <xdr:row>22</xdr:row>
      <xdr:rowOff>152400</xdr:rowOff>
    </xdr:to>
    <xdr:sp>
      <xdr:nvSpPr>
        <xdr:cNvPr id="66" name="AutoShape 66"/>
        <xdr:cNvSpPr>
          <a:spLocks/>
        </xdr:cNvSpPr>
      </xdr:nvSpPr>
      <xdr:spPr>
        <a:xfrm>
          <a:off x="1752600" y="68484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24</xdr:row>
      <xdr:rowOff>28575</xdr:rowOff>
    </xdr:from>
    <xdr:to>
      <xdr:col>8</xdr:col>
      <xdr:colOff>142875</xdr:colOff>
      <xdr:row>25</xdr:row>
      <xdr:rowOff>161925</xdr:rowOff>
    </xdr:to>
    <xdr:sp>
      <xdr:nvSpPr>
        <xdr:cNvPr id="67" name="AutoShape 67"/>
        <xdr:cNvSpPr>
          <a:spLocks/>
        </xdr:cNvSpPr>
      </xdr:nvSpPr>
      <xdr:spPr>
        <a:xfrm>
          <a:off x="1257300" y="77343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24</xdr:row>
      <xdr:rowOff>28575</xdr:rowOff>
    </xdr:from>
    <xdr:to>
      <xdr:col>12</xdr:col>
      <xdr:colOff>114300</xdr:colOff>
      <xdr:row>25</xdr:row>
      <xdr:rowOff>152400</xdr:rowOff>
    </xdr:to>
    <xdr:sp>
      <xdr:nvSpPr>
        <xdr:cNvPr id="68" name="AutoShape 68"/>
        <xdr:cNvSpPr>
          <a:spLocks/>
        </xdr:cNvSpPr>
      </xdr:nvSpPr>
      <xdr:spPr>
        <a:xfrm>
          <a:off x="1752600" y="77343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27</xdr:row>
      <xdr:rowOff>28575</xdr:rowOff>
    </xdr:from>
    <xdr:to>
      <xdr:col>8</xdr:col>
      <xdr:colOff>142875</xdr:colOff>
      <xdr:row>28</xdr:row>
      <xdr:rowOff>161925</xdr:rowOff>
    </xdr:to>
    <xdr:sp>
      <xdr:nvSpPr>
        <xdr:cNvPr id="69" name="AutoShape 69"/>
        <xdr:cNvSpPr>
          <a:spLocks/>
        </xdr:cNvSpPr>
      </xdr:nvSpPr>
      <xdr:spPr>
        <a:xfrm>
          <a:off x="1257300" y="86201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27</xdr:row>
      <xdr:rowOff>28575</xdr:rowOff>
    </xdr:from>
    <xdr:to>
      <xdr:col>12</xdr:col>
      <xdr:colOff>114300</xdr:colOff>
      <xdr:row>28</xdr:row>
      <xdr:rowOff>152400</xdr:rowOff>
    </xdr:to>
    <xdr:sp>
      <xdr:nvSpPr>
        <xdr:cNvPr id="70" name="AutoShape 70"/>
        <xdr:cNvSpPr>
          <a:spLocks/>
        </xdr:cNvSpPr>
      </xdr:nvSpPr>
      <xdr:spPr>
        <a:xfrm>
          <a:off x="1752600" y="86201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12</xdr:row>
      <xdr:rowOff>28575</xdr:rowOff>
    </xdr:from>
    <xdr:to>
      <xdr:col>15</xdr:col>
      <xdr:colOff>142875</xdr:colOff>
      <xdr:row>13</xdr:row>
      <xdr:rowOff>161925</xdr:rowOff>
    </xdr:to>
    <xdr:sp>
      <xdr:nvSpPr>
        <xdr:cNvPr id="71" name="AutoShape 71"/>
        <xdr:cNvSpPr>
          <a:spLocks/>
        </xdr:cNvSpPr>
      </xdr:nvSpPr>
      <xdr:spPr>
        <a:xfrm>
          <a:off x="2257425" y="41910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12</xdr:row>
      <xdr:rowOff>28575</xdr:rowOff>
    </xdr:from>
    <xdr:to>
      <xdr:col>19</xdr:col>
      <xdr:colOff>114300</xdr:colOff>
      <xdr:row>13</xdr:row>
      <xdr:rowOff>152400</xdr:rowOff>
    </xdr:to>
    <xdr:sp>
      <xdr:nvSpPr>
        <xdr:cNvPr id="72" name="AutoShape 72"/>
        <xdr:cNvSpPr>
          <a:spLocks/>
        </xdr:cNvSpPr>
      </xdr:nvSpPr>
      <xdr:spPr>
        <a:xfrm>
          <a:off x="2752725" y="41910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15</xdr:row>
      <xdr:rowOff>28575</xdr:rowOff>
    </xdr:from>
    <xdr:to>
      <xdr:col>15</xdr:col>
      <xdr:colOff>142875</xdr:colOff>
      <xdr:row>16</xdr:row>
      <xdr:rowOff>161925</xdr:rowOff>
    </xdr:to>
    <xdr:sp>
      <xdr:nvSpPr>
        <xdr:cNvPr id="73" name="AutoShape 73"/>
        <xdr:cNvSpPr>
          <a:spLocks/>
        </xdr:cNvSpPr>
      </xdr:nvSpPr>
      <xdr:spPr>
        <a:xfrm>
          <a:off x="2257425" y="50768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15</xdr:row>
      <xdr:rowOff>28575</xdr:rowOff>
    </xdr:from>
    <xdr:to>
      <xdr:col>19</xdr:col>
      <xdr:colOff>114300</xdr:colOff>
      <xdr:row>16</xdr:row>
      <xdr:rowOff>152400</xdr:rowOff>
    </xdr:to>
    <xdr:sp>
      <xdr:nvSpPr>
        <xdr:cNvPr id="74" name="AutoShape 74"/>
        <xdr:cNvSpPr>
          <a:spLocks/>
        </xdr:cNvSpPr>
      </xdr:nvSpPr>
      <xdr:spPr>
        <a:xfrm>
          <a:off x="2752725" y="50768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18</xdr:row>
      <xdr:rowOff>28575</xdr:rowOff>
    </xdr:from>
    <xdr:to>
      <xdr:col>15</xdr:col>
      <xdr:colOff>142875</xdr:colOff>
      <xdr:row>19</xdr:row>
      <xdr:rowOff>161925</xdr:rowOff>
    </xdr:to>
    <xdr:sp>
      <xdr:nvSpPr>
        <xdr:cNvPr id="75" name="AutoShape 75"/>
        <xdr:cNvSpPr>
          <a:spLocks/>
        </xdr:cNvSpPr>
      </xdr:nvSpPr>
      <xdr:spPr>
        <a:xfrm>
          <a:off x="2257425" y="59626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18</xdr:row>
      <xdr:rowOff>28575</xdr:rowOff>
    </xdr:from>
    <xdr:to>
      <xdr:col>19</xdr:col>
      <xdr:colOff>114300</xdr:colOff>
      <xdr:row>19</xdr:row>
      <xdr:rowOff>152400</xdr:rowOff>
    </xdr:to>
    <xdr:sp>
      <xdr:nvSpPr>
        <xdr:cNvPr id="76" name="AutoShape 76"/>
        <xdr:cNvSpPr>
          <a:spLocks/>
        </xdr:cNvSpPr>
      </xdr:nvSpPr>
      <xdr:spPr>
        <a:xfrm>
          <a:off x="2752725" y="59626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21</xdr:row>
      <xdr:rowOff>28575</xdr:rowOff>
    </xdr:from>
    <xdr:to>
      <xdr:col>15</xdr:col>
      <xdr:colOff>142875</xdr:colOff>
      <xdr:row>22</xdr:row>
      <xdr:rowOff>161925</xdr:rowOff>
    </xdr:to>
    <xdr:sp>
      <xdr:nvSpPr>
        <xdr:cNvPr id="77" name="AutoShape 77"/>
        <xdr:cNvSpPr>
          <a:spLocks/>
        </xdr:cNvSpPr>
      </xdr:nvSpPr>
      <xdr:spPr>
        <a:xfrm>
          <a:off x="2257425" y="68484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21</xdr:row>
      <xdr:rowOff>28575</xdr:rowOff>
    </xdr:from>
    <xdr:to>
      <xdr:col>19</xdr:col>
      <xdr:colOff>114300</xdr:colOff>
      <xdr:row>22</xdr:row>
      <xdr:rowOff>152400</xdr:rowOff>
    </xdr:to>
    <xdr:sp>
      <xdr:nvSpPr>
        <xdr:cNvPr id="78" name="AutoShape 78"/>
        <xdr:cNvSpPr>
          <a:spLocks/>
        </xdr:cNvSpPr>
      </xdr:nvSpPr>
      <xdr:spPr>
        <a:xfrm>
          <a:off x="2752725" y="68484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24</xdr:row>
      <xdr:rowOff>28575</xdr:rowOff>
    </xdr:from>
    <xdr:to>
      <xdr:col>15</xdr:col>
      <xdr:colOff>142875</xdr:colOff>
      <xdr:row>25</xdr:row>
      <xdr:rowOff>161925</xdr:rowOff>
    </xdr:to>
    <xdr:sp>
      <xdr:nvSpPr>
        <xdr:cNvPr id="79" name="AutoShape 79"/>
        <xdr:cNvSpPr>
          <a:spLocks/>
        </xdr:cNvSpPr>
      </xdr:nvSpPr>
      <xdr:spPr>
        <a:xfrm>
          <a:off x="2257425" y="77343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24</xdr:row>
      <xdr:rowOff>28575</xdr:rowOff>
    </xdr:from>
    <xdr:to>
      <xdr:col>19</xdr:col>
      <xdr:colOff>114300</xdr:colOff>
      <xdr:row>25</xdr:row>
      <xdr:rowOff>152400</xdr:rowOff>
    </xdr:to>
    <xdr:sp>
      <xdr:nvSpPr>
        <xdr:cNvPr id="80" name="AutoShape 80"/>
        <xdr:cNvSpPr>
          <a:spLocks/>
        </xdr:cNvSpPr>
      </xdr:nvSpPr>
      <xdr:spPr>
        <a:xfrm>
          <a:off x="2752725" y="77343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27</xdr:row>
      <xdr:rowOff>28575</xdr:rowOff>
    </xdr:from>
    <xdr:to>
      <xdr:col>15</xdr:col>
      <xdr:colOff>142875</xdr:colOff>
      <xdr:row>28</xdr:row>
      <xdr:rowOff>161925</xdr:rowOff>
    </xdr:to>
    <xdr:sp>
      <xdr:nvSpPr>
        <xdr:cNvPr id="81" name="AutoShape 81"/>
        <xdr:cNvSpPr>
          <a:spLocks/>
        </xdr:cNvSpPr>
      </xdr:nvSpPr>
      <xdr:spPr>
        <a:xfrm>
          <a:off x="2257425" y="86201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27</xdr:row>
      <xdr:rowOff>28575</xdr:rowOff>
    </xdr:from>
    <xdr:to>
      <xdr:col>19</xdr:col>
      <xdr:colOff>114300</xdr:colOff>
      <xdr:row>28</xdr:row>
      <xdr:rowOff>152400</xdr:rowOff>
    </xdr:to>
    <xdr:sp>
      <xdr:nvSpPr>
        <xdr:cNvPr id="82" name="AutoShape 82"/>
        <xdr:cNvSpPr>
          <a:spLocks/>
        </xdr:cNvSpPr>
      </xdr:nvSpPr>
      <xdr:spPr>
        <a:xfrm>
          <a:off x="2752725" y="86201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15</xdr:row>
      <xdr:rowOff>28575</xdr:rowOff>
    </xdr:from>
    <xdr:to>
      <xdr:col>22</xdr:col>
      <xdr:colOff>142875</xdr:colOff>
      <xdr:row>16</xdr:row>
      <xdr:rowOff>161925</xdr:rowOff>
    </xdr:to>
    <xdr:sp>
      <xdr:nvSpPr>
        <xdr:cNvPr id="83" name="AutoShape 83"/>
        <xdr:cNvSpPr>
          <a:spLocks/>
        </xdr:cNvSpPr>
      </xdr:nvSpPr>
      <xdr:spPr>
        <a:xfrm>
          <a:off x="3257550" y="50768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15</xdr:row>
      <xdr:rowOff>28575</xdr:rowOff>
    </xdr:from>
    <xdr:to>
      <xdr:col>26</xdr:col>
      <xdr:colOff>114300</xdr:colOff>
      <xdr:row>16</xdr:row>
      <xdr:rowOff>152400</xdr:rowOff>
    </xdr:to>
    <xdr:sp>
      <xdr:nvSpPr>
        <xdr:cNvPr id="84" name="AutoShape 84"/>
        <xdr:cNvSpPr>
          <a:spLocks/>
        </xdr:cNvSpPr>
      </xdr:nvSpPr>
      <xdr:spPr>
        <a:xfrm>
          <a:off x="3752850" y="50768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18</xdr:row>
      <xdr:rowOff>28575</xdr:rowOff>
    </xdr:from>
    <xdr:to>
      <xdr:col>22</xdr:col>
      <xdr:colOff>142875</xdr:colOff>
      <xdr:row>19</xdr:row>
      <xdr:rowOff>161925</xdr:rowOff>
    </xdr:to>
    <xdr:sp>
      <xdr:nvSpPr>
        <xdr:cNvPr id="85" name="AutoShape 85"/>
        <xdr:cNvSpPr>
          <a:spLocks/>
        </xdr:cNvSpPr>
      </xdr:nvSpPr>
      <xdr:spPr>
        <a:xfrm>
          <a:off x="3257550" y="59626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18</xdr:row>
      <xdr:rowOff>28575</xdr:rowOff>
    </xdr:from>
    <xdr:to>
      <xdr:col>26</xdr:col>
      <xdr:colOff>114300</xdr:colOff>
      <xdr:row>19</xdr:row>
      <xdr:rowOff>152400</xdr:rowOff>
    </xdr:to>
    <xdr:sp>
      <xdr:nvSpPr>
        <xdr:cNvPr id="86" name="AutoShape 86"/>
        <xdr:cNvSpPr>
          <a:spLocks/>
        </xdr:cNvSpPr>
      </xdr:nvSpPr>
      <xdr:spPr>
        <a:xfrm>
          <a:off x="3752850" y="59626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21</xdr:row>
      <xdr:rowOff>28575</xdr:rowOff>
    </xdr:from>
    <xdr:to>
      <xdr:col>22</xdr:col>
      <xdr:colOff>142875</xdr:colOff>
      <xdr:row>22</xdr:row>
      <xdr:rowOff>161925</xdr:rowOff>
    </xdr:to>
    <xdr:sp>
      <xdr:nvSpPr>
        <xdr:cNvPr id="87" name="AutoShape 87"/>
        <xdr:cNvSpPr>
          <a:spLocks/>
        </xdr:cNvSpPr>
      </xdr:nvSpPr>
      <xdr:spPr>
        <a:xfrm>
          <a:off x="3257550" y="68484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21</xdr:row>
      <xdr:rowOff>28575</xdr:rowOff>
    </xdr:from>
    <xdr:to>
      <xdr:col>26</xdr:col>
      <xdr:colOff>114300</xdr:colOff>
      <xdr:row>22</xdr:row>
      <xdr:rowOff>152400</xdr:rowOff>
    </xdr:to>
    <xdr:sp>
      <xdr:nvSpPr>
        <xdr:cNvPr id="88" name="AutoShape 88"/>
        <xdr:cNvSpPr>
          <a:spLocks/>
        </xdr:cNvSpPr>
      </xdr:nvSpPr>
      <xdr:spPr>
        <a:xfrm>
          <a:off x="3752850" y="68484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24</xdr:row>
      <xdr:rowOff>28575</xdr:rowOff>
    </xdr:from>
    <xdr:to>
      <xdr:col>22</xdr:col>
      <xdr:colOff>142875</xdr:colOff>
      <xdr:row>25</xdr:row>
      <xdr:rowOff>161925</xdr:rowOff>
    </xdr:to>
    <xdr:sp>
      <xdr:nvSpPr>
        <xdr:cNvPr id="89" name="AutoShape 89"/>
        <xdr:cNvSpPr>
          <a:spLocks/>
        </xdr:cNvSpPr>
      </xdr:nvSpPr>
      <xdr:spPr>
        <a:xfrm>
          <a:off x="3257550" y="77343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24</xdr:row>
      <xdr:rowOff>28575</xdr:rowOff>
    </xdr:from>
    <xdr:to>
      <xdr:col>26</xdr:col>
      <xdr:colOff>114300</xdr:colOff>
      <xdr:row>25</xdr:row>
      <xdr:rowOff>152400</xdr:rowOff>
    </xdr:to>
    <xdr:sp>
      <xdr:nvSpPr>
        <xdr:cNvPr id="90" name="AutoShape 90"/>
        <xdr:cNvSpPr>
          <a:spLocks/>
        </xdr:cNvSpPr>
      </xdr:nvSpPr>
      <xdr:spPr>
        <a:xfrm>
          <a:off x="3752850" y="77343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27</xdr:row>
      <xdr:rowOff>28575</xdr:rowOff>
    </xdr:from>
    <xdr:to>
      <xdr:col>22</xdr:col>
      <xdr:colOff>142875</xdr:colOff>
      <xdr:row>28</xdr:row>
      <xdr:rowOff>161925</xdr:rowOff>
    </xdr:to>
    <xdr:sp>
      <xdr:nvSpPr>
        <xdr:cNvPr id="91" name="AutoShape 91"/>
        <xdr:cNvSpPr>
          <a:spLocks/>
        </xdr:cNvSpPr>
      </xdr:nvSpPr>
      <xdr:spPr>
        <a:xfrm>
          <a:off x="3257550" y="86201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27</xdr:row>
      <xdr:rowOff>28575</xdr:rowOff>
    </xdr:from>
    <xdr:to>
      <xdr:col>26</xdr:col>
      <xdr:colOff>114300</xdr:colOff>
      <xdr:row>28</xdr:row>
      <xdr:rowOff>152400</xdr:rowOff>
    </xdr:to>
    <xdr:sp>
      <xdr:nvSpPr>
        <xdr:cNvPr id="92" name="AutoShape 92"/>
        <xdr:cNvSpPr>
          <a:spLocks/>
        </xdr:cNvSpPr>
      </xdr:nvSpPr>
      <xdr:spPr>
        <a:xfrm>
          <a:off x="3752850" y="86201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18</xdr:row>
      <xdr:rowOff>28575</xdr:rowOff>
    </xdr:from>
    <xdr:to>
      <xdr:col>29</xdr:col>
      <xdr:colOff>142875</xdr:colOff>
      <xdr:row>19</xdr:row>
      <xdr:rowOff>161925</xdr:rowOff>
    </xdr:to>
    <xdr:sp>
      <xdr:nvSpPr>
        <xdr:cNvPr id="93" name="AutoShape 93"/>
        <xdr:cNvSpPr>
          <a:spLocks/>
        </xdr:cNvSpPr>
      </xdr:nvSpPr>
      <xdr:spPr>
        <a:xfrm>
          <a:off x="4257675" y="59626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18</xdr:row>
      <xdr:rowOff>28575</xdr:rowOff>
    </xdr:from>
    <xdr:to>
      <xdr:col>33</xdr:col>
      <xdr:colOff>114300</xdr:colOff>
      <xdr:row>19</xdr:row>
      <xdr:rowOff>152400</xdr:rowOff>
    </xdr:to>
    <xdr:sp>
      <xdr:nvSpPr>
        <xdr:cNvPr id="94" name="AutoShape 94"/>
        <xdr:cNvSpPr>
          <a:spLocks/>
        </xdr:cNvSpPr>
      </xdr:nvSpPr>
      <xdr:spPr>
        <a:xfrm>
          <a:off x="4752975" y="59626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21</xdr:row>
      <xdr:rowOff>28575</xdr:rowOff>
    </xdr:from>
    <xdr:to>
      <xdr:col>29</xdr:col>
      <xdr:colOff>142875</xdr:colOff>
      <xdr:row>22</xdr:row>
      <xdr:rowOff>161925</xdr:rowOff>
    </xdr:to>
    <xdr:sp>
      <xdr:nvSpPr>
        <xdr:cNvPr id="95" name="AutoShape 95"/>
        <xdr:cNvSpPr>
          <a:spLocks/>
        </xdr:cNvSpPr>
      </xdr:nvSpPr>
      <xdr:spPr>
        <a:xfrm>
          <a:off x="4257675" y="68484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21</xdr:row>
      <xdr:rowOff>28575</xdr:rowOff>
    </xdr:from>
    <xdr:to>
      <xdr:col>33</xdr:col>
      <xdr:colOff>114300</xdr:colOff>
      <xdr:row>22</xdr:row>
      <xdr:rowOff>152400</xdr:rowOff>
    </xdr:to>
    <xdr:sp>
      <xdr:nvSpPr>
        <xdr:cNvPr id="96" name="AutoShape 96"/>
        <xdr:cNvSpPr>
          <a:spLocks/>
        </xdr:cNvSpPr>
      </xdr:nvSpPr>
      <xdr:spPr>
        <a:xfrm>
          <a:off x="4752975" y="68484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24</xdr:row>
      <xdr:rowOff>28575</xdr:rowOff>
    </xdr:from>
    <xdr:to>
      <xdr:col>29</xdr:col>
      <xdr:colOff>142875</xdr:colOff>
      <xdr:row>25</xdr:row>
      <xdr:rowOff>161925</xdr:rowOff>
    </xdr:to>
    <xdr:sp>
      <xdr:nvSpPr>
        <xdr:cNvPr id="97" name="AutoShape 97"/>
        <xdr:cNvSpPr>
          <a:spLocks/>
        </xdr:cNvSpPr>
      </xdr:nvSpPr>
      <xdr:spPr>
        <a:xfrm>
          <a:off x="4257675" y="77343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24</xdr:row>
      <xdr:rowOff>28575</xdr:rowOff>
    </xdr:from>
    <xdr:to>
      <xdr:col>33</xdr:col>
      <xdr:colOff>114300</xdr:colOff>
      <xdr:row>25</xdr:row>
      <xdr:rowOff>152400</xdr:rowOff>
    </xdr:to>
    <xdr:sp>
      <xdr:nvSpPr>
        <xdr:cNvPr id="98" name="AutoShape 98"/>
        <xdr:cNvSpPr>
          <a:spLocks/>
        </xdr:cNvSpPr>
      </xdr:nvSpPr>
      <xdr:spPr>
        <a:xfrm>
          <a:off x="4752975" y="77343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27</xdr:row>
      <xdr:rowOff>28575</xdr:rowOff>
    </xdr:from>
    <xdr:to>
      <xdr:col>29</xdr:col>
      <xdr:colOff>142875</xdr:colOff>
      <xdr:row>28</xdr:row>
      <xdr:rowOff>161925</xdr:rowOff>
    </xdr:to>
    <xdr:sp>
      <xdr:nvSpPr>
        <xdr:cNvPr id="99" name="AutoShape 99"/>
        <xdr:cNvSpPr>
          <a:spLocks/>
        </xdr:cNvSpPr>
      </xdr:nvSpPr>
      <xdr:spPr>
        <a:xfrm>
          <a:off x="4257675" y="86201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27</xdr:row>
      <xdr:rowOff>28575</xdr:rowOff>
    </xdr:from>
    <xdr:to>
      <xdr:col>33</xdr:col>
      <xdr:colOff>114300</xdr:colOff>
      <xdr:row>28</xdr:row>
      <xdr:rowOff>152400</xdr:rowOff>
    </xdr:to>
    <xdr:sp>
      <xdr:nvSpPr>
        <xdr:cNvPr id="100" name="AutoShape 100"/>
        <xdr:cNvSpPr>
          <a:spLocks/>
        </xdr:cNvSpPr>
      </xdr:nvSpPr>
      <xdr:spPr>
        <a:xfrm>
          <a:off x="4752975" y="86201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114300</xdr:colOff>
      <xdr:row>21</xdr:row>
      <xdr:rowOff>28575</xdr:rowOff>
    </xdr:from>
    <xdr:to>
      <xdr:col>36</xdr:col>
      <xdr:colOff>142875</xdr:colOff>
      <xdr:row>22</xdr:row>
      <xdr:rowOff>161925</xdr:rowOff>
    </xdr:to>
    <xdr:sp>
      <xdr:nvSpPr>
        <xdr:cNvPr id="101" name="AutoShape 101"/>
        <xdr:cNvSpPr>
          <a:spLocks/>
        </xdr:cNvSpPr>
      </xdr:nvSpPr>
      <xdr:spPr>
        <a:xfrm>
          <a:off x="5257800" y="68484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21</xdr:row>
      <xdr:rowOff>28575</xdr:rowOff>
    </xdr:from>
    <xdr:to>
      <xdr:col>40</xdr:col>
      <xdr:colOff>114300</xdr:colOff>
      <xdr:row>22</xdr:row>
      <xdr:rowOff>152400</xdr:rowOff>
    </xdr:to>
    <xdr:sp>
      <xdr:nvSpPr>
        <xdr:cNvPr id="102" name="AutoShape 102"/>
        <xdr:cNvSpPr>
          <a:spLocks/>
        </xdr:cNvSpPr>
      </xdr:nvSpPr>
      <xdr:spPr>
        <a:xfrm>
          <a:off x="5753100" y="68484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114300</xdr:colOff>
      <xdr:row>24</xdr:row>
      <xdr:rowOff>28575</xdr:rowOff>
    </xdr:from>
    <xdr:to>
      <xdr:col>36</xdr:col>
      <xdr:colOff>142875</xdr:colOff>
      <xdr:row>25</xdr:row>
      <xdr:rowOff>161925</xdr:rowOff>
    </xdr:to>
    <xdr:sp>
      <xdr:nvSpPr>
        <xdr:cNvPr id="103" name="AutoShape 103"/>
        <xdr:cNvSpPr>
          <a:spLocks/>
        </xdr:cNvSpPr>
      </xdr:nvSpPr>
      <xdr:spPr>
        <a:xfrm>
          <a:off x="5257800" y="77343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24</xdr:row>
      <xdr:rowOff>28575</xdr:rowOff>
    </xdr:from>
    <xdr:to>
      <xdr:col>40</xdr:col>
      <xdr:colOff>114300</xdr:colOff>
      <xdr:row>25</xdr:row>
      <xdr:rowOff>152400</xdr:rowOff>
    </xdr:to>
    <xdr:sp>
      <xdr:nvSpPr>
        <xdr:cNvPr id="104" name="AutoShape 104"/>
        <xdr:cNvSpPr>
          <a:spLocks/>
        </xdr:cNvSpPr>
      </xdr:nvSpPr>
      <xdr:spPr>
        <a:xfrm>
          <a:off x="5753100" y="77343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114300</xdr:colOff>
      <xdr:row>27</xdr:row>
      <xdr:rowOff>28575</xdr:rowOff>
    </xdr:from>
    <xdr:to>
      <xdr:col>36</xdr:col>
      <xdr:colOff>142875</xdr:colOff>
      <xdr:row>28</xdr:row>
      <xdr:rowOff>161925</xdr:rowOff>
    </xdr:to>
    <xdr:sp>
      <xdr:nvSpPr>
        <xdr:cNvPr id="105" name="AutoShape 105"/>
        <xdr:cNvSpPr>
          <a:spLocks/>
        </xdr:cNvSpPr>
      </xdr:nvSpPr>
      <xdr:spPr>
        <a:xfrm>
          <a:off x="5257800" y="86201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27</xdr:row>
      <xdr:rowOff>28575</xdr:rowOff>
    </xdr:from>
    <xdr:to>
      <xdr:col>40</xdr:col>
      <xdr:colOff>114300</xdr:colOff>
      <xdr:row>28</xdr:row>
      <xdr:rowOff>152400</xdr:rowOff>
    </xdr:to>
    <xdr:sp>
      <xdr:nvSpPr>
        <xdr:cNvPr id="106" name="AutoShape 106"/>
        <xdr:cNvSpPr>
          <a:spLocks/>
        </xdr:cNvSpPr>
      </xdr:nvSpPr>
      <xdr:spPr>
        <a:xfrm>
          <a:off x="5753100" y="86201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114300</xdr:colOff>
      <xdr:row>24</xdr:row>
      <xdr:rowOff>28575</xdr:rowOff>
    </xdr:from>
    <xdr:to>
      <xdr:col>43</xdr:col>
      <xdr:colOff>142875</xdr:colOff>
      <xdr:row>25</xdr:row>
      <xdr:rowOff>161925</xdr:rowOff>
    </xdr:to>
    <xdr:sp>
      <xdr:nvSpPr>
        <xdr:cNvPr id="107" name="AutoShape 107"/>
        <xdr:cNvSpPr>
          <a:spLocks/>
        </xdr:cNvSpPr>
      </xdr:nvSpPr>
      <xdr:spPr>
        <a:xfrm>
          <a:off x="6257925" y="77343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38100</xdr:colOff>
      <xdr:row>24</xdr:row>
      <xdr:rowOff>28575</xdr:rowOff>
    </xdr:from>
    <xdr:to>
      <xdr:col>47</xdr:col>
      <xdr:colOff>114300</xdr:colOff>
      <xdr:row>25</xdr:row>
      <xdr:rowOff>152400</xdr:rowOff>
    </xdr:to>
    <xdr:sp>
      <xdr:nvSpPr>
        <xdr:cNvPr id="108" name="AutoShape 108"/>
        <xdr:cNvSpPr>
          <a:spLocks/>
        </xdr:cNvSpPr>
      </xdr:nvSpPr>
      <xdr:spPr>
        <a:xfrm>
          <a:off x="6753225" y="77343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114300</xdr:colOff>
      <xdr:row>27</xdr:row>
      <xdr:rowOff>28575</xdr:rowOff>
    </xdr:from>
    <xdr:to>
      <xdr:col>43</xdr:col>
      <xdr:colOff>142875</xdr:colOff>
      <xdr:row>28</xdr:row>
      <xdr:rowOff>161925</xdr:rowOff>
    </xdr:to>
    <xdr:sp>
      <xdr:nvSpPr>
        <xdr:cNvPr id="109" name="AutoShape 109"/>
        <xdr:cNvSpPr>
          <a:spLocks/>
        </xdr:cNvSpPr>
      </xdr:nvSpPr>
      <xdr:spPr>
        <a:xfrm>
          <a:off x="6257925" y="86201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38100</xdr:colOff>
      <xdr:row>27</xdr:row>
      <xdr:rowOff>28575</xdr:rowOff>
    </xdr:from>
    <xdr:to>
      <xdr:col>47</xdr:col>
      <xdr:colOff>114300</xdr:colOff>
      <xdr:row>28</xdr:row>
      <xdr:rowOff>152400</xdr:rowOff>
    </xdr:to>
    <xdr:sp>
      <xdr:nvSpPr>
        <xdr:cNvPr id="110" name="AutoShape 110"/>
        <xdr:cNvSpPr>
          <a:spLocks/>
        </xdr:cNvSpPr>
      </xdr:nvSpPr>
      <xdr:spPr>
        <a:xfrm>
          <a:off x="6753225" y="86201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114300</xdr:colOff>
      <xdr:row>27</xdr:row>
      <xdr:rowOff>28575</xdr:rowOff>
    </xdr:from>
    <xdr:to>
      <xdr:col>50</xdr:col>
      <xdr:colOff>142875</xdr:colOff>
      <xdr:row>28</xdr:row>
      <xdr:rowOff>161925</xdr:rowOff>
    </xdr:to>
    <xdr:sp>
      <xdr:nvSpPr>
        <xdr:cNvPr id="111" name="AutoShape 111"/>
        <xdr:cNvSpPr>
          <a:spLocks/>
        </xdr:cNvSpPr>
      </xdr:nvSpPr>
      <xdr:spPr>
        <a:xfrm>
          <a:off x="7258050" y="86201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38100</xdr:colOff>
      <xdr:row>27</xdr:row>
      <xdr:rowOff>28575</xdr:rowOff>
    </xdr:from>
    <xdr:to>
      <xdr:col>54</xdr:col>
      <xdr:colOff>114300</xdr:colOff>
      <xdr:row>28</xdr:row>
      <xdr:rowOff>152400</xdr:rowOff>
    </xdr:to>
    <xdr:sp>
      <xdr:nvSpPr>
        <xdr:cNvPr id="112" name="AutoShape 112"/>
        <xdr:cNvSpPr>
          <a:spLocks/>
        </xdr:cNvSpPr>
      </xdr:nvSpPr>
      <xdr:spPr>
        <a:xfrm>
          <a:off x="7753350" y="86201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6</xdr:row>
      <xdr:rowOff>28575</xdr:rowOff>
    </xdr:from>
    <xdr:to>
      <xdr:col>15</xdr:col>
      <xdr:colOff>142875</xdr:colOff>
      <xdr:row>7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381250" y="24193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6</xdr:row>
      <xdr:rowOff>28575</xdr:rowOff>
    </xdr:from>
    <xdr:to>
      <xdr:col>19</xdr:col>
      <xdr:colOff>114300</xdr:colOff>
      <xdr:row>7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2876550" y="24193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6</xdr:row>
      <xdr:rowOff>28575</xdr:rowOff>
    </xdr:from>
    <xdr:to>
      <xdr:col>22</xdr:col>
      <xdr:colOff>142875</xdr:colOff>
      <xdr:row>7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3505200" y="24193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76200</xdr:colOff>
      <xdr:row>6</xdr:row>
      <xdr:rowOff>28575</xdr:rowOff>
    </xdr:from>
    <xdr:to>
      <xdr:col>26</xdr:col>
      <xdr:colOff>114300</xdr:colOff>
      <xdr:row>7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3895725" y="2419350"/>
          <a:ext cx="180975" cy="419100"/>
        </a:xfrm>
        <a:prstGeom prst="rightBracket">
          <a:avLst>
            <a:gd name="adj" fmla="val -304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6</xdr:row>
      <xdr:rowOff>28575</xdr:rowOff>
    </xdr:from>
    <xdr:to>
      <xdr:col>29</xdr:col>
      <xdr:colOff>142875</xdr:colOff>
      <xdr:row>7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4505325" y="24193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6</xdr:row>
      <xdr:rowOff>28575</xdr:rowOff>
    </xdr:from>
    <xdr:to>
      <xdr:col>33</xdr:col>
      <xdr:colOff>114300</xdr:colOff>
      <xdr:row>7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5000625" y="24193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114300</xdr:colOff>
      <xdr:row>6</xdr:row>
      <xdr:rowOff>28575</xdr:rowOff>
    </xdr:from>
    <xdr:to>
      <xdr:col>36</xdr:col>
      <xdr:colOff>142875</xdr:colOff>
      <xdr:row>7</xdr:row>
      <xdr:rowOff>161925</xdr:rowOff>
    </xdr:to>
    <xdr:sp>
      <xdr:nvSpPr>
        <xdr:cNvPr id="7" name="AutoShape 7"/>
        <xdr:cNvSpPr>
          <a:spLocks/>
        </xdr:cNvSpPr>
      </xdr:nvSpPr>
      <xdr:spPr>
        <a:xfrm>
          <a:off x="5505450" y="24193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6</xdr:row>
      <xdr:rowOff>28575</xdr:rowOff>
    </xdr:from>
    <xdr:to>
      <xdr:col>40</xdr:col>
      <xdr:colOff>114300</xdr:colOff>
      <xdr:row>7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6000750" y="24193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114300</xdr:colOff>
      <xdr:row>6</xdr:row>
      <xdr:rowOff>28575</xdr:rowOff>
    </xdr:from>
    <xdr:to>
      <xdr:col>43</xdr:col>
      <xdr:colOff>142875</xdr:colOff>
      <xdr:row>7</xdr:row>
      <xdr:rowOff>161925</xdr:rowOff>
    </xdr:to>
    <xdr:sp>
      <xdr:nvSpPr>
        <xdr:cNvPr id="9" name="AutoShape 9"/>
        <xdr:cNvSpPr>
          <a:spLocks/>
        </xdr:cNvSpPr>
      </xdr:nvSpPr>
      <xdr:spPr>
        <a:xfrm>
          <a:off x="6505575" y="24193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38100</xdr:colOff>
      <xdr:row>6</xdr:row>
      <xdr:rowOff>28575</xdr:rowOff>
    </xdr:from>
    <xdr:to>
      <xdr:col>47</xdr:col>
      <xdr:colOff>114300</xdr:colOff>
      <xdr:row>7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7000875" y="24193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114300</xdr:colOff>
      <xdr:row>6</xdr:row>
      <xdr:rowOff>28575</xdr:rowOff>
    </xdr:from>
    <xdr:to>
      <xdr:col>50</xdr:col>
      <xdr:colOff>142875</xdr:colOff>
      <xdr:row>7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7629525" y="24193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38100</xdr:colOff>
      <xdr:row>6</xdr:row>
      <xdr:rowOff>28575</xdr:rowOff>
    </xdr:from>
    <xdr:to>
      <xdr:col>54</xdr:col>
      <xdr:colOff>114300</xdr:colOff>
      <xdr:row>7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8124825" y="24193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114300</xdr:colOff>
      <xdr:row>6</xdr:row>
      <xdr:rowOff>28575</xdr:rowOff>
    </xdr:from>
    <xdr:to>
      <xdr:col>57</xdr:col>
      <xdr:colOff>142875</xdr:colOff>
      <xdr:row>7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8629650" y="24193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38100</xdr:colOff>
      <xdr:row>6</xdr:row>
      <xdr:rowOff>28575</xdr:rowOff>
    </xdr:from>
    <xdr:to>
      <xdr:col>61</xdr:col>
      <xdr:colOff>114300</xdr:colOff>
      <xdr:row>7</xdr:row>
      <xdr:rowOff>152400</xdr:rowOff>
    </xdr:to>
    <xdr:sp>
      <xdr:nvSpPr>
        <xdr:cNvPr id="14" name="AutoShape 14"/>
        <xdr:cNvSpPr>
          <a:spLocks/>
        </xdr:cNvSpPr>
      </xdr:nvSpPr>
      <xdr:spPr>
        <a:xfrm>
          <a:off x="9124950" y="24193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9</xdr:row>
      <xdr:rowOff>28575</xdr:rowOff>
    </xdr:from>
    <xdr:to>
      <xdr:col>22</xdr:col>
      <xdr:colOff>142875</xdr:colOff>
      <xdr:row>10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3505200" y="33051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9</xdr:row>
      <xdr:rowOff>28575</xdr:rowOff>
    </xdr:from>
    <xdr:to>
      <xdr:col>26</xdr:col>
      <xdr:colOff>114300</xdr:colOff>
      <xdr:row>10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4000500" y="33051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9</xdr:row>
      <xdr:rowOff>28575</xdr:rowOff>
    </xdr:from>
    <xdr:to>
      <xdr:col>29</xdr:col>
      <xdr:colOff>142875</xdr:colOff>
      <xdr:row>10</xdr:row>
      <xdr:rowOff>161925</xdr:rowOff>
    </xdr:to>
    <xdr:sp>
      <xdr:nvSpPr>
        <xdr:cNvPr id="17" name="AutoShape 17"/>
        <xdr:cNvSpPr>
          <a:spLocks/>
        </xdr:cNvSpPr>
      </xdr:nvSpPr>
      <xdr:spPr>
        <a:xfrm>
          <a:off x="4505325" y="33051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9</xdr:row>
      <xdr:rowOff>28575</xdr:rowOff>
    </xdr:from>
    <xdr:to>
      <xdr:col>33</xdr:col>
      <xdr:colOff>114300</xdr:colOff>
      <xdr:row>10</xdr:row>
      <xdr:rowOff>152400</xdr:rowOff>
    </xdr:to>
    <xdr:sp>
      <xdr:nvSpPr>
        <xdr:cNvPr id="18" name="AutoShape 18"/>
        <xdr:cNvSpPr>
          <a:spLocks/>
        </xdr:cNvSpPr>
      </xdr:nvSpPr>
      <xdr:spPr>
        <a:xfrm>
          <a:off x="5000625" y="33051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114300</xdr:colOff>
      <xdr:row>9</xdr:row>
      <xdr:rowOff>28575</xdr:rowOff>
    </xdr:from>
    <xdr:to>
      <xdr:col>36</xdr:col>
      <xdr:colOff>142875</xdr:colOff>
      <xdr:row>10</xdr:row>
      <xdr:rowOff>161925</xdr:rowOff>
    </xdr:to>
    <xdr:sp>
      <xdr:nvSpPr>
        <xdr:cNvPr id="19" name="AutoShape 19"/>
        <xdr:cNvSpPr>
          <a:spLocks/>
        </xdr:cNvSpPr>
      </xdr:nvSpPr>
      <xdr:spPr>
        <a:xfrm>
          <a:off x="5505450" y="33051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9</xdr:row>
      <xdr:rowOff>28575</xdr:rowOff>
    </xdr:from>
    <xdr:to>
      <xdr:col>40</xdr:col>
      <xdr:colOff>114300</xdr:colOff>
      <xdr:row>10</xdr:row>
      <xdr:rowOff>152400</xdr:rowOff>
    </xdr:to>
    <xdr:sp>
      <xdr:nvSpPr>
        <xdr:cNvPr id="20" name="AutoShape 20"/>
        <xdr:cNvSpPr>
          <a:spLocks/>
        </xdr:cNvSpPr>
      </xdr:nvSpPr>
      <xdr:spPr>
        <a:xfrm>
          <a:off x="6000750" y="33051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114300</xdr:colOff>
      <xdr:row>9</xdr:row>
      <xdr:rowOff>28575</xdr:rowOff>
    </xdr:from>
    <xdr:to>
      <xdr:col>43</xdr:col>
      <xdr:colOff>142875</xdr:colOff>
      <xdr:row>10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6505575" y="33051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38100</xdr:colOff>
      <xdr:row>9</xdr:row>
      <xdr:rowOff>28575</xdr:rowOff>
    </xdr:from>
    <xdr:to>
      <xdr:col>47</xdr:col>
      <xdr:colOff>114300</xdr:colOff>
      <xdr:row>10</xdr:row>
      <xdr:rowOff>152400</xdr:rowOff>
    </xdr:to>
    <xdr:sp>
      <xdr:nvSpPr>
        <xdr:cNvPr id="22" name="AutoShape 22"/>
        <xdr:cNvSpPr>
          <a:spLocks/>
        </xdr:cNvSpPr>
      </xdr:nvSpPr>
      <xdr:spPr>
        <a:xfrm>
          <a:off x="7000875" y="33051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114300</xdr:colOff>
      <xdr:row>9</xdr:row>
      <xdr:rowOff>28575</xdr:rowOff>
    </xdr:from>
    <xdr:to>
      <xdr:col>50</xdr:col>
      <xdr:colOff>142875</xdr:colOff>
      <xdr:row>10</xdr:row>
      <xdr:rowOff>161925</xdr:rowOff>
    </xdr:to>
    <xdr:sp>
      <xdr:nvSpPr>
        <xdr:cNvPr id="23" name="AutoShape 23"/>
        <xdr:cNvSpPr>
          <a:spLocks/>
        </xdr:cNvSpPr>
      </xdr:nvSpPr>
      <xdr:spPr>
        <a:xfrm>
          <a:off x="7629525" y="33051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38100</xdr:colOff>
      <xdr:row>9</xdr:row>
      <xdr:rowOff>28575</xdr:rowOff>
    </xdr:from>
    <xdr:to>
      <xdr:col>54</xdr:col>
      <xdr:colOff>114300</xdr:colOff>
      <xdr:row>10</xdr:row>
      <xdr:rowOff>152400</xdr:rowOff>
    </xdr:to>
    <xdr:sp>
      <xdr:nvSpPr>
        <xdr:cNvPr id="24" name="AutoShape 24"/>
        <xdr:cNvSpPr>
          <a:spLocks/>
        </xdr:cNvSpPr>
      </xdr:nvSpPr>
      <xdr:spPr>
        <a:xfrm>
          <a:off x="8124825" y="33051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114300</xdr:colOff>
      <xdr:row>9</xdr:row>
      <xdr:rowOff>28575</xdr:rowOff>
    </xdr:from>
    <xdr:to>
      <xdr:col>57</xdr:col>
      <xdr:colOff>142875</xdr:colOff>
      <xdr:row>10</xdr:row>
      <xdr:rowOff>161925</xdr:rowOff>
    </xdr:to>
    <xdr:sp>
      <xdr:nvSpPr>
        <xdr:cNvPr id="25" name="AutoShape 25"/>
        <xdr:cNvSpPr>
          <a:spLocks/>
        </xdr:cNvSpPr>
      </xdr:nvSpPr>
      <xdr:spPr>
        <a:xfrm>
          <a:off x="8629650" y="33051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38100</xdr:colOff>
      <xdr:row>9</xdr:row>
      <xdr:rowOff>28575</xdr:rowOff>
    </xdr:from>
    <xdr:to>
      <xdr:col>61</xdr:col>
      <xdr:colOff>114300</xdr:colOff>
      <xdr:row>10</xdr:row>
      <xdr:rowOff>152400</xdr:rowOff>
    </xdr:to>
    <xdr:sp>
      <xdr:nvSpPr>
        <xdr:cNvPr id="26" name="AutoShape 26"/>
        <xdr:cNvSpPr>
          <a:spLocks/>
        </xdr:cNvSpPr>
      </xdr:nvSpPr>
      <xdr:spPr>
        <a:xfrm>
          <a:off x="9124950" y="33051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12</xdr:row>
      <xdr:rowOff>28575</xdr:rowOff>
    </xdr:from>
    <xdr:to>
      <xdr:col>29</xdr:col>
      <xdr:colOff>142875</xdr:colOff>
      <xdr:row>13</xdr:row>
      <xdr:rowOff>161925</xdr:rowOff>
    </xdr:to>
    <xdr:sp>
      <xdr:nvSpPr>
        <xdr:cNvPr id="27" name="AutoShape 27"/>
        <xdr:cNvSpPr>
          <a:spLocks/>
        </xdr:cNvSpPr>
      </xdr:nvSpPr>
      <xdr:spPr>
        <a:xfrm>
          <a:off x="4505325" y="41910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12</xdr:row>
      <xdr:rowOff>28575</xdr:rowOff>
    </xdr:from>
    <xdr:to>
      <xdr:col>33</xdr:col>
      <xdr:colOff>114300</xdr:colOff>
      <xdr:row>13</xdr:row>
      <xdr:rowOff>152400</xdr:rowOff>
    </xdr:to>
    <xdr:sp>
      <xdr:nvSpPr>
        <xdr:cNvPr id="28" name="AutoShape 28"/>
        <xdr:cNvSpPr>
          <a:spLocks/>
        </xdr:cNvSpPr>
      </xdr:nvSpPr>
      <xdr:spPr>
        <a:xfrm>
          <a:off x="5000625" y="41910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114300</xdr:colOff>
      <xdr:row>12</xdr:row>
      <xdr:rowOff>28575</xdr:rowOff>
    </xdr:from>
    <xdr:to>
      <xdr:col>36</xdr:col>
      <xdr:colOff>142875</xdr:colOff>
      <xdr:row>13</xdr:row>
      <xdr:rowOff>161925</xdr:rowOff>
    </xdr:to>
    <xdr:sp>
      <xdr:nvSpPr>
        <xdr:cNvPr id="29" name="AutoShape 29"/>
        <xdr:cNvSpPr>
          <a:spLocks/>
        </xdr:cNvSpPr>
      </xdr:nvSpPr>
      <xdr:spPr>
        <a:xfrm>
          <a:off x="5505450" y="41910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12</xdr:row>
      <xdr:rowOff>28575</xdr:rowOff>
    </xdr:from>
    <xdr:to>
      <xdr:col>40</xdr:col>
      <xdr:colOff>114300</xdr:colOff>
      <xdr:row>13</xdr:row>
      <xdr:rowOff>152400</xdr:rowOff>
    </xdr:to>
    <xdr:sp>
      <xdr:nvSpPr>
        <xdr:cNvPr id="30" name="AutoShape 30"/>
        <xdr:cNvSpPr>
          <a:spLocks/>
        </xdr:cNvSpPr>
      </xdr:nvSpPr>
      <xdr:spPr>
        <a:xfrm>
          <a:off x="6000750" y="41910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114300</xdr:colOff>
      <xdr:row>12</xdr:row>
      <xdr:rowOff>28575</xdr:rowOff>
    </xdr:from>
    <xdr:to>
      <xdr:col>43</xdr:col>
      <xdr:colOff>142875</xdr:colOff>
      <xdr:row>13</xdr:row>
      <xdr:rowOff>161925</xdr:rowOff>
    </xdr:to>
    <xdr:sp>
      <xdr:nvSpPr>
        <xdr:cNvPr id="31" name="AutoShape 31"/>
        <xdr:cNvSpPr>
          <a:spLocks/>
        </xdr:cNvSpPr>
      </xdr:nvSpPr>
      <xdr:spPr>
        <a:xfrm>
          <a:off x="6505575" y="41910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38100</xdr:colOff>
      <xdr:row>12</xdr:row>
      <xdr:rowOff>28575</xdr:rowOff>
    </xdr:from>
    <xdr:to>
      <xdr:col>47</xdr:col>
      <xdr:colOff>114300</xdr:colOff>
      <xdr:row>13</xdr:row>
      <xdr:rowOff>152400</xdr:rowOff>
    </xdr:to>
    <xdr:sp>
      <xdr:nvSpPr>
        <xdr:cNvPr id="32" name="AutoShape 32"/>
        <xdr:cNvSpPr>
          <a:spLocks/>
        </xdr:cNvSpPr>
      </xdr:nvSpPr>
      <xdr:spPr>
        <a:xfrm>
          <a:off x="7000875" y="41910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114300</xdr:colOff>
      <xdr:row>12</xdr:row>
      <xdr:rowOff>28575</xdr:rowOff>
    </xdr:from>
    <xdr:to>
      <xdr:col>50</xdr:col>
      <xdr:colOff>142875</xdr:colOff>
      <xdr:row>13</xdr:row>
      <xdr:rowOff>161925</xdr:rowOff>
    </xdr:to>
    <xdr:sp>
      <xdr:nvSpPr>
        <xdr:cNvPr id="33" name="AutoShape 33"/>
        <xdr:cNvSpPr>
          <a:spLocks/>
        </xdr:cNvSpPr>
      </xdr:nvSpPr>
      <xdr:spPr>
        <a:xfrm>
          <a:off x="7629525" y="41910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38100</xdr:colOff>
      <xdr:row>12</xdr:row>
      <xdr:rowOff>28575</xdr:rowOff>
    </xdr:from>
    <xdr:to>
      <xdr:col>54</xdr:col>
      <xdr:colOff>114300</xdr:colOff>
      <xdr:row>13</xdr:row>
      <xdr:rowOff>152400</xdr:rowOff>
    </xdr:to>
    <xdr:sp>
      <xdr:nvSpPr>
        <xdr:cNvPr id="34" name="AutoShape 34"/>
        <xdr:cNvSpPr>
          <a:spLocks/>
        </xdr:cNvSpPr>
      </xdr:nvSpPr>
      <xdr:spPr>
        <a:xfrm>
          <a:off x="8124825" y="41910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114300</xdr:colOff>
      <xdr:row>12</xdr:row>
      <xdr:rowOff>28575</xdr:rowOff>
    </xdr:from>
    <xdr:to>
      <xdr:col>57</xdr:col>
      <xdr:colOff>142875</xdr:colOff>
      <xdr:row>13</xdr:row>
      <xdr:rowOff>161925</xdr:rowOff>
    </xdr:to>
    <xdr:sp>
      <xdr:nvSpPr>
        <xdr:cNvPr id="35" name="AutoShape 35"/>
        <xdr:cNvSpPr>
          <a:spLocks/>
        </xdr:cNvSpPr>
      </xdr:nvSpPr>
      <xdr:spPr>
        <a:xfrm>
          <a:off x="8629650" y="41910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38100</xdr:colOff>
      <xdr:row>12</xdr:row>
      <xdr:rowOff>28575</xdr:rowOff>
    </xdr:from>
    <xdr:to>
      <xdr:col>61</xdr:col>
      <xdr:colOff>114300</xdr:colOff>
      <xdr:row>13</xdr:row>
      <xdr:rowOff>152400</xdr:rowOff>
    </xdr:to>
    <xdr:sp>
      <xdr:nvSpPr>
        <xdr:cNvPr id="36" name="AutoShape 36"/>
        <xdr:cNvSpPr>
          <a:spLocks/>
        </xdr:cNvSpPr>
      </xdr:nvSpPr>
      <xdr:spPr>
        <a:xfrm>
          <a:off x="9124950" y="41910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114300</xdr:colOff>
      <xdr:row>15</xdr:row>
      <xdr:rowOff>28575</xdr:rowOff>
    </xdr:from>
    <xdr:to>
      <xdr:col>36</xdr:col>
      <xdr:colOff>142875</xdr:colOff>
      <xdr:row>16</xdr:row>
      <xdr:rowOff>161925</xdr:rowOff>
    </xdr:to>
    <xdr:sp>
      <xdr:nvSpPr>
        <xdr:cNvPr id="37" name="AutoShape 37"/>
        <xdr:cNvSpPr>
          <a:spLocks/>
        </xdr:cNvSpPr>
      </xdr:nvSpPr>
      <xdr:spPr>
        <a:xfrm>
          <a:off x="5505450" y="50768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15</xdr:row>
      <xdr:rowOff>28575</xdr:rowOff>
    </xdr:from>
    <xdr:to>
      <xdr:col>40</xdr:col>
      <xdr:colOff>114300</xdr:colOff>
      <xdr:row>16</xdr:row>
      <xdr:rowOff>152400</xdr:rowOff>
    </xdr:to>
    <xdr:sp>
      <xdr:nvSpPr>
        <xdr:cNvPr id="38" name="AutoShape 38"/>
        <xdr:cNvSpPr>
          <a:spLocks/>
        </xdr:cNvSpPr>
      </xdr:nvSpPr>
      <xdr:spPr>
        <a:xfrm>
          <a:off x="6000750" y="50768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114300</xdr:colOff>
      <xdr:row>15</xdr:row>
      <xdr:rowOff>28575</xdr:rowOff>
    </xdr:from>
    <xdr:to>
      <xdr:col>43</xdr:col>
      <xdr:colOff>142875</xdr:colOff>
      <xdr:row>16</xdr:row>
      <xdr:rowOff>161925</xdr:rowOff>
    </xdr:to>
    <xdr:sp>
      <xdr:nvSpPr>
        <xdr:cNvPr id="39" name="AutoShape 39"/>
        <xdr:cNvSpPr>
          <a:spLocks/>
        </xdr:cNvSpPr>
      </xdr:nvSpPr>
      <xdr:spPr>
        <a:xfrm>
          <a:off x="6505575" y="50768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38100</xdr:colOff>
      <xdr:row>15</xdr:row>
      <xdr:rowOff>28575</xdr:rowOff>
    </xdr:from>
    <xdr:to>
      <xdr:col>47</xdr:col>
      <xdr:colOff>114300</xdr:colOff>
      <xdr:row>16</xdr:row>
      <xdr:rowOff>152400</xdr:rowOff>
    </xdr:to>
    <xdr:sp>
      <xdr:nvSpPr>
        <xdr:cNvPr id="40" name="AutoShape 40"/>
        <xdr:cNvSpPr>
          <a:spLocks/>
        </xdr:cNvSpPr>
      </xdr:nvSpPr>
      <xdr:spPr>
        <a:xfrm>
          <a:off x="7000875" y="50768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114300</xdr:colOff>
      <xdr:row>15</xdr:row>
      <xdr:rowOff>28575</xdr:rowOff>
    </xdr:from>
    <xdr:to>
      <xdr:col>50</xdr:col>
      <xdr:colOff>142875</xdr:colOff>
      <xdr:row>16</xdr:row>
      <xdr:rowOff>161925</xdr:rowOff>
    </xdr:to>
    <xdr:sp>
      <xdr:nvSpPr>
        <xdr:cNvPr id="41" name="AutoShape 41"/>
        <xdr:cNvSpPr>
          <a:spLocks/>
        </xdr:cNvSpPr>
      </xdr:nvSpPr>
      <xdr:spPr>
        <a:xfrm>
          <a:off x="7629525" y="50768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38100</xdr:colOff>
      <xdr:row>15</xdr:row>
      <xdr:rowOff>28575</xdr:rowOff>
    </xdr:from>
    <xdr:to>
      <xdr:col>54</xdr:col>
      <xdr:colOff>114300</xdr:colOff>
      <xdr:row>16</xdr:row>
      <xdr:rowOff>152400</xdr:rowOff>
    </xdr:to>
    <xdr:sp>
      <xdr:nvSpPr>
        <xdr:cNvPr id="42" name="AutoShape 42"/>
        <xdr:cNvSpPr>
          <a:spLocks/>
        </xdr:cNvSpPr>
      </xdr:nvSpPr>
      <xdr:spPr>
        <a:xfrm>
          <a:off x="8124825" y="50768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114300</xdr:colOff>
      <xdr:row>15</xdr:row>
      <xdr:rowOff>28575</xdr:rowOff>
    </xdr:from>
    <xdr:to>
      <xdr:col>57</xdr:col>
      <xdr:colOff>142875</xdr:colOff>
      <xdr:row>16</xdr:row>
      <xdr:rowOff>161925</xdr:rowOff>
    </xdr:to>
    <xdr:sp>
      <xdr:nvSpPr>
        <xdr:cNvPr id="43" name="AutoShape 43"/>
        <xdr:cNvSpPr>
          <a:spLocks/>
        </xdr:cNvSpPr>
      </xdr:nvSpPr>
      <xdr:spPr>
        <a:xfrm>
          <a:off x="8629650" y="50768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38100</xdr:colOff>
      <xdr:row>15</xdr:row>
      <xdr:rowOff>28575</xdr:rowOff>
    </xdr:from>
    <xdr:to>
      <xdr:col>61</xdr:col>
      <xdr:colOff>114300</xdr:colOff>
      <xdr:row>16</xdr:row>
      <xdr:rowOff>152400</xdr:rowOff>
    </xdr:to>
    <xdr:sp>
      <xdr:nvSpPr>
        <xdr:cNvPr id="44" name="AutoShape 44"/>
        <xdr:cNvSpPr>
          <a:spLocks/>
        </xdr:cNvSpPr>
      </xdr:nvSpPr>
      <xdr:spPr>
        <a:xfrm>
          <a:off x="9124950" y="50768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114300</xdr:colOff>
      <xdr:row>18</xdr:row>
      <xdr:rowOff>28575</xdr:rowOff>
    </xdr:from>
    <xdr:to>
      <xdr:col>43</xdr:col>
      <xdr:colOff>142875</xdr:colOff>
      <xdr:row>19</xdr:row>
      <xdr:rowOff>161925</xdr:rowOff>
    </xdr:to>
    <xdr:sp>
      <xdr:nvSpPr>
        <xdr:cNvPr id="45" name="AutoShape 45"/>
        <xdr:cNvSpPr>
          <a:spLocks/>
        </xdr:cNvSpPr>
      </xdr:nvSpPr>
      <xdr:spPr>
        <a:xfrm>
          <a:off x="6505575" y="59626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38100</xdr:colOff>
      <xdr:row>18</xdr:row>
      <xdr:rowOff>28575</xdr:rowOff>
    </xdr:from>
    <xdr:to>
      <xdr:col>47</xdr:col>
      <xdr:colOff>114300</xdr:colOff>
      <xdr:row>19</xdr:row>
      <xdr:rowOff>152400</xdr:rowOff>
    </xdr:to>
    <xdr:sp>
      <xdr:nvSpPr>
        <xdr:cNvPr id="46" name="AutoShape 46"/>
        <xdr:cNvSpPr>
          <a:spLocks/>
        </xdr:cNvSpPr>
      </xdr:nvSpPr>
      <xdr:spPr>
        <a:xfrm>
          <a:off x="7000875" y="59626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114300</xdr:colOff>
      <xdr:row>18</xdr:row>
      <xdr:rowOff>28575</xdr:rowOff>
    </xdr:from>
    <xdr:to>
      <xdr:col>50</xdr:col>
      <xdr:colOff>142875</xdr:colOff>
      <xdr:row>19</xdr:row>
      <xdr:rowOff>161925</xdr:rowOff>
    </xdr:to>
    <xdr:sp>
      <xdr:nvSpPr>
        <xdr:cNvPr id="47" name="AutoShape 47"/>
        <xdr:cNvSpPr>
          <a:spLocks/>
        </xdr:cNvSpPr>
      </xdr:nvSpPr>
      <xdr:spPr>
        <a:xfrm>
          <a:off x="7629525" y="59626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38100</xdr:colOff>
      <xdr:row>18</xdr:row>
      <xdr:rowOff>28575</xdr:rowOff>
    </xdr:from>
    <xdr:to>
      <xdr:col>54</xdr:col>
      <xdr:colOff>114300</xdr:colOff>
      <xdr:row>19</xdr:row>
      <xdr:rowOff>152400</xdr:rowOff>
    </xdr:to>
    <xdr:sp>
      <xdr:nvSpPr>
        <xdr:cNvPr id="48" name="AutoShape 48"/>
        <xdr:cNvSpPr>
          <a:spLocks/>
        </xdr:cNvSpPr>
      </xdr:nvSpPr>
      <xdr:spPr>
        <a:xfrm>
          <a:off x="8124825" y="59626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114300</xdr:colOff>
      <xdr:row>18</xdr:row>
      <xdr:rowOff>28575</xdr:rowOff>
    </xdr:from>
    <xdr:to>
      <xdr:col>57</xdr:col>
      <xdr:colOff>142875</xdr:colOff>
      <xdr:row>19</xdr:row>
      <xdr:rowOff>161925</xdr:rowOff>
    </xdr:to>
    <xdr:sp>
      <xdr:nvSpPr>
        <xdr:cNvPr id="49" name="AutoShape 49"/>
        <xdr:cNvSpPr>
          <a:spLocks/>
        </xdr:cNvSpPr>
      </xdr:nvSpPr>
      <xdr:spPr>
        <a:xfrm>
          <a:off x="8629650" y="59626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38100</xdr:colOff>
      <xdr:row>18</xdr:row>
      <xdr:rowOff>28575</xdr:rowOff>
    </xdr:from>
    <xdr:to>
      <xdr:col>61</xdr:col>
      <xdr:colOff>114300</xdr:colOff>
      <xdr:row>19</xdr:row>
      <xdr:rowOff>152400</xdr:rowOff>
    </xdr:to>
    <xdr:sp>
      <xdr:nvSpPr>
        <xdr:cNvPr id="50" name="AutoShape 50"/>
        <xdr:cNvSpPr>
          <a:spLocks/>
        </xdr:cNvSpPr>
      </xdr:nvSpPr>
      <xdr:spPr>
        <a:xfrm>
          <a:off x="9124950" y="59626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114300</xdr:colOff>
      <xdr:row>21</xdr:row>
      <xdr:rowOff>28575</xdr:rowOff>
    </xdr:from>
    <xdr:to>
      <xdr:col>50</xdr:col>
      <xdr:colOff>142875</xdr:colOff>
      <xdr:row>22</xdr:row>
      <xdr:rowOff>161925</xdr:rowOff>
    </xdr:to>
    <xdr:sp>
      <xdr:nvSpPr>
        <xdr:cNvPr id="51" name="AutoShape 51"/>
        <xdr:cNvSpPr>
          <a:spLocks/>
        </xdr:cNvSpPr>
      </xdr:nvSpPr>
      <xdr:spPr>
        <a:xfrm>
          <a:off x="7629525" y="68484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38100</xdr:colOff>
      <xdr:row>21</xdr:row>
      <xdr:rowOff>28575</xdr:rowOff>
    </xdr:from>
    <xdr:to>
      <xdr:col>54</xdr:col>
      <xdr:colOff>114300</xdr:colOff>
      <xdr:row>22</xdr:row>
      <xdr:rowOff>152400</xdr:rowOff>
    </xdr:to>
    <xdr:sp>
      <xdr:nvSpPr>
        <xdr:cNvPr id="52" name="AutoShape 52"/>
        <xdr:cNvSpPr>
          <a:spLocks/>
        </xdr:cNvSpPr>
      </xdr:nvSpPr>
      <xdr:spPr>
        <a:xfrm>
          <a:off x="8124825" y="68484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114300</xdr:colOff>
      <xdr:row>21</xdr:row>
      <xdr:rowOff>28575</xdr:rowOff>
    </xdr:from>
    <xdr:to>
      <xdr:col>57</xdr:col>
      <xdr:colOff>142875</xdr:colOff>
      <xdr:row>22</xdr:row>
      <xdr:rowOff>161925</xdr:rowOff>
    </xdr:to>
    <xdr:sp>
      <xdr:nvSpPr>
        <xdr:cNvPr id="53" name="AutoShape 53"/>
        <xdr:cNvSpPr>
          <a:spLocks/>
        </xdr:cNvSpPr>
      </xdr:nvSpPr>
      <xdr:spPr>
        <a:xfrm>
          <a:off x="8629650" y="68484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38100</xdr:colOff>
      <xdr:row>21</xdr:row>
      <xdr:rowOff>28575</xdr:rowOff>
    </xdr:from>
    <xdr:to>
      <xdr:col>61</xdr:col>
      <xdr:colOff>114300</xdr:colOff>
      <xdr:row>22</xdr:row>
      <xdr:rowOff>152400</xdr:rowOff>
    </xdr:to>
    <xdr:sp>
      <xdr:nvSpPr>
        <xdr:cNvPr id="54" name="AutoShape 54"/>
        <xdr:cNvSpPr>
          <a:spLocks/>
        </xdr:cNvSpPr>
      </xdr:nvSpPr>
      <xdr:spPr>
        <a:xfrm>
          <a:off x="9124950" y="68484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114300</xdr:colOff>
      <xdr:row>24</xdr:row>
      <xdr:rowOff>28575</xdr:rowOff>
    </xdr:from>
    <xdr:to>
      <xdr:col>57</xdr:col>
      <xdr:colOff>142875</xdr:colOff>
      <xdr:row>25</xdr:row>
      <xdr:rowOff>161925</xdr:rowOff>
    </xdr:to>
    <xdr:sp>
      <xdr:nvSpPr>
        <xdr:cNvPr id="55" name="AutoShape 55"/>
        <xdr:cNvSpPr>
          <a:spLocks/>
        </xdr:cNvSpPr>
      </xdr:nvSpPr>
      <xdr:spPr>
        <a:xfrm>
          <a:off x="8629650" y="77343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38100</xdr:colOff>
      <xdr:row>24</xdr:row>
      <xdr:rowOff>28575</xdr:rowOff>
    </xdr:from>
    <xdr:to>
      <xdr:col>61</xdr:col>
      <xdr:colOff>114300</xdr:colOff>
      <xdr:row>25</xdr:row>
      <xdr:rowOff>152400</xdr:rowOff>
    </xdr:to>
    <xdr:sp>
      <xdr:nvSpPr>
        <xdr:cNvPr id="56" name="AutoShape 56"/>
        <xdr:cNvSpPr>
          <a:spLocks/>
        </xdr:cNvSpPr>
      </xdr:nvSpPr>
      <xdr:spPr>
        <a:xfrm>
          <a:off x="9124950" y="77343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9</xdr:row>
      <xdr:rowOff>28575</xdr:rowOff>
    </xdr:from>
    <xdr:to>
      <xdr:col>8</xdr:col>
      <xdr:colOff>142875</xdr:colOff>
      <xdr:row>10</xdr:row>
      <xdr:rowOff>161925</xdr:rowOff>
    </xdr:to>
    <xdr:sp>
      <xdr:nvSpPr>
        <xdr:cNvPr id="57" name="AutoShape 57"/>
        <xdr:cNvSpPr>
          <a:spLocks/>
        </xdr:cNvSpPr>
      </xdr:nvSpPr>
      <xdr:spPr>
        <a:xfrm>
          <a:off x="1381125" y="33051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9</xdr:row>
      <xdr:rowOff>28575</xdr:rowOff>
    </xdr:from>
    <xdr:to>
      <xdr:col>12</xdr:col>
      <xdr:colOff>114300</xdr:colOff>
      <xdr:row>10</xdr:row>
      <xdr:rowOff>152400</xdr:rowOff>
    </xdr:to>
    <xdr:sp>
      <xdr:nvSpPr>
        <xdr:cNvPr id="58" name="AutoShape 58"/>
        <xdr:cNvSpPr>
          <a:spLocks/>
        </xdr:cNvSpPr>
      </xdr:nvSpPr>
      <xdr:spPr>
        <a:xfrm>
          <a:off x="1876425" y="33051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12</xdr:row>
      <xdr:rowOff>28575</xdr:rowOff>
    </xdr:from>
    <xdr:to>
      <xdr:col>8</xdr:col>
      <xdr:colOff>142875</xdr:colOff>
      <xdr:row>13</xdr:row>
      <xdr:rowOff>161925</xdr:rowOff>
    </xdr:to>
    <xdr:sp>
      <xdr:nvSpPr>
        <xdr:cNvPr id="59" name="AutoShape 59"/>
        <xdr:cNvSpPr>
          <a:spLocks/>
        </xdr:cNvSpPr>
      </xdr:nvSpPr>
      <xdr:spPr>
        <a:xfrm>
          <a:off x="1381125" y="41910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12</xdr:row>
      <xdr:rowOff>28575</xdr:rowOff>
    </xdr:from>
    <xdr:to>
      <xdr:col>12</xdr:col>
      <xdr:colOff>114300</xdr:colOff>
      <xdr:row>13</xdr:row>
      <xdr:rowOff>152400</xdr:rowOff>
    </xdr:to>
    <xdr:sp>
      <xdr:nvSpPr>
        <xdr:cNvPr id="60" name="AutoShape 60"/>
        <xdr:cNvSpPr>
          <a:spLocks/>
        </xdr:cNvSpPr>
      </xdr:nvSpPr>
      <xdr:spPr>
        <a:xfrm>
          <a:off x="1876425" y="41910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15</xdr:row>
      <xdr:rowOff>28575</xdr:rowOff>
    </xdr:from>
    <xdr:to>
      <xdr:col>8</xdr:col>
      <xdr:colOff>142875</xdr:colOff>
      <xdr:row>16</xdr:row>
      <xdr:rowOff>161925</xdr:rowOff>
    </xdr:to>
    <xdr:sp>
      <xdr:nvSpPr>
        <xdr:cNvPr id="61" name="AutoShape 61"/>
        <xdr:cNvSpPr>
          <a:spLocks/>
        </xdr:cNvSpPr>
      </xdr:nvSpPr>
      <xdr:spPr>
        <a:xfrm>
          <a:off x="1381125" y="50768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15</xdr:row>
      <xdr:rowOff>28575</xdr:rowOff>
    </xdr:from>
    <xdr:to>
      <xdr:col>12</xdr:col>
      <xdr:colOff>114300</xdr:colOff>
      <xdr:row>16</xdr:row>
      <xdr:rowOff>152400</xdr:rowOff>
    </xdr:to>
    <xdr:sp>
      <xdr:nvSpPr>
        <xdr:cNvPr id="62" name="AutoShape 62"/>
        <xdr:cNvSpPr>
          <a:spLocks/>
        </xdr:cNvSpPr>
      </xdr:nvSpPr>
      <xdr:spPr>
        <a:xfrm>
          <a:off x="1876425" y="50768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18</xdr:row>
      <xdr:rowOff>28575</xdr:rowOff>
    </xdr:from>
    <xdr:to>
      <xdr:col>8</xdr:col>
      <xdr:colOff>142875</xdr:colOff>
      <xdr:row>19</xdr:row>
      <xdr:rowOff>161925</xdr:rowOff>
    </xdr:to>
    <xdr:sp>
      <xdr:nvSpPr>
        <xdr:cNvPr id="63" name="AutoShape 63"/>
        <xdr:cNvSpPr>
          <a:spLocks/>
        </xdr:cNvSpPr>
      </xdr:nvSpPr>
      <xdr:spPr>
        <a:xfrm>
          <a:off x="1381125" y="59626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18</xdr:row>
      <xdr:rowOff>28575</xdr:rowOff>
    </xdr:from>
    <xdr:to>
      <xdr:col>12</xdr:col>
      <xdr:colOff>114300</xdr:colOff>
      <xdr:row>19</xdr:row>
      <xdr:rowOff>152400</xdr:rowOff>
    </xdr:to>
    <xdr:sp>
      <xdr:nvSpPr>
        <xdr:cNvPr id="64" name="AutoShape 64"/>
        <xdr:cNvSpPr>
          <a:spLocks/>
        </xdr:cNvSpPr>
      </xdr:nvSpPr>
      <xdr:spPr>
        <a:xfrm>
          <a:off x="1876425" y="59626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21</xdr:row>
      <xdr:rowOff>28575</xdr:rowOff>
    </xdr:from>
    <xdr:to>
      <xdr:col>8</xdr:col>
      <xdr:colOff>142875</xdr:colOff>
      <xdr:row>22</xdr:row>
      <xdr:rowOff>161925</xdr:rowOff>
    </xdr:to>
    <xdr:sp>
      <xdr:nvSpPr>
        <xdr:cNvPr id="65" name="AutoShape 65"/>
        <xdr:cNvSpPr>
          <a:spLocks/>
        </xdr:cNvSpPr>
      </xdr:nvSpPr>
      <xdr:spPr>
        <a:xfrm>
          <a:off x="1381125" y="68484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21</xdr:row>
      <xdr:rowOff>28575</xdr:rowOff>
    </xdr:from>
    <xdr:to>
      <xdr:col>12</xdr:col>
      <xdr:colOff>114300</xdr:colOff>
      <xdr:row>22</xdr:row>
      <xdr:rowOff>152400</xdr:rowOff>
    </xdr:to>
    <xdr:sp>
      <xdr:nvSpPr>
        <xdr:cNvPr id="66" name="AutoShape 66"/>
        <xdr:cNvSpPr>
          <a:spLocks/>
        </xdr:cNvSpPr>
      </xdr:nvSpPr>
      <xdr:spPr>
        <a:xfrm>
          <a:off x="1876425" y="68484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24</xdr:row>
      <xdr:rowOff>28575</xdr:rowOff>
    </xdr:from>
    <xdr:to>
      <xdr:col>8</xdr:col>
      <xdr:colOff>142875</xdr:colOff>
      <xdr:row>25</xdr:row>
      <xdr:rowOff>161925</xdr:rowOff>
    </xdr:to>
    <xdr:sp>
      <xdr:nvSpPr>
        <xdr:cNvPr id="67" name="AutoShape 67"/>
        <xdr:cNvSpPr>
          <a:spLocks/>
        </xdr:cNvSpPr>
      </xdr:nvSpPr>
      <xdr:spPr>
        <a:xfrm>
          <a:off x="1381125" y="77343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24</xdr:row>
      <xdr:rowOff>28575</xdr:rowOff>
    </xdr:from>
    <xdr:to>
      <xdr:col>12</xdr:col>
      <xdr:colOff>114300</xdr:colOff>
      <xdr:row>25</xdr:row>
      <xdr:rowOff>152400</xdr:rowOff>
    </xdr:to>
    <xdr:sp>
      <xdr:nvSpPr>
        <xdr:cNvPr id="68" name="AutoShape 68"/>
        <xdr:cNvSpPr>
          <a:spLocks/>
        </xdr:cNvSpPr>
      </xdr:nvSpPr>
      <xdr:spPr>
        <a:xfrm>
          <a:off x="1876425" y="77343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27</xdr:row>
      <xdr:rowOff>28575</xdr:rowOff>
    </xdr:from>
    <xdr:to>
      <xdr:col>8</xdr:col>
      <xdr:colOff>142875</xdr:colOff>
      <xdr:row>28</xdr:row>
      <xdr:rowOff>161925</xdr:rowOff>
    </xdr:to>
    <xdr:sp>
      <xdr:nvSpPr>
        <xdr:cNvPr id="69" name="AutoShape 69"/>
        <xdr:cNvSpPr>
          <a:spLocks/>
        </xdr:cNvSpPr>
      </xdr:nvSpPr>
      <xdr:spPr>
        <a:xfrm>
          <a:off x="1381125" y="86201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27</xdr:row>
      <xdr:rowOff>28575</xdr:rowOff>
    </xdr:from>
    <xdr:to>
      <xdr:col>12</xdr:col>
      <xdr:colOff>114300</xdr:colOff>
      <xdr:row>28</xdr:row>
      <xdr:rowOff>152400</xdr:rowOff>
    </xdr:to>
    <xdr:sp>
      <xdr:nvSpPr>
        <xdr:cNvPr id="70" name="AutoShape 70"/>
        <xdr:cNvSpPr>
          <a:spLocks/>
        </xdr:cNvSpPr>
      </xdr:nvSpPr>
      <xdr:spPr>
        <a:xfrm>
          <a:off x="1876425" y="86201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12</xdr:row>
      <xdr:rowOff>28575</xdr:rowOff>
    </xdr:from>
    <xdr:to>
      <xdr:col>15</xdr:col>
      <xdr:colOff>142875</xdr:colOff>
      <xdr:row>13</xdr:row>
      <xdr:rowOff>161925</xdr:rowOff>
    </xdr:to>
    <xdr:sp>
      <xdr:nvSpPr>
        <xdr:cNvPr id="71" name="AutoShape 71"/>
        <xdr:cNvSpPr>
          <a:spLocks/>
        </xdr:cNvSpPr>
      </xdr:nvSpPr>
      <xdr:spPr>
        <a:xfrm>
          <a:off x="2381250" y="41910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12</xdr:row>
      <xdr:rowOff>28575</xdr:rowOff>
    </xdr:from>
    <xdr:to>
      <xdr:col>19</xdr:col>
      <xdr:colOff>114300</xdr:colOff>
      <xdr:row>13</xdr:row>
      <xdr:rowOff>152400</xdr:rowOff>
    </xdr:to>
    <xdr:sp>
      <xdr:nvSpPr>
        <xdr:cNvPr id="72" name="AutoShape 72"/>
        <xdr:cNvSpPr>
          <a:spLocks/>
        </xdr:cNvSpPr>
      </xdr:nvSpPr>
      <xdr:spPr>
        <a:xfrm>
          <a:off x="2876550" y="41910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15</xdr:row>
      <xdr:rowOff>28575</xdr:rowOff>
    </xdr:from>
    <xdr:to>
      <xdr:col>15</xdr:col>
      <xdr:colOff>142875</xdr:colOff>
      <xdr:row>16</xdr:row>
      <xdr:rowOff>161925</xdr:rowOff>
    </xdr:to>
    <xdr:sp>
      <xdr:nvSpPr>
        <xdr:cNvPr id="73" name="AutoShape 73"/>
        <xdr:cNvSpPr>
          <a:spLocks/>
        </xdr:cNvSpPr>
      </xdr:nvSpPr>
      <xdr:spPr>
        <a:xfrm>
          <a:off x="2381250" y="50768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15</xdr:row>
      <xdr:rowOff>28575</xdr:rowOff>
    </xdr:from>
    <xdr:to>
      <xdr:col>19</xdr:col>
      <xdr:colOff>114300</xdr:colOff>
      <xdr:row>16</xdr:row>
      <xdr:rowOff>152400</xdr:rowOff>
    </xdr:to>
    <xdr:sp>
      <xdr:nvSpPr>
        <xdr:cNvPr id="74" name="AutoShape 74"/>
        <xdr:cNvSpPr>
          <a:spLocks/>
        </xdr:cNvSpPr>
      </xdr:nvSpPr>
      <xdr:spPr>
        <a:xfrm>
          <a:off x="2876550" y="50768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18</xdr:row>
      <xdr:rowOff>28575</xdr:rowOff>
    </xdr:from>
    <xdr:to>
      <xdr:col>15</xdr:col>
      <xdr:colOff>142875</xdr:colOff>
      <xdr:row>19</xdr:row>
      <xdr:rowOff>161925</xdr:rowOff>
    </xdr:to>
    <xdr:sp>
      <xdr:nvSpPr>
        <xdr:cNvPr id="75" name="AutoShape 75"/>
        <xdr:cNvSpPr>
          <a:spLocks/>
        </xdr:cNvSpPr>
      </xdr:nvSpPr>
      <xdr:spPr>
        <a:xfrm>
          <a:off x="2381250" y="59626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18</xdr:row>
      <xdr:rowOff>28575</xdr:rowOff>
    </xdr:from>
    <xdr:to>
      <xdr:col>19</xdr:col>
      <xdr:colOff>114300</xdr:colOff>
      <xdr:row>19</xdr:row>
      <xdr:rowOff>152400</xdr:rowOff>
    </xdr:to>
    <xdr:sp>
      <xdr:nvSpPr>
        <xdr:cNvPr id="76" name="AutoShape 76"/>
        <xdr:cNvSpPr>
          <a:spLocks/>
        </xdr:cNvSpPr>
      </xdr:nvSpPr>
      <xdr:spPr>
        <a:xfrm>
          <a:off x="2876550" y="59626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21</xdr:row>
      <xdr:rowOff>28575</xdr:rowOff>
    </xdr:from>
    <xdr:to>
      <xdr:col>15</xdr:col>
      <xdr:colOff>142875</xdr:colOff>
      <xdr:row>22</xdr:row>
      <xdr:rowOff>161925</xdr:rowOff>
    </xdr:to>
    <xdr:sp>
      <xdr:nvSpPr>
        <xdr:cNvPr id="77" name="AutoShape 77"/>
        <xdr:cNvSpPr>
          <a:spLocks/>
        </xdr:cNvSpPr>
      </xdr:nvSpPr>
      <xdr:spPr>
        <a:xfrm>
          <a:off x="2381250" y="68484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21</xdr:row>
      <xdr:rowOff>28575</xdr:rowOff>
    </xdr:from>
    <xdr:to>
      <xdr:col>19</xdr:col>
      <xdr:colOff>114300</xdr:colOff>
      <xdr:row>22</xdr:row>
      <xdr:rowOff>152400</xdr:rowOff>
    </xdr:to>
    <xdr:sp>
      <xdr:nvSpPr>
        <xdr:cNvPr id="78" name="AutoShape 78"/>
        <xdr:cNvSpPr>
          <a:spLocks/>
        </xdr:cNvSpPr>
      </xdr:nvSpPr>
      <xdr:spPr>
        <a:xfrm>
          <a:off x="2876550" y="68484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24</xdr:row>
      <xdr:rowOff>28575</xdr:rowOff>
    </xdr:from>
    <xdr:to>
      <xdr:col>15</xdr:col>
      <xdr:colOff>142875</xdr:colOff>
      <xdr:row>25</xdr:row>
      <xdr:rowOff>161925</xdr:rowOff>
    </xdr:to>
    <xdr:sp>
      <xdr:nvSpPr>
        <xdr:cNvPr id="79" name="AutoShape 79"/>
        <xdr:cNvSpPr>
          <a:spLocks/>
        </xdr:cNvSpPr>
      </xdr:nvSpPr>
      <xdr:spPr>
        <a:xfrm>
          <a:off x="2381250" y="77343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24</xdr:row>
      <xdr:rowOff>28575</xdr:rowOff>
    </xdr:from>
    <xdr:to>
      <xdr:col>19</xdr:col>
      <xdr:colOff>114300</xdr:colOff>
      <xdr:row>25</xdr:row>
      <xdr:rowOff>152400</xdr:rowOff>
    </xdr:to>
    <xdr:sp>
      <xdr:nvSpPr>
        <xdr:cNvPr id="80" name="AutoShape 80"/>
        <xdr:cNvSpPr>
          <a:spLocks/>
        </xdr:cNvSpPr>
      </xdr:nvSpPr>
      <xdr:spPr>
        <a:xfrm>
          <a:off x="2876550" y="77343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27</xdr:row>
      <xdr:rowOff>28575</xdr:rowOff>
    </xdr:from>
    <xdr:to>
      <xdr:col>15</xdr:col>
      <xdr:colOff>142875</xdr:colOff>
      <xdr:row>28</xdr:row>
      <xdr:rowOff>161925</xdr:rowOff>
    </xdr:to>
    <xdr:sp>
      <xdr:nvSpPr>
        <xdr:cNvPr id="81" name="AutoShape 81"/>
        <xdr:cNvSpPr>
          <a:spLocks/>
        </xdr:cNvSpPr>
      </xdr:nvSpPr>
      <xdr:spPr>
        <a:xfrm>
          <a:off x="2381250" y="86201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27</xdr:row>
      <xdr:rowOff>28575</xdr:rowOff>
    </xdr:from>
    <xdr:to>
      <xdr:col>19</xdr:col>
      <xdr:colOff>114300</xdr:colOff>
      <xdr:row>28</xdr:row>
      <xdr:rowOff>152400</xdr:rowOff>
    </xdr:to>
    <xdr:sp>
      <xdr:nvSpPr>
        <xdr:cNvPr id="82" name="AutoShape 82"/>
        <xdr:cNvSpPr>
          <a:spLocks/>
        </xdr:cNvSpPr>
      </xdr:nvSpPr>
      <xdr:spPr>
        <a:xfrm>
          <a:off x="2876550" y="86201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15</xdr:row>
      <xdr:rowOff>28575</xdr:rowOff>
    </xdr:from>
    <xdr:to>
      <xdr:col>22</xdr:col>
      <xdr:colOff>142875</xdr:colOff>
      <xdr:row>16</xdr:row>
      <xdr:rowOff>161925</xdr:rowOff>
    </xdr:to>
    <xdr:sp>
      <xdr:nvSpPr>
        <xdr:cNvPr id="83" name="AutoShape 83"/>
        <xdr:cNvSpPr>
          <a:spLocks/>
        </xdr:cNvSpPr>
      </xdr:nvSpPr>
      <xdr:spPr>
        <a:xfrm>
          <a:off x="3505200" y="50768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15</xdr:row>
      <xdr:rowOff>28575</xdr:rowOff>
    </xdr:from>
    <xdr:to>
      <xdr:col>26</xdr:col>
      <xdr:colOff>114300</xdr:colOff>
      <xdr:row>16</xdr:row>
      <xdr:rowOff>152400</xdr:rowOff>
    </xdr:to>
    <xdr:sp>
      <xdr:nvSpPr>
        <xdr:cNvPr id="84" name="AutoShape 84"/>
        <xdr:cNvSpPr>
          <a:spLocks/>
        </xdr:cNvSpPr>
      </xdr:nvSpPr>
      <xdr:spPr>
        <a:xfrm>
          <a:off x="4000500" y="50768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18</xdr:row>
      <xdr:rowOff>28575</xdr:rowOff>
    </xdr:from>
    <xdr:to>
      <xdr:col>22</xdr:col>
      <xdr:colOff>142875</xdr:colOff>
      <xdr:row>19</xdr:row>
      <xdr:rowOff>161925</xdr:rowOff>
    </xdr:to>
    <xdr:sp>
      <xdr:nvSpPr>
        <xdr:cNvPr id="85" name="AutoShape 85"/>
        <xdr:cNvSpPr>
          <a:spLocks/>
        </xdr:cNvSpPr>
      </xdr:nvSpPr>
      <xdr:spPr>
        <a:xfrm>
          <a:off x="3505200" y="59626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18</xdr:row>
      <xdr:rowOff>28575</xdr:rowOff>
    </xdr:from>
    <xdr:to>
      <xdr:col>26</xdr:col>
      <xdr:colOff>114300</xdr:colOff>
      <xdr:row>19</xdr:row>
      <xdr:rowOff>152400</xdr:rowOff>
    </xdr:to>
    <xdr:sp>
      <xdr:nvSpPr>
        <xdr:cNvPr id="86" name="AutoShape 86"/>
        <xdr:cNvSpPr>
          <a:spLocks/>
        </xdr:cNvSpPr>
      </xdr:nvSpPr>
      <xdr:spPr>
        <a:xfrm>
          <a:off x="4000500" y="59626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21</xdr:row>
      <xdr:rowOff>28575</xdr:rowOff>
    </xdr:from>
    <xdr:to>
      <xdr:col>22</xdr:col>
      <xdr:colOff>142875</xdr:colOff>
      <xdr:row>22</xdr:row>
      <xdr:rowOff>161925</xdr:rowOff>
    </xdr:to>
    <xdr:sp>
      <xdr:nvSpPr>
        <xdr:cNvPr id="87" name="AutoShape 87"/>
        <xdr:cNvSpPr>
          <a:spLocks/>
        </xdr:cNvSpPr>
      </xdr:nvSpPr>
      <xdr:spPr>
        <a:xfrm>
          <a:off x="3505200" y="68484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21</xdr:row>
      <xdr:rowOff>28575</xdr:rowOff>
    </xdr:from>
    <xdr:to>
      <xdr:col>26</xdr:col>
      <xdr:colOff>114300</xdr:colOff>
      <xdr:row>22</xdr:row>
      <xdr:rowOff>152400</xdr:rowOff>
    </xdr:to>
    <xdr:sp>
      <xdr:nvSpPr>
        <xdr:cNvPr id="88" name="AutoShape 88"/>
        <xdr:cNvSpPr>
          <a:spLocks/>
        </xdr:cNvSpPr>
      </xdr:nvSpPr>
      <xdr:spPr>
        <a:xfrm>
          <a:off x="4000500" y="68484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24</xdr:row>
      <xdr:rowOff>28575</xdr:rowOff>
    </xdr:from>
    <xdr:to>
      <xdr:col>22</xdr:col>
      <xdr:colOff>142875</xdr:colOff>
      <xdr:row>25</xdr:row>
      <xdr:rowOff>161925</xdr:rowOff>
    </xdr:to>
    <xdr:sp>
      <xdr:nvSpPr>
        <xdr:cNvPr id="89" name="AutoShape 89"/>
        <xdr:cNvSpPr>
          <a:spLocks/>
        </xdr:cNvSpPr>
      </xdr:nvSpPr>
      <xdr:spPr>
        <a:xfrm>
          <a:off x="3505200" y="77343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24</xdr:row>
      <xdr:rowOff>28575</xdr:rowOff>
    </xdr:from>
    <xdr:to>
      <xdr:col>26</xdr:col>
      <xdr:colOff>114300</xdr:colOff>
      <xdr:row>25</xdr:row>
      <xdr:rowOff>152400</xdr:rowOff>
    </xdr:to>
    <xdr:sp>
      <xdr:nvSpPr>
        <xdr:cNvPr id="90" name="AutoShape 90"/>
        <xdr:cNvSpPr>
          <a:spLocks/>
        </xdr:cNvSpPr>
      </xdr:nvSpPr>
      <xdr:spPr>
        <a:xfrm>
          <a:off x="4000500" y="77343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27</xdr:row>
      <xdr:rowOff>28575</xdr:rowOff>
    </xdr:from>
    <xdr:to>
      <xdr:col>22</xdr:col>
      <xdr:colOff>142875</xdr:colOff>
      <xdr:row>28</xdr:row>
      <xdr:rowOff>161925</xdr:rowOff>
    </xdr:to>
    <xdr:sp>
      <xdr:nvSpPr>
        <xdr:cNvPr id="91" name="AutoShape 91"/>
        <xdr:cNvSpPr>
          <a:spLocks/>
        </xdr:cNvSpPr>
      </xdr:nvSpPr>
      <xdr:spPr>
        <a:xfrm>
          <a:off x="3505200" y="86201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27</xdr:row>
      <xdr:rowOff>28575</xdr:rowOff>
    </xdr:from>
    <xdr:to>
      <xdr:col>26</xdr:col>
      <xdr:colOff>114300</xdr:colOff>
      <xdr:row>28</xdr:row>
      <xdr:rowOff>152400</xdr:rowOff>
    </xdr:to>
    <xdr:sp>
      <xdr:nvSpPr>
        <xdr:cNvPr id="92" name="AutoShape 92"/>
        <xdr:cNvSpPr>
          <a:spLocks/>
        </xdr:cNvSpPr>
      </xdr:nvSpPr>
      <xdr:spPr>
        <a:xfrm>
          <a:off x="4000500" y="86201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18</xdr:row>
      <xdr:rowOff>28575</xdr:rowOff>
    </xdr:from>
    <xdr:to>
      <xdr:col>29</xdr:col>
      <xdr:colOff>142875</xdr:colOff>
      <xdr:row>19</xdr:row>
      <xdr:rowOff>161925</xdr:rowOff>
    </xdr:to>
    <xdr:sp>
      <xdr:nvSpPr>
        <xdr:cNvPr id="93" name="AutoShape 93"/>
        <xdr:cNvSpPr>
          <a:spLocks/>
        </xdr:cNvSpPr>
      </xdr:nvSpPr>
      <xdr:spPr>
        <a:xfrm>
          <a:off x="4505325" y="59626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18</xdr:row>
      <xdr:rowOff>28575</xdr:rowOff>
    </xdr:from>
    <xdr:to>
      <xdr:col>33</xdr:col>
      <xdr:colOff>114300</xdr:colOff>
      <xdr:row>19</xdr:row>
      <xdr:rowOff>152400</xdr:rowOff>
    </xdr:to>
    <xdr:sp>
      <xdr:nvSpPr>
        <xdr:cNvPr id="94" name="AutoShape 94"/>
        <xdr:cNvSpPr>
          <a:spLocks/>
        </xdr:cNvSpPr>
      </xdr:nvSpPr>
      <xdr:spPr>
        <a:xfrm>
          <a:off x="5000625" y="59626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21</xdr:row>
      <xdr:rowOff>28575</xdr:rowOff>
    </xdr:from>
    <xdr:to>
      <xdr:col>29</xdr:col>
      <xdr:colOff>142875</xdr:colOff>
      <xdr:row>22</xdr:row>
      <xdr:rowOff>161925</xdr:rowOff>
    </xdr:to>
    <xdr:sp>
      <xdr:nvSpPr>
        <xdr:cNvPr id="95" name="AutoShape 95"/>
        <xdr:cNvSpPr>
          <a:spLocks/>
        </xdr:cNvSpPr>
      </xdr:nvSpPr>
      <xdr:spPr>
        <a:xfrm>
          <a:off x="4505325" y="68484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21</xdr:row>
      <xdr:rowOff>28575</xdr:rowOff>
    </xdr:from>
    <xdr:to>
      <xdr:col>33</xdr:col>
      <xdr:colOff>114300</xdr:colOff>
      <xdr:row>22</xdr:row>
      <xdr:rowOff>152400</xdr:rowOff>
    </xdr:to>
    <xdr:sp>
      <xdr:nvSpPr>
        <xdr:cNvPr id="96" name="AutoShape 96"/>
        <xdr:cNvSpPr>
          <a:spLocks/>
        </xdr:cNvSpPr>
      </xdr:nvSpPr>
      <xdr:spPr>
        <a:xfrm>
          <a:off x="5000625" y="68484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24</xdr:row>
      <xdr:rowOff>28575</xdr:rowOff>
    </xdr:from>
    <xdr:to>
      <xdr:col>29</xdr:col>
      <xdr:colOff>142875</xdr:colOff>
      <xdr:row>25</xdr:row>
      <xdr:rowOff>161925</xdr:rowOff>
    </xdr:to>
    <xdr:sp>
      <xdr:nvSpPr>
        <xdr:cNvPr id="97" name="AutoShape 97"/>
        <xdr:cNvSpPr>
          <a:spLocks/>
        </xdr:cNvSpPr>
      </xdr:nvSpPr>
      <xdr:spPr>
        <a:xfrm>
          <a:off x="4505325" y="77343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24</xdr:row>
      <xdr:rowOff>28575</xdr:rowOff>
    </xdr:from>
    <xdr:to>
      <xdr:col>33</xdr:col>
      <xdr:colOff>114300</xdr:colOff>
      <xdr:row>25</xdr:row>
      <xdr:rowOff>152400</xdr:rowOff>
    </xdr:to>
    <xdr:sp>
      <xdr:nvSpPr>
        <xdr:cNvPr id="98" name="AutoShape 98"/>
        <xdr:cNvSpPr>
          <a:spLocks/>
        </xdr:cNvSpPr>
      </xdr:nvSpPr>
      <xdr:spPr>
        <a:xfrm>
          <a:off x="5000625" y="77343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27</xdr:row>
      <xdr:rowOff>28575</xdr:rowOff>
    </xdr:from>
    <xdr:to>
      <xdr:col>29</xdr:col>
      <xdr:colOff>142875</xdr:colOff>
      <xdr:row>28</xdr:row>
      <xdr:rowOff>161925</xdr:rowOff>
    </xdr:to>
    <xdr:sp>
      <xdr:nvSpPr>
        <xdr:cNvPr id="99" name="AutoShape 99"/>
        <xdr:cNvSpPr>
          <a:spLocks/>
        </xdr:cNvSpPr>
      </xdr:nvSpPr>
      <xdr:spPr>
        <a:xfrm>
          <a:off x="4505325" y="86201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27</xdr:row>
      <xdr:rowOff>28575</xdr:rowOff>
    </xdr:from>
    <xdr:to>
      <xdr:col>33</xdr:col>
      <xdr:colOff>114300</xdr:colOff>
      <xdr:row>28</xdr:row>
      <xdr:rowOff>152400</xdr:rowOff>
    </xdr:to>
    <xdr:sp>
      <xdr:nvSpPr>
        <xdr:cNvPr id="100" name="AutoShape 100"/>
        <xdr:cNvSpPr>
          <a:spLocks/>
        </xdr:cNvSpPr>
      </xdr:nvSpPr>
      <xdr:spPr>
        <a:xfrm>
          <a:off x="5000625" y="86201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114300</xdr:colOff>
      <xdr:row>21</xdr:row>
      <xdr:rowOff>28575</xdr:rowOff>
    </xdr:from>
    <xdr:to>
      <xdr:col>36</xdr:col>
      <xdr:colOff>142875</xdr:colOff>
      <xdr:row>22</xdr:row>
      <xdr:rowOff>161925</xdr:rowOff>
    </xdr:to>
    <xdr:sp>
      <xdr:nvSpPr>
        <xdr:cNvPr id="101" name="AutoShape 101"/>
        <xdr:cNvSpPr>
          <a:spLocks/>
        </xdr:cNvSpPr>
      </xdr:nvSpPr>
      <xdr:spPr>
        <a:xfrm>
          <a:off x="5505450" y="68484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21</xdr:row>
      <xdr:rowOff>28575</xdr:rowOff>
    </xdr:from>
    <xdr:to>
      <xdr:col>40</xdr:col>
      <xdr:colOff>114300</xdr:colOff>
      <xdr:row>22</xdr:row>
      <xdr:rowOff>152400</xdr:rowOff>
    </xdr:to>
    <xdr:sp>
      <xdr:nvSpPr>
        <xdr:cNvPr id="102" name="AutoShape 102"/>
        <xdr:cNvSpPr>
          <a:spLocks/>
        </xdr:cNvSpPr>
      </xdr:nvSpPr>
      <xdr:spPr>
        <a:xfrm>
          <a:off x="6000750" y="68484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114300</xdr:colOff>
      <xdr:row>24</xdr:row>
      <xdr:rowOff>28575</xdr:rowOff>
    </xdr:from>
    <xdr:to>
      <xdr:col>36</xdr:col>
      <xdr:colOff>142875</xdr:colOff>
      <xdr:row>25</xdr:row>
      <xdr:rowOff>161925</xdr:rowOff>
    </xdr:to>
    <xdr:sp>
      <xdr:nvSpPr>
        <xdr:cNvPr id="103" name="AutoShape 103"/>
        <xdr:cNvSpPr>
          <a:spLocks/>
        </xdr:cNvSpPr>
      </xdr:nvSpPr>
      <xdr:spPr>
        <a:xfrm>
          <a:off x="5505450" y="77343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24</xdr:row>
      <xdr:rowOff>28575</xdr:rowOff>
    </xdr:from>
    <xdr:to>
      <xdr:col>40</xdr:col>
      <xdr:colOff>114300</xdr:colOff>
      <xdr:row>25</xdr:row>
      <xdr:rowOff>152400</xdr:rowOff>
    </xdr:to>
    <xdr:sp>
      <xdr:nvSpPr>
        <xdr:cNvPr id="104" name="AutoShape 104"/>
        <xdr:cNvSpPr>
          <a:spLocks/>
        </xdr:cNvSpPr>
      </xdr:nvSpPr>
      <xdr:spPr>
        <a:xfrm>
          <a:off x="6000750" y="77343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114300</xdr:colOff>
      <xdr:row>27</xdr:row>
      <xdr:rowOff>28575</xdr:rowOff>
    </xdr:from>
    <xdr:to>
      <xdr:col>36</xdr:col>
      <xdr:colOff>142875</xdr:colOff>
      <xdr:row>28</xdr:row>
      <xdr:rowOff>161925</xdr:rowOff>
    </xdr:to>
    <xdr:sp>
      <xdr:nvSpPr>
        <xdr:cNvPr id="105" name="AutoShape 105"/>
        <xdr:cNvSpPr>
          <a:spLocks/>
        </xdr:cNvSpPr>
      </xdr:nvSpPr>
      <xdr:spPr>
        <a:xfrm>
          <a:off x="5505450" y="86201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27</xdr:row>
      <xdr:rowOff>28575</xdr:rowOff>
    </xdr:from>
    <xdr:to>
      <xdr:col>40</xdr:col>
      <xdr:colOff>114300</xdr:colOff>
      <xdr:row>28</xdr:row>
      <xdr:rowOff>152400</xdr:rowOff>
    </xdr:to>
    <xdr:sp>
      <xdr:nvSpPr>
        <xdr:cNvPr id="106" name="AutoShape 106"/>
        <xdr:cNvSpPr>
          <a:spLocks/>
        </xdr:cNvSpPr>
      </xdr:nvSpPr>
      <xdr:spPr>
        <a:xfrm>
          <a:off x="6000750" y="86201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114300</xdr:colOff>
      <xdr:row>24</xdr:row>
      <xdr:rowOff>28575</xdr:rowOff>
    </xdr:from>
    <xdr:to>
      <xdr:col>43</xdr:col>
      <xdr:colOff>142875</xdr:colOff>
      <xdr:row>25</xdr:row>
      <xdr:rowOff>161925</xdr:rowOff>
    </xdr:to>
    <xdr:sp>
      <xdr:nvSpPr>
        <xdr:cNvPr id="107" name="AutoShape 107"/>
        <xdr:cNvSpPr>
          <a:spLocks/>
        </xdr:cNvSpPr>
      </xdr:nvSpPr>
      <xdr:spPr>
        <a:xfrm>
          <a:off x="6505575" y="77343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38100</xdr:colOff>
      <xdr:row>24</xdr:row>
      <xdr:rowOff>28575</xdr:rowOff>
    </xdr:from>
    <xdr:to>
      <xdr:col>47</xdr:col>
      <xdr:colOff>114300</xdr:colOff>
      <xdr:row>25</xdr:row>
      <xdr:rowOff>152400</xdr:rowOff>
    </xdr:to>
    <xdr:sp>
      <xdr:nvSpPr>
        <xdr:cNvPr id="108" name="AutoShape 108"/>
        <xdr:cNvSpPr>
          <a:spLocks/>
        </xdr:cNvSpPr>
      </xdr:nvSpPr>
      <xdr:spPr>
        <a:xfrm>
          <a:off x="7000875" y="77343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114300</xdr:colOff>
      <xdr:row>27</xdr:row>
      <xdr:rowOff>28575</xdr:rowOff>
    </xdr:from>
    <xdr:to>
      <xdr:col>43</xdr:col>
      <xdr:colOff>142875</xdr:colOff>
      <xdr:row>28</xdr:row>
      <xdr:rowOff>161925</xdr:rowOff>
    </xdr:to>
    <xdr:sp>
      <xdr:nvSpPr>
        <xdr:cNvPr id="109" name="AutoShape 109"/>
        <xdr:cNvSpPr>
          <a:spLocks/>
        </xdr:cNvSpPr>
      </xdr:nvSpPr>
      <xdr:spPr>
        <a:xfrm>
          <a:off x="6505575" y="86201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38100</xdr:colOff>
      <xdr:row>27</xdr:row>
      <xdr:rowOff>28575</xdr:rowOff>
    </xdr:from>
    <xdr:to>
      <xdr:col>47</xdr:col>
      <xdr:colOff>114300</xdr:colOff>
      <xdr:row>28</xdr:row>
      <xdr:rowOff>152400</xdr:rowOff>
    </xdr:to>
    <xdr:sp>
      <xdr:nvSpPr>
        <xdr:cNvPr id="110" name="AutoShape 110"/>
        <xdr:cNvSpPr>
          <a:spLocks/>
        </xdr:cNvSpPr>
      </xdr:nvSpPr>
      <xdr:spPr>
        <a:xfrm>
          <a:off x="7000875" y="86201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114300</xdr:colOff>
      <xdr:row>27</xdr:row>
      <xdr:rowOff>28575</xdr:rowOff>
    </xdr:from>
    <xdr:to>
      <xdr:col>50</xdr:col>
      <xdr:colOff>142875</xdr:colOff>
      <xdr:row>28</xdr:row>
      <xdr:rowOff>161925</xdr:rowOff>
    </xdr:to>
    <xdr:sp>
      <xdr:nvSpPr>
        <xdr:cNvPr id="111" name="AutoShape 111"/>
        <xdr:cNvSpPr>
          <a:spLocks/>
        </xdr:cNvSpPr>
      </xdr:nvSpPr>
      <xdr:spPr>
        <a:xfrm>
          <a:off x="7629525" y="86201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38100</xdr:colOff>
      <xdr:row>27</xdr:row>
      <xdr:rowOff>28575</xdr:rowOff>
    </xdr:from>
    <xdr:to>
      <xdr:col>54</xdr:col>
      <xdr:colOff>114300</xdr:colOff>
      <xdr:row>28</xdr:row>
      <xdr:rowOff>152400</xdr:rowOff>
    </xdr:to>
    <xdr:sp>
      <xdr:nvSpPr>
        <xdr:cNvPr id="112" name="AutoShape 112"/>
        <xdr:cNvSpPr>
          <a:spLocks/>
        </xdr:cNvSpPr>
      </xdr:nvSpPr>
      <xdr:spPr>
        <a:xfrm>
          <a:off x="8124825" y="86201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27</xdr:row>
      <xdr:rowOff>28575</xdr:rowOff>
    </xdr:from>
    <xdr:to>
      <xdr:col>8</xdr:col>
      <xdr:colOff>142875</xdr:colOff>
      <xdr:row>28</xdr:row>
      <xdr:rowOff>161925</xdr:rowOff>
    </xdr:to>
    <xdr:sp>
      <xdr:nvSpPr>
        <xdr:cNvPr id="113" name="AutoShape 69"/>
        <xdr:cNvSpPr>
          <a:spLocks/>
        </xdr:cNvSpPr>
      </xdr:nvSpPr>
      <xdr:spPr>
        <a:xfrm>
          <a:off x="1381125" y="86201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27</xdr:row>
      <xdr:rowOff>28575</xdr:rowOff>
    </xdr:from>
    <xdr:to>
      <xdr:col>12</xdr:col>
      <xdr:colOff>114300</xdr:colOff>
      <xdr:row>28</xdr:row>
      <xdr:rowOff>152400</xdr:rowOff>
    </xdr:to>
    <xdr:sp>
      <xdr:nvSpPr>
        <xdr:cNvPr id="114" name="AutoShape 70"/>
        <xdr:cNvSpPr>
          <a:spLocks/>
        </xdr:cNvSpPr>
      </xdr:nvSpPr>
      <xdr:spPr>
        <a:xfrm>
          <a:off x="1876425" y="86201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27</xdr:row>
      <xdr:rowOff>28575</xdr:rowOff>
    </xdr:from>
    <xdr:to>
      <xdr:col>15</xdr:col>
      <xdr:colOff>142875</xdr:colOff>
      <xdr:row>28</xdr:row>
      <xdr:rowOff>161925</xdr:rowOff>
    </xdr:to>
    <xdr:sp>
      <xdr:nvSpPr>
        <xdr:cNvPr id="115" name="AutoShape 81"/>
        <xdr:cNvSpPr>
          <a:spLocks/>
        </xdr:cNvSpPr>
      </xdr:nvSpPr>
      <xdr:spPr>
        <a:xfrm>
          <a:off x="2381250" y="86201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27</xdr:row>
      <xdr:rowOff>28575</xdr:rowOff>
    </xdr:from>
    <xdr:to>
      <xdr:col>19</xdr:col>
      <xdr:colOff>114300</xdr:colOff>
      <xdr:row>28</xdr:row>
      <xdr:rowOff>152400</xdr:rowOff>
    </xdr:to>
    <xdr:sp>
      <xdr:nvSpPr>
        <xdr:cNvPr id="116" name="AutoShape 82"/>
        <xdr:cNvSpPr>
          <a:spLocks/>
        </xdr:cNvSpPr>
      </xdr:nvSpPr>
      <xdr:spPr>
        <a:xfrm>
          <a:off x="2876550" y="86201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27</xdr:row>
      <xdr:rowOff>28575</xdr:rowOff>
    </xdr:from>
    <xdr:to>
      <xdr:col>22</xdr:col>
      <xdr:colOff>142875</xdr:colOff>
      <xdr:row>28</xdr:row>
      <xdr:rowOff>161925</xdr:rowOff>
    </xdr:to>
    <xdr:sp>
      <xdr:nvSpPr>
        <xdr:cNvPr id="117" name="AutoShape 91"/>
        <xdr:cNvSpPr>
          <a:spLocks/>
        </xdr:cNvSpPr>
      </xdr:nvSpPr>
      <xdr:spPr>
        <a:xfrm>
          <a:off x="3505200" y="86201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27</xdr:row>
      <xdr:rowOff>28575</xdr:rowOff>
    </xdr:from>
    <xdr:to>
      <xdr:col>26</xdr:col>
      <xdr:colOff>114300</xdr:colOff>
      <xdr:row>28</xdr:row>
      <xdr:rowOff>152400</xdr:rowOff>
    </xdr:to>
    <xdr:sp>
      <xdr:nvSpPr>
        <xdr:cNvPr id="118" name="AutoShape 92"/>
        <xdr:cNvSpPr>
          <a:spLocks/>
        </xdr:cNvSpPr>
      </xdr:nvSpPr>
      <xdr:spPr>
        <a:xfrm>
          <a:off x="4000500" y="86201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27</xdr:row>
      <xdr:rowOff>28575</xdr:rowOff>
    </xdr:from>
    <xdr:to>
      <xdr:col>29</xdr:col>
      <xdr:colOff>142875</xdr:colOff>
      <xdr:row>28</xdr:row>
      <xdr:rowOff>161925</xdr:rowOff>
    </xdr:to>
    <xdr:sp>
      <xdr:nvSpPr>
        <xdr:cNvPr id="119" name="AutoShape 99"/>
        <xdr:cNvSpPr>
          <a:spLocks/>
        </xdr:cNvSpPr>
      </xdr:nvSpPr>
      <xdr:spPr>
        <a:xfrm>
          <a:off x="4505325" y="86201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27</xdr:row>
      <xdr:rowOff>28575</xdr:rowOff>
    </xdr:from>
    <xdr:to>
      <xdr:col>33</xdr:col>
      <xdr:colOff>114300</xdr:colOff>
      <xdr:row>28</xdr:row>
      <xdr:rowOff>152400</xdr:rowOff>
    </xdr:to>
    <xdr:sp>
      <xdr:nvSpPr>
        <xdr:cNvPr id="120" name="AutoShape 100"/>
        <xdr:cNvSpPr>
          <a:spLocks/>
        </xdr:cNvSpPr>
      </xdr:nvSpPr>
      <xdr:spPr>
        <a:xfrm>
          <a:off x="5000625" y="86201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114300</xdr:colOff>
      <xdr:row>27</xdr:row>
      <xdr:rowOff>28575</xdr:rowOff>
    </xdr:from>
    <xdr:to>
      <xdr:col>36</xdr:col>
      <xdr:colOff>142875</xdr:colOff>
      <xdr:row>28</xdr:row>
      <xdr:rowOff>161925</xdr:rowOff>
    </xdr:to>
    <xdr:sp>
      <xdr:nvSpPr>
        <xdr:cNvPr id="121" name="AutoShape 105"/>
        <xdr:cNvSpPr>
          <a:spLocks/>
        </xdr:cNvSpPr>
      </xdr:nvSpPr>
      <xdr:spPr>
        <a:xfrm>
          <a:off x="5505450" y="86201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27</xdr:row>
      <xdr:rowOff>28575</xdr:rowOff>
    </xdr:from>
    <xdr:to>
      <xdr:col>40</xdr:col>
      <xdr:colOff>114300</xdr:colOff>
      <xdr:row>28</xdr:row>
      <xdr:rowOff>152400</xdr:rowOff>
    </xdr:to>
    <xdr:sp>
      <xdr:nvSpPr>
        <xdr:cNvPr id="122" name="AutoShape 106"/>
        <xdr:cNvSpPr>
          <a:spLocks/>
        </xdr:cNvSpPr>
      </xdr:nvSpPr>
      <xdr:spPr>
        <a:xfrm>
          <a:off x="6000750" y="86201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114300</xdr:colOff>
      <xdr:row>27</xdr:row>
      <xdr:rowOff>28575</xdr:rowOff>
    </xdr:from>
    <xdr:to>
      <xdr:col>43</xdr:col>
      <xdr:colOff>142875</xdr:colOff>
      <xdr:row>28</xdr:row>
      <xdr:rowOff>161925</xdr:rowOff>
    </xdr:to>
    <xdr:sp>
      <xdr:nvSpPr>
        <xdr:cNvPr id="123" name="AutoShape 109"/>
        <xdr:cNvSpPr>
          <a:spLocks/>
        </xdr:cNvSpPr>
      </xdr:nvSpPr>
      <xdr:spPr>
        <a:xfrm>
          <a:off x="6505575" y="86201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38100</xdr:colOff>
      <xdr:row>27</xdr:row>
      <xdr:rowOff>28575</xdr:rowOff>
    </xdr:from>
    <xdr:to>
      <xdr:col>47</xdr:col>
      <xdr:colOff>114300</xdr:colOff>
      <xdr:row>28</xdr:row>
      <xdr:rowOff>152400</xdr:rowOff>
    </xdr:to>
    <xdr:sp>
      <xdr:nvSpPr>
        <xdr:cNvPr id="124" name="AutoShape 110"/>
        <xdr:cNvSpPr>
          <a:spLocks/>
        </xdr:cNvSpPr>
      </xdr:nvSpPr>
      <xdr:spPr>
        <a:xfrm>
          <a:off x="7000875" y="86201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114300</xdr:colOff>
      <xdr:row>27</xdr:row>
      <xdr:rowOff>28575</xdr:rowOff>
    </xdr:from>
    <xdr:to>
      <xdr:col>50</xdr:col>
      <xdr:colOff>142875</xdr:colOff>
      <xdr:row>28</xdr:row>
      <xdr:rowOff>161925</xdr:rowOff>
    </xdr:to>
    <xdr:sp>
      <xdr:nvSpPr>
        <xdr:cNvPr id="125" name="AutoShape 111"/>
        <xdr:cNvSpPr>
          <a:spLocks/>
        </xdr:cNvSpPr>
      </xdr:nvSpPr>
      <xdr:spPr>
        <a:xfrm>
          <a:off x="7629525" y="86201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38100</xdr:colOff>
      <xdr:row>27</xdr:row>
      <xdr:rowOff>28575</xdr:rowOff>
    </xdr:from>
    <xdr:to>
      <xdr:col>54</xdr:col>
      <xdr:colOff>114300</xdr:colOff>
      <xdr:row>28</xdr:row>
      <xdr:rowOff>152400</xdr:rowOff>
    </xdr:to>
    <xdr:sp>
      <xdr:nvSpPr>
        <xdr:cNvPr id="126" name="AutoShape 112"/>
        <xdr:cNvSpPr>
          <a:spLocks/>
        </xdr:cNvSpPr>
      </xdr:nvSpPr>
      <xdr:spPr>
        <a:xfrm>
          <a:off x="8124825" y="86201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114300</xdr:colOff>
      <xdr:row>6</xdr:row>
      <xdr:rowOff>28575</xdr:rowOff>
    </xdr:from>
    <xdr:to>
      <xdr:col>57</xdr:col>
      <xdr:colOff>142875</xdr:colOff>
      <xdr:row>7</xdr:row>
      <xdr:rowOff>161925</xdr:rowOff>
    </xdr:to>
    <xdr:sp>
      <xdr:nvSpPr>
        <xdr:cNvPr id="127" name="AutoShape 13"/>
        <xdr:cNvSpPr>
          <a:spLocks/>
        </xdr:cNvSpPr>
      </xdr:nvSpPr>
      <xdr:spPr>
        <a:xfrm>
          <a:off x="8629650" y="24193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38100</xdr:colOff>
      <xdr:row>6</xdr:row>
      <xdr:rowOff>28575</xdr:rowOff>
    </xdr:from>
    <xdr:to>
      <xdr:col>61</xdr:col>
      <xdr:colOff>114300</xdr:colOff>
      <xdr:row>7</xdr:row>
      <xdr:rowOff>152400</xdr:rowOff>
    </xdr:to>
    <xdr:sp>
      <xdr:nvSpPr>
        <xdr:cNvPr id="128" name="AutoShape 14"/>
        <xdr:cNvSpPr>
          <a:spLocks/>
        </xdr:cNvSpPr>
      </xdr:nvSpPr>
      <xdr:spPr>
        <a:xfrm>
          <a:off x="9124950" y="24193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114300</xdr:colOff>
      <xdr:row>9</xdr:row>
      <xdr:rowOff>28575</xdr:rowOff>
    </xdr:from>
    <xdr:to>
      <xdr:col>57</xdr:col>
      <xdr:colOff>142875</xdr:colOff>
      <xdr:row>10</xdr:row>
      <xdr:rowOff>161925</xdr:rowOff>
    </xdr:to>
    <xdr:sp>
      <xdr:nvSpPr>
        <xdr:cNvPr id="129" name="AutoShape 25"/>
        <xdr:cNvSpPr>
          <a:spLocks/>
        </xdr:cNvSpPr>
      </xdr:nvSpPr>
      <xdr:spPr>
        <a:xfrm>
          <a:off x="8629650" y="33051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38100</xdr:colOff>
      <xdr:row>9</xdr:row>
      <xdr:rowOff>28575</xdr:rowOff>
    </xdr:from>
    <xdr:to>
      <xdr:col>61</xdr:col>
      <xdr:colOff>114300</xdr:colOff>
      <xdr:row>10</xdr:row>
      <xdr:rowOff>152400</xdr:rowOff>
    </xdr:to>
    <xdr:sp>
      <xdr:nvSpPr>
        <xdr:cNvPr id="130" name="AutoShape 26"/>
        <xdr:cNvSpPr>
          <a:spLocks/>
        </xdr:cNvSpPr>
      </xdr:nvSpPr>
      <xdr:spPr>
        <a:xfrm>
          <a:off x="9124950" y="33051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114300</xdr:colOff>
      <xdr:row>12</xdr:row>
      <xdr:rowOff>28575</xdr:rowOff>
    </xdr:from>
    <xdr:to>
      <xdr:col>57</xdr:col>
      <xdr:colOff>142875</xdr:colOff>
      <xdr:row>13</xdr:row>
      <xdr:rowOff>161925</xdr:rowOff>
    </xdr:to>
    <xdr:sp>
      <xdr:nvSpPr>
        <xdr:cNvPr id="131" name="AutoShape 35"/>
        <xdr:cNvSpPr>
          <a:spLocks/>
        </xdr:cNvSpPr>
      </xdr:nvSpPr>
      <xdr:spPr>
        <a:xfrm>
          <a:off x="8629650" y="41910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38100</xdr:colOff>
      <xdr:row>12</xdr:row>
      <xdr:rowOff>28575</xdr:rowOff>
    </xdr:from>
    <xdr:to>
      <xdr:col>61</xdr:col>
      <xdr:colOff>114300</xdr:colOff>
      <xdr:row>13</xdr:row>
      <xdr:rowOff>152400</xdr:rowOff>
    </xdr:to>
    <xdr:sp>
      <xdr:nvSpPr>
        <xdr:cNvPr id="132" name="AutoShape 36"/>
        <xdr:cNvSpPr>
          <a:spLocks/>
        </xdr:cNvSpPr>
      </xdr:nvSpPr>
      <xdr:spPr>
        <a:xfrm>
          <a:off x="9124950" y="41910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114300</xdr:colOff>
      <xdr:row>15</xdr:row>
      <xdr:rowOff>28575</xdr:rowOff>
    </xdr:from>
    <xdr:to>
      <xdr:col>57</xdr:col>
      <xdr:colOff>142875</xdr:colOff>
      <xdr:row>16</xdr:row>
      <xdr:rowOff>161925</xdr:rowOff>
    </xdr:to>
    <xdr:sp>
      <xdr:nvSpPr>
        <xdr:cNvPr id="133" name="AutoShape 43"/>
        <xdr:cNvSpPr>
          <a:spLocks/>
        </xdr:cNvSpPr>
      </xdr:nvSpPr>
      <xdr:spPr>
        <a:xfrm>
          <a:off x="8629650" y="507682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38100</xdr:colOff>
      <xdr:row>15</xdr:row>
      <xdr:rowOff>28575</xdr:rowOff>
    </xdr:from>
    <xdr:to>
      <xdr:col>61</xdr:col>
      <xdr:colOff>114300</xdr:colOff>
      <xdr:row>16</xdr:row>
      <xdr:rowOff>152400</xdr:rowOff>
    </xdr:to>
    <xdr:sp>
      <xdr:nvSpPr>
        <xdr:cNvPr id="134" name="AutoShape 44"/>
        <xdr:cNvSpPr>
          <a:spLocks/>
        </xdr:cNvSpPr>
      </xdr:nvSpPr>
      <xdr:spPr>
        <a:xfrm>
          <a:off x="9124950" y="507682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114300</xdr:colOff>
      <xdr:row>18</xdr:row>
      <xdr:rowOff>28575</xdr:rowOff>
    </xdr:from>
    <xdr:to>
      <xdr:col>57</xdr:col>
      <xdr:colOff>142875</xdr:colOff>
      <xdr:row>19</xdr:row>
      <xdr:rowOff>161925</xdr:rowOff>
    </xdr:to>
    <xdr:sp>
      <xdr:nvSpPr>
        <xdr:cNvPr id="135" name="AutoShape 49"/>
        <xdr:cNvSpPr>
          <a:spLocks/>
        </xdr:cNvSpPr>
      </xdr:nvSpPr>
      <xdr:spPr>
        <a:xfrm>
          <a:off x="8629650" y="596265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38100</xdr:colOff>
      <xdr:row>18</xdr:row>
      <xdr:rowOff>28575</xdr:rowOff>
    </xdr:from>
    <xdr:to>
      <xdr:col>61</xdr:col>
      <xdr:colOff>114300</xdr:colOff>
      <xdr:row>19</xdr:row>
      <xdr:rowOff>152400</xdr:rowOff>
    </xdr:to>
    <xdr:sp>
      <xdr:nvSpPr>
        <xdr:cNvPr id="136" name="AutoShape 50"/>
        <xdr:cNvSpPr>
          <a:spLocks/>
        </xdr:cNvSpPr>
      </xdr:nvSpPr>
      <xdr:spPr>
        <a:xfrm>
          <a:off x="9124950" y="59626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114300</xdr:colOff>
      <xdr:row>21</xdr:row>
      <xdr:rowOff>28575</xdr:rowOff>
    </xdr:from>
    <xdr:to>
      <xdr:col>57</xdr:col>
      <xdr:colOff>142875</xdr:colOff>
      <xdr:row>22</xdr:row>
      <xdr:rowOff>161925</xdr:rowOff>
    </xdr:to>
    <xdr:sp>
      <xdr:nvSpPr>
        <xdr:cNvPr id="137" name="AutoShape 53"/>
        <xdr:cNvSpPr>
          <a:spLocks/>
        </xdr:cNvSpPr>
      </xdr:nvSpPr>
      <xdr:spPr>
        <a:xfrm>
          <a:off x="8629650" y="6848475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38100</xdr:colOff>
      <xdr:row>21</xdr:row>
      <xdr:rowOff>28575</xdr:rowOff>
    </xdr:from>
    <xdr:to>
      <xdr:col>61</xdr:col>
      <xdr:colOff>114300</xdr:colOff>
      <xdr:row>22</xdr:row>
      <xdr:rowOff>152400</xdr:rowOff>
    </xdr:to>
    <xdr:sp>
      <xdr:nvSpPr>
        <xdr:cNvPr id="138" name="AutoShape 54"/>
        <xdr:cNvSpPr>
          <a:spLocks/>
        </xdr:cNvSpPr>
      </xdr:nvSpPr>
      <xdr:spPr>
        <a:xfrm>
          <a:off x="9124950" y="6848475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114300</xdr:colOff>
      <xdr:row>24</xdr:row>
      <xdr:rowOff>28575</xdr:rowOff>
    </xdr:from>
    <xdr:to>
      <xdr:col>57</xdr:col>
      <xdr:colOff>142875</xdr:colOff>
      <xdr:row>25</xdr:row>
      <xdr:rowOff>161925</xdr:rowOff>
    </xdr:to>
    <xdr:sp>
      <xdr:nvSpPr>
        <xdr:cNvPr id="139" name="AutoShape 55"/>
        <xdr:cNvSpPr>
          <a:spLocks/>
        </xdr:cNvSpPr>
      </xdr:nvSpPr>
      <xdr:spPr>
        <a:xfrm>
          <a:off x="8629650" y="7734300"/>
          <a:ext cx="285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38100</xdr:colOff>
      <xdr:row>24</xdr:row>
      <xdr:rowOff>28575</xdr:rowOff>
    </xdr:from>
    <xdr:to>
      <xdr:col>61</xdr:col>
      <xdr:colOff>114300</xdr:colOff>
      <xdr:row>25</xdr:row>
      <xdr:rowOff>152400</xdr:rowOff>
    </xdr:to>
    <xdr:sp>
      <xdr:nvSpPr>
        <xdr:cNvPr id="140" name="AutoShape 56"/>
        <xdr:cNvSpPr>
          <a:spLocks/>
        </xdr:cNvSpPr>
      </xdr:nvSpPr>
      <xdr:spPr>
        <a:xfrm>
          <a:off x="9124950" y="773430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C42"/>
  <sheetViews>
    <sheetView zoomScalePageLayoutView="0" workbookViewId="0" topLeftCell="A1">
      <selection activeCell="A1" sqref="A1:C1"/>
    </sheetView>
  </sheetViews>
  <sheetFormatPr defaultColWidth="31.00390625" defaultRowHeight="18.75" customHeight="1"/>
  <cols>
    <col min="1" max="1" width="18.875" style="181" customWidth="1"/>
    <col min="2" max="2" width="3.00390625" style="134" customWidth="1"/>
    <col min="3" max="3" width="115.375" style="136" bestFit="1" customWidth="1"/>
    <col min="4" max="16384" width="31.00390625" style="136" customWidth="1"/>
  </cols>
  <sheetData>
    <row r="1" spans="1:3" ht="36" customHeight="1">
      <c r="A1" s="185" t="s">
        <v>233</v>
      </c>
      <c r="B1" s="185"/>
      <c r="C1" s="185"/>
    </row>
    <row r="2" spans="1:3" ht="36" customHeight="1" thickBot="1">
      <c r="A2" s="179" t="s">
        <v>171</v>
      </c>
      <c r="B2" s="179"/>
      <c r="C2" s="179" t="s">
        <v>172</v>
      </c>
    </row>
    <row r="3" spans="1:3" s="133" customFormat="1" ht="26.25" customHeight="1" thickTop="1">
      <c r="A3" s="130" t="s">
        <v>169</v>
      </c>
      <c r="B3" s="131"/>
      <c r="C3" s="132" t="s">
        <v>152</v>
      </c>
    </row>
    <row r="4" spans="1:3" s="134" customFormat="1" ht="16.5" customHeight="1">
      <c r="A4" s="180" t="s">
        <v>150</v>
      </c>
      <c r="B4" s="181"/>
      <c r="C4" s="134" t="s">
        <v>153</v>
      </c>
    </row>
    <row r="5" spans="1:3" s="134" customFormat="1" ht="16.5" customHeight="1">
      <c r="A5" s="181"/>
      <c r="B5" s="181"/>
      <c r="C5" s="134" t="s">
        <v>155</v>
      </c>
    </row>
    <row r="6" spans="1:3" s="134" customFormat="1" ht="16.5" customHeight="1">
      <c r="A6" s="181"/>
      <c r="B6" s="181"/>
      <c r="C6" s="137" t="s">
        <v>182</v>
      </c>
    </row>
    <row r="7" spans="1:3" s="134" customFormat="1" ht="16.5" customHeight="1">
      <c r="A7" s="181"/>
      <c r="B7" s="181"/>
      <c r="C7" s="134" t="s">
        <v>174</v>
      </c>
    </row>
    <row r="8" spans="1:3" s="134" customFormat="1" ht="16.5" customHeight="1">
      <c r="A8" s="181"/>
      <c r="B8" s="181"/>
      <c r="C8" s="134" t="s">
        <v>177</v>
      </c>
    </row>
    <row r="9" spans="1:3" s="134" customFormat="1" ht="16.5" customHeight="1">
      <c r="A9" s="181"/>
      <c r="B9" s="181"/>
      <c r="C9" s="134" t="s">
        <v>161</v>
      </c>
    </row>
    <row r="10" spans="1:2" s="134" customFormat="1" ht="16.5" customHeight="1">
      <c r="A10" s="181"/>
      <c r="B10" s="181"/>
    </row>
    <row r="11" spans="1:3" s="134" customFormat="1" ht="16.5" customHeight="1">
      <c r="A11" s="182" t="s">
        <v>151</v>
      </c>
      <c r="B11" s="181"/>
      <c r="C11" s="137" t="s">
        <v>170</v>
      </c>
    </row>
    <row r="12" spans="1:3" s="134" customFormat="1" ht="16.5" customHeight="1">
      <c r="A12" s="181"/>
      <c r="B12" s="181"/>
      <c r="C12" s="137" t="s">
        <v>228</v>
      </c>
    </row>
    <row r="13" spans="1:2" s="134" customFormat="1" ht="16.5" customHeight="1">
      <c r="A13" s="181"/>
      <c r="B13" s="181"/>
    </row>
    <row r="14" spans="1:3" s="133" customFormat="1" ht="26.25" customHeight="1">
      <c r="A14" s="130" t="s">
        <v>156</v>
      </c>
      <c r="B14" s="131"/>
      <c r="C14" s="132" t="s">
        <v>157</v>
      </c>
    </row>
    <row r="15" spans="1:3" s="134" customFormat="1" ht="16.5" customHeight="1">
      <c r="A15" s="180" t="s">
        <v>150</v>
      </c>
      <c r="B15" s="181"/>
      <c r="C15" s="134" t="s">
        <v>158</v>
      </c>
    </row>
    <row r="16" spans="1:3" s="134" customFormat="1" ht="16.5" customHeight="1">
      <c r="A16" s="180"/>
      <c r="B16" s="181"/>
      <c r="C16" s="134" t="s">
        <v>159</v>
      </c>
    </row>
    <row r="17" spans="1:3" s="134" customFormat="1" ht="16.5" customHeight="1">
      <c r="A17" s="180"/>
      <c r="C17" s="134" t="s">
        <v>162</v>
      </c>
    </row>
    <row r="18" spans="1:3" s="134" customFormat="1" ht="16.5" customHeight="1">
      <c r="A18" s="180"/>
      <c r="B18" s="181"/>
      <c r="C18" s="134" t="s">
        <v>234</v>
      </c>
    </row>
    <row r="19" spans="1:2" s="134" customFormat="1" ht="16.5" customHeight="1">
      <c r="A19" s="180"/>
      <c r="B19" s="181"/>
    </row>
    <row r="20" spans="1:3" s="134" customFormat="1" ht="16.5" customHeight="1">
      <c r="A20" s="182" t="s">
        <v>151</v>
      </c>
      <c r="B20" s="181"/>
      <c r="C20" s="134" t="s">
        <v>229</v>
      </c>
    </row>
    <row r="21" spans="1:2" s="134" customFormat="1" ht="18" customHeight="1">
      <c r="A21" s="180"/>
      <c r="B21" s="181"/>
    </row>
    <row r="22" spans="1:3" s="133" customFormat="1" ht="26.25" customHeight="1">
      <c r="A22" s="130" t="s">
        <v>163</v>
      </c>
      <c r="B22" s="131"/>
      <c r="C22" s="131" t="s">
        <v>164</v>
      </c>
    </row>
    <row r="23" spans="1:3" s="134" customFormat="1" ht="16.5" customHeight="1">
      <c r="A23" s="180" t="s">
        <v>150</v>
      </c>
      <c r="B23" s="183"/>
      <c r="C23" s="135" t="s">
        <v>230</v>
      </c>
    </row>
    <row r="24" spans="1:3" s="134" customFormat="1" ht="16.5" customHeight="1">
      <c r="A24" s="184"/>
      <c r="B24" s="183"/>
      <c r="C24" s="135" t="s">
        <v>231</v>
      </c>
    </row>
    <row r="25" spans="1:3" s="134" customFormat="1" ht="16.5" customHeight="1">
      <c r="A25" s="184"/>
      <c r="B25" s="183"/>
      <c r="C25" s="135"/>
    </row>
    <row r="26" spans="1:3" s="134" customFormat="1" ht="16.5" customHeight="1">
      <c r="A26" s="182" t="s">
        <v>151</v>
      </c>
      <c r="B26" s="183"/>
      <c r="C26" s="135" t="s">
        <v>173</v>
      </c>
    </row>
    <row r="27" spans="1:3" s="134" customFormat="1" ht="16.5" customHeight="1">
      <c r="A27" s="184"/>
      <c r="B27" s="183"/>
      <c r="C27" s="135" t="s">
        <v>176</v>
      </c>
    </row>
    <row r="28" spans="1:3" s="134" customFormat="1" ht="16.5" customHeight="1">
      <c r="A28" s="184"/>
      <c r="B28" s="183"/>
      <c r="C28" s="135" t="s">
        <v>232</v>
      </c>
    </row>
    <row r="29" spans="1:3" s="134" customFormat="1" ht="26.25" customHeight="1">
      <c r="A29" s="130" t="s">
        <v>165</v>
      </c>
      <c r="B29" s="131"/>
      <c r="C29" s="132" t="s">
        <v>166</v>
      </c>
    </row>
    <row r="30" spans="1:3" s="134" customFormat="1" ht="16.5" customHeight="1">
      <c r="A30" s="180" t="s">
        <v>150</v>
      </c>
      <c r="B30" s="181"/>
      <c r="C30" s="134" t="s">
        <v>167</v>
      </c>
    </row>
    <row r="31" spans="1:3" s="134" customFormat="1" ht="16.5" customHeight="1">
      <c r="A31" s="180"/>
      <c r="B31" s="181"/>
      <c r="C31" s="134" t="s">
        <v>168</v>
      </c>
    </row>
    <row r="32" spans="1:3" s="134" customFormat="1" ht="16.5" customHeight="1">
      <c r="A32" s="180"/>
      <c r="B32" s="181"/>
      <c r="C32" s="134" t="s">
        <v>178</v>
      </c>
    </row>
    <row r="33" spans="1:3" s="134" customFormat="1" ht="16.5" customHeight="1">
      <c r="A33" s="180"/>
      <c r="B33" s="181"/>
      <c r="C33" s="134" t="s">
        <v>183</v>
      </c>
    </row>
    <row r="34" spans="1:2" s="134" customFormat="1" ht="16.5" customHeight="1">
      <c r="A34" s="180"/>
      <c r="B34" s="181"/>
    </row>
    <row r="35" spans="1:3" s="134" customFormat="1" ht="16.5" customHeight="1">
      <c r="A35" s="182" t="s">
        <v>151</v>
      </c>
      <c r="B35" s="181"/>
      <c r="C35" s="137" t="s">
        <v>179</v>
      </c>
    </row>
    <row r="36" spans="1:3" s="134" customFormat="1" ht="16.5" customHeight="1">
      <c r="A36" s="180"/>
      <c r="B36" s="181"/>
      <c r="C36" s="137" t="s">
        <v>180</v>
      </c>
    </row>
    <row r="37" ht="19.5" customHeight="1">
      <c r="C37" s="136" t="s">
        <v>181</v>
      </c>
    </row>
    <row r="38" ht="19.5" customHeight="1"/>
    <row r="39" ht="19.5" customHeight="1">
      <c r="C39" s="134" t="s">
        <v>227</v>
      </c>
    </row>
    <row r="40" ht="19.5" customHeight="1">
      <c r="C40" s="136" t="s">
        <v>175</v>
      </c>
    </row>
    <row r="41" ht="19.5" customHeight="1"/>
    <row r="42" spans="1:3" ht="19.5" customHeight="1">
      <c r="A42" s="186"/>
      <c r="B42" s="186"/>
      <c r="C42" s="186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2">
    <mergeCell ref="A1:C1"/>
    <mergeCell ref="A42:C42"/>
  </mergeCells>
  <printOptions/>
  <pageMargins left="0.7" right="0.19" top="0.49" bottom="0.27" header="0.25" footer="0.31"/>
  <pageSetup horizontalDpi="300" verticalDpi="300" orientation="portrait" paperSize="9" scale="79" r:id="rId1"/>
  <headerFooter alignWithMargins="0">
    <oddHeader>&amp;RYamagataF.A.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CI29"/>
  <sheetViews>
    <sheetView zoomScalePageLayoutView="0" workbookViewId="0" topLeftCell="A22">
      <selection activeCell="AC15" sqref="AC15:AI17"/>
    </sheetView>
  </sheetViews>
  <sheetFormatPr defaultColWidth="9.00390625" defaultRowHeight="13.5"/>
  <cols>
    <col min="1" max="63" width="1.875" style="160" customWidth="1"/>
    <col min="64" max="69" width="1.25" style="160" customWidth="1"/>
    <col min="70" max="75" width="1.75390625" style="160" customWidth="1"/>
    <col min="76" max="77" width="2.125" style="160" customWidth="1"/>
    <col min="78" max="79" width="1.25" style="160" customWidth="1"/>
    <col min="80" max="86" width="10.25390625" style="160" customWidth="1"/>
    <col min="87" max="16384" width="9.00390625" style="160" customWidth="1"/>
  </cols>
  <sheetData>
    <row r="1" spans="1:79" ht="34.5" customHeight="1">
      <c r="A1" s="466" t="s">
        <v>209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6"/>
      <c r="W1" s="466"/>
      <c r="X1" s="466"/>
      <c r="Y1" s="466"/>
      <c r="Z1" s="466"/>
      <c r="AA1" s="466"/>
      <c r="AB1" s="466"/>
      <c r="AC1" s="466"/>
      <c r="AD1" s="466"/>
      <c r="AE1" s="466"/>
      <c r="AF1" s="466"/>
      <c r="AG1" s="466"/>
      <c r="AH1" s="466"/>
      <c r="AI1" s="466"/>
      <c r="AJ1" s="466"/>
      <c r="AK1" s="466"/>
      <c r="AL1" s="466"/>
      <c r="AM1" s="466"/>
      <c r="AN1" s="466"/>
      <c r="AO1" s="466"/>
      <c r="AP1" s="466"/>
      <c r="AQ1" s="466"/>
      <c r="AR1" s="466"/>
      <c r="BQ1" s="467"/>
      <c r="BR1" s="468"/>
      <c r="BS1" s="468"/>
      <c r="BT1" s="468"/>
      <c r="BU1" s="468"/>
      <c r="BV1" s="468"/>
      <c r="BW1" s="468"/>
      <c r="BX1" s="468"/>
      <c r="BY1" s="468"/>
      <c r="BZ1" s="468"/>
      <c r="CA1" s="468"/>
    </row>
    <row r="2" spans="1:79" ht="42.75" customHeight="1" thickBo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3"/>
      <c r="BR2" s="164"/>
      <c r="BS2" s="164"/>
      <c r="BT2" s="164"/>
      <c r="BU2" s="164"/>
      <c r="BV2" s="164"/>
      <c r="BW2" s="164"/>
      <c r="BX2" s="164"/>
      <c r="BY2" s="164"/>
      <c r="BZ2" s="164"/>
      <c r="CA2" s="164"/>
    </row>
    <row r="3" spans="1:86" ht="29.25" customHeight="1">
      <c r="A3" s="469"/>
      <c r="B3" s="470"/>
      <c r="C3" s="470"/>
      <c r="D3" s="470"/>
      <c r="E3" s="470"/>
      <c r="F3" s="470"/>
      <c r="G3" s="471"/>
      <c r="H3" s="446" t="str">
        <f>A6</f>
        <v>戸沢JFC</v>
      </c>
      <c r="I3" s="446"/>
      <c r="J3" s="446"/>
      <c r="K3" s="446"/>
      <c r="L3" s="446"/>
      <c r="M3" s="446"/>
      <c r="N3" s="446"/>
      <c r="O3" s="446" t="str">
        <f>A9</f>
        <v>泉田SSS</v>
      </c>
      <c r="P3" s="446"/>
      <c r="Q3" s="446"/>
      <c r="R3" s="446"/>
      <c r="S3" s="446"/>
      <c r="T3" s="446"/>
      <c r="U3" s="446"/>
      <c r="V3" s="446" t="str">
        <f>A12</f>
        <v>新庄ﾊﾞﾘｴﾝﾃFC</v>
      </c>
      <c r="W3" s="446"/>
      <c r="X3" s="446"/>
      <c r="Y3" s="446"/>
      <c r="Z3" s="446"/>
      <c r="AA3" s="446"/>
      <c r="AB3" s="446"/>
      <c r="AC3" s="446" t="str">
        <f>A15</f>
        <v>東根キッカーズ</v>
      </c>
      <c r="AD3" s="446"/>
      <c r="AE3" s="446"/>
      <c r="AF3" s="446"/>
      <c r="AG3" s="446"/>
      <c r="AH3" s="446"/>
      <c r="AI3" s="446"/>
      <c r="AJ3" s="446" t="str">
        <f>A18</f>
        <v>大堀SSS</v>
      </c>
      <c r="AK3" s="446"/>
      <c r="AL3" s="446"/>
      <c r="AM3" s="446"/>
      <c r="AN3" s="446"/>
      <c r="AO3" s="446"/>
      <c r="AP3" s="446"/>
      <c r="AQ3" s="446" t="str">
        <f>A21</f>
        <v>沼田・北辰</v>
      </c>
      <c r="AR3" s="446"/>
      <c r="AS3" s="446"/>
      <c r="AT3" s="446"/>
      <c r="AU3" s="446"/>
      <c r="AV3" s="446"/>
      <c r="AW3" s="446"/>
      <c r="AX3" s="446" t="str">
        <f>A24</f>
        <v>神町FC</v>
      </c>
      <c r="AY3" s="446"/>
      <c r="AZ3" s="446"/>
      <c r="BA3" s="446"/>
      <c r="BB3" s="446"/>
      <c r="BC3" s="446"/>
      <c r="BD3" s="446"/>
      <c r="BE3" s="446" t="str">
        <f>A27</f>
        <v>日新SSS</v>
      </c>
      <c r="BF3" s="446"/>
      <c r="BG3" s="446"/>
      <c r="BH3" s="446"/>
      <c r="BI3" s="446"/>
      <c r="BJ3" s="446"/>
      <c r="BK3" s="447"/>
      <c r="BL3" s="452" t="s">
        <v>0</v>
      </c>
      <c r="BM3" s="453"/>
      <c r="BN3" s="453" t="s">
        <v>1</v>
      </c>
      <c r="BO3" s="453"/>
      <c r="BP3" s="453" t="s">
        <v>2</v>
      </c>
      <c r="BQ3" s="453"/>
      <c r="BR3" s="453" t="s">
        <v>3</v>
      </c>
      <c r="BS3" s="453"/>
      <c r="BT3" s="453" t="s">
        <v>4</v>
      </c>
      <c r="BU3" s="453"/>
      <c r="BV3" s="453" t="s">
        <v>5</v>
      </c>
      <c r="BW3" s="453"/>
      <c r="BX3" s="453" t="s">
        <v>6</v>
      </c>
      <c r="BY3" s="463"/>
      <c r="BZ3" s="438" t="s">
        <v>8</v>
      </c>
      <c r="CA3" s="439"/>
      <c r="CB3" s="444" t="s">
        <v>10</v>
      </c>
      <c r="CC3" s="444" t="s">
        <v>10</v>
      </c>
      <c r="CD3" s="444" t="s">
        <v>10</v>
      </c>
      <c r="CE3" s="444" t="s">
        <v>10</v>
      </c>
      <c r="CF3" s="444" t="s">
        <v>10</v>
      </c>
      <c r="CG3" s="444" t="s">
        <v>10</v>
      </c>
      <c r="CH3" s="444" t="s">
        <v>10</v>
      </c>
    </row>
    <row r="4" spans="1:86" ht="29.25" customHeight="1">
      <c r="A4" s="472"/>
      <c r="B4" s="473"/>
      <c r="C4" s="473"/>
      <c r="D4" s="473"/>
      <c r="E4" s="473"/>
      <c r="F4" s="473"/>
      <c r="G4" s="474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  <c r="X4" s="448"/>
      <c r="Y4" s="448"/>
      <c r="Z4" s="448"/>
      <c r="AA4" s="448"/>
      <c r="AB4" s="448"/>
      <c r="AC4" s="448"/>
      <c r="AD4" s="448"/>
      <c r="AE4" s="448"/>
      <c r="AF4" s="448"/>
      <c r="AG4" s="448"/>
      <c r="AH4" s="448"/>
      <c r="AI4" s="448"/>
      <c r="AJ4" s="448"/>
      <c r="AK4" s="448"/>
      <c r="AL4" s="448"/>
      <c r="AM4" s="448"/>
      <c r="AN4" s="448"/>
      <c r="AO4" s="448"/>
      <c r="AP4" s="448"/>
      <c r="AQ4" s="448"/>
      <c r="AR4" s="448"/>
      <c r="AS4" s="448"/>
      <c r="AT4" s="448"/>
      <c r="AU4" s="448"/>
      <c r="AV4" s="448"/>
      <c r="AW4" s="448"/>
      <c r="AX4" s="448"/>
      <c r="AY4" s="448"/>
      <c r="AZ4" s="448"/>
      <c r="BA4" s="448"/>
      <c r="BB4" s="448"/>
      <c r="BC4" s="448"/>
      <c r="BD4" s="448"/>
      <c r="BE4" s="448"/>
      <c r="BF4" s="448"/>
      <c r="BG4" s="448"/>
      <c r="BH4" s="448"/>
      <c r="BI4" s="448"/>
      <c r="BJ4" s="448"/>
      <c r="BK4" s="449"/>
      <c r="BL4" s="454"/>
      <c r="BM4" s="455"/>
      <c r="BN4" s="455"/>
      <c r="BO4" s="455"/>
      <c r="BP4" s="455"/>
      <c r="BQ4" s="455"/>
      <c r="BR4" s="455"/>
      <c r="BS4" s="455"/>
      <c r="BT4" s="455"/>
      <c r="BU4" s="455"/>
      <c r="BV4" s="455"/>
      <c r="BW4" s="455"/>
      <c r="BX4" s="455"/>
      <c r="BY4" s="464"/>
      <c r="BZ4" s="440"/>
      <c r="CA4" s="441"/>
      <c r="CB4" s="445"/>
      <c r="CC4" s="445"/>
      <c r="CD4" s="445"/>
      <c r="CE4" s="445"/>
      <c r="CF4" s="445"/>
      <c r="CG4" s="445"/>
      <c r="CH4" s="445"/>
    </row>
    <row r="5" spans="1:86" ht="29.25" customHeight="1" thickBot="1">
      <c r="A5" s="475"/>
      <c r="B5" s="476"/>
      <c r="C5" s="476"/>
      <c r="D5" s="476"/>
      <c r="E5" s="476"/>
      <c r="F5" s="476"/>
      <c r="G5" s="477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450"/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0"/>
      <c r="AK5" s="450"/>
      <c r="AL5" s="450"/>
      <c r="AM5" s="450"/>
      <c r="AN5" s="450"/>
      <c r="AO5" s="450"/>
      <c r="AP5" s="450"/>
      <c r="AQ5" s="450"/>
      <c r="AR5" s="450"/>
      <c r="AS5" s="450"/>
      <c r="AT5" s="450"/>
      <c r="AU5" s="450"/>
      <c r="AV5" s="450"/>
      <c r="AW5" s="450"/>
      <c r="AX5" s="450"/>
      <c r="AY5" s="450"/>
      <c r="AZ5" s="450"/>
      <c r="BA5" s="450"/>
      <c r="BB5" s="450"/>
      <c r="BC5" s="450"/>
      <c r="BD5" s="450"/>
      <c r="BE5" s="450"/>
      <c r="BF5" s="450"/>
      <c r="BG5" s="450"/>
      <c r="BH5" s="450"/>
      <c r="BI5" s="450"/>
      <c r="BJ5" s="450"/>
      <c r="BK5" s="451"/>
      <c r="BL5" s="456"/>
      <c r="BM5" s="457"/>
      <c r="BN5" s="457"/>
      <c r="BO5" s="457"/>
      <c r="BP5" s="457"/>
      <c r="BQ5" s="457"/>
      <c r="BR5" s="457"/>
      <c r="BS5" s="457"/>
      <c r="BT5" s="457"/>
      <c r="BU5" s="457"/>
      <c r="BV5" s="457"/>
      <c r="BW5" s="457"/>
      <c r="BX5" s="457"/>
      <c r="BY5" s="465"/>
      <c r="BZ5" s="442"/>
      <c r="CA5" s="443"/>
      <c r="CB5" s="166" t="s">
        <v>11</v>
      </c>
      <c r="CC5" s="166" t="s">
        <v>12</v>
      </c>
      <c r="CD5" s="166" t="s">
        <v>13</v>
      </c>
      <c r="CE5" s="166" t="s">
        <v>14</v>
      </c>
      <c r="CF5" s="166" t="s">
        <v>15</v>
      </c>
      <c r="CG5" s="166" t="s">
        <v>16</v>
      </c>
      <c r="CH5" s="166" t="s">
        <v>17</v>
      </c>
    </row>
    <row r="6" spans="1:86" ht="23.25" customHeight="1">
      <c r="A6" s="458" t="s">
        <v>70</v>
      </c>
      <c r="B6" s="459"/>
      <c r="C6" s="459"/>
      <c r="D6" s="459"/>
      <c r="E6" s="459"/>
      <c r="F6" s="459"/>
      <c r="G6" s="459"/>
      <c r="H6" s="408"/>
      <c r="I6" s="409"/>
      <c r="J6" s="409"/>
      <c r="K6" s="409"/>
      <c r="L6" s="409"/>
      <c r="M6" s="409"/>
      <c r="N6" s="420"/>
      <c r="O6" s="9"/>
      <c r="P6" s="5"/>
      <c r="Q6" s="5"/>
      <c r="R6" s="5" t="str">
        <f>IF(O7&gt;U7,"○",IF(O7=U7,"△","×"))</f>
        <v>×</v>
      </c>
      <c r="S6" s="5"/>
      <c r="T6" s="5"/>
      <c r="U6" s="10"/>
      <c r="V6" s="9"/>
      <c r="W6" s="5"/>
      <c r="X6" s="5"/>
      <c r="Y6" s="5" t="str">
        <f>IF(V7&gt;AB7,"○",IF(V7=AB7,"△","×"))</f>
        <v>△</v>
      </c>
      <c r="Z6" s="5"/>
      <c r="AA6" s="5"/>
      <c r="AB6" s="10"/>
      <c r="AC6" s="9"/>
      <c r="AD6" s="5"/>
      <c r="AE6" s="5"/>
      <c r="AF6" s="5" t="str">
        <f>IF(AC7&gt;AI7,"○",IF(AC7=AI7,"△","×"))</f>
        <v>△</v>
      </c>
      <c r="AG6" s="5"/>
      <c r="AH6" s="5"/>
      <c r="AI6" s="10"/>
      <c r="AJ6" s="9"/>
      <c r="AK6" s="5"/>
      <c r="AL6" s="5"/>
      <c r="AM6" s="5" t="str">
        <f>IF(AJ7&gt;AP7,"○",IF(AJ7=AP7,"△","×"))</f>
        <v>○</v>
      </c>
      <c r="AN6" s="5"/>
      <c r="AO6" s="5"/>
      <c r="AP6" s="10"/>
      <c r="AQ6" s="9"/>
      <c r="AR6" s="5"/>
      <c r="AS6" s="5"/>
      <c r="AT6" s="5" t="str">
        <f>IF(AQ7&gt;AW7,"○",IF(AQ7=AW7,"△","×"))</f>
        <v>○</v>
      </c>
      <c r="AU6" s="5"/>
      <c r="AV6" s="5"/>
      <c r="AW6" s="10"/>
      <c r="AX6" s="9"/>
      <c r="AY6" s="5"/>
      <c r="AZ6" s="5"/>
      <c r="BA6" s="5" t="str">
        <f>IF(AX7&gt;BD7,"○",IF(AX7=BD7,"△","×"))</f>
        <v>○</v>
      </c>
      <c r="BB6" s="5"/>
      <c r="BC6" s="5"/>
      <c r="BD6" s="10"/>
      <c r="BE6" s="9"/>
      <c r="BF6" s="5"/>
      <c r="BG6" s="5"/>
      <c r="BH6" s="5" t="str">
        <f>IF(BE7&gt;BK7,"○",IF(BE7=BK7,"△","×"))</f>
        <v>×</v>
      </c>
      <c r="BI6" s="5"/>
      <c r="BJ6" s="5"/>
      <c r="BK6" s="10"/>
      <c r="BL6" s="435">
        <f>COUNTIF(H6:BK6,"○")</f>
        <v>3</v>
      </c>
      <c r="BM6" s="460"/>
      <c r="BN6" s="461">
        <f>COUNTIF(O6:BM6,"△")</f>
        <v>2</v>
      </c>
      <c r="BO6" s="462"/>
      <c r="BP6" s="461">
        <f>COUNTIF(H6:BK6,"×")</f>
        <v>2</v>
      </c>
      <c r="BQ6" s="462"/>
      <c r="BR6" s="433">
        <f>BL6*3+BN6*1</f>
        <v>11</v>
      </c>
      <c r="BS6" s="437"/>
      <c r="BT6" s="433">
        <f>O7+V7+AC7+AJ7+AQ7+AX7+BE7</f>
        <v>8</v>
      </c>
      <c r="BU6" s="437"/>
      <c r="BV6" s="433">
        <f>U7+AB7+AI7+AP7+AW7+BD7+BK7</f>
        <v>8</v>
      </c>
      <c r="BW6" s="437"/>
      <c r="BX6" s="433">
        <f>BT6-BV6</f>
        <v>0</v>
      </c>
      <c r="BY6" s="434"/>
      <c r="BZ6" s="435">
        <f>RANK(CI7,$CI$6:$CI$29,0)</f>
        <v>4</v>
      </c>
      <c r="CA6" s="436"/>
      <c r="CB6" s="167"/>
      <c r="CC6" s="167"/>
      <c r="CD6" s="167"/>
      <c r="CE6" s="167"/>
      <c r="CF6" s="167"/>
      <c r="CG6" s="167"/>
      <c r="CH6" s="167"/>
    </row>
    <row r="7" spans="1:87" ht="23.25" customHeight="1">
      <c r="A7" s="402"/>
      <c r="B7" s="401"/>
      <c r="C7" s="401"/>
      <c r="D7" s="401"/>
      <c r="E7" s="401"/>
      <c r="F7" s="401"/>
      <c r="G7" s="401"/>
      <c r="H7" s="408"/>
      <c r="I7" s="409"/>
      <c r="J7" s="409"/>
      <c r="K7" s="409"/>
      <c r="L7" s="409"/>
      <c r="M7" s="409"/>
      <c r="N7" s="420"/>
      <c r="O7" s="383">
        <f>SUM(Q7:Q8)</f>
        <v>0</v>
      </c>
      <c r="P7" s="6"/>
      <c r="Q7" s="168">
        <v>0</v>
      </c>
      <c r="R7" s="5" t="s">
        <v>210</v>
      </c>
      <c r="S7" s="168">
        <v>0</v>
      </c>
      <c r="T7" s="6"/>
      <c r="U7" s="385">
        <f>SUM(S7:S8)</f>
        <v>1</v>
      </c>
      <c r="V7" s="383">
        <f>SUM(X7:X8)</f>
        <v>2</v>
      </c>
      <c r="W7" s="6"/>
      <c r="X7" s="168">
        <v>1</v>
      </c>
      <c r="Y7" s="5" t="s">
        <v>7</v>
      </c>
      <c r="Z7" s="168">
        <v>2</v>
      </c>
      <c r="AA7" s="6"/>
      <c r="AB7" s="385">
        <f>SUM(Z7:Z8)</f>
        <v>2</v>
      </c>
      <c r="AC7" s="383">
        <f>SUM(AE7:AE8)</f>
        <v>0</v>
      </c>
      <c r="AD7" s="6"/>
      <c r="AE7" s="168">
        <v>0</v>
      </c>
      <c r="AF7" s="5" t="s">
        <v>210</v>
      </c>
      <c r="AG7" s="168">
        <v>0</v>
      </c>
      <c r="AH7" s="6"/>
      <c r="AI7" s="385">
        <f>SUM(AG7:AG8)</f>
        <v>0</v>
      </c>
      <c r="AJ7" s="383">
        <f>SUM(AL7:AL8)</f>
        <v>3</v>
      </c>
      <c r="AK7" s="6"/>
      <c r="AL7" s="168">
        <v>3</v>
      </c>
      <c r="AM7" s="5" t="s">
        <v>210</v>
      </c>
      <c r="AN7" s="168">
        <v>0</v>
      </c>
      <c r="AO7" s="6"/>
      <c r="AP7" s="385">
        <f>SUM(AN7:AN8)</f>
        <v>2</v>
      </c>
      <c r="AQ7" s="383">
        <f>SUM(AS7:AS8)</f>
        <v>1</v>
      </c>
      <c r="AR7" s="6"/>
      <c r="AS7" s="168">
        <v>1</v>
      </c>
      <c r="AT7" s="5" t="s">
        <v>210</v>
      </c>
      <c r="AU7" s="168">
        <v>0</v>
      </c>
      <c r="AV7" s="6"/>
      <c r="AW7" s="385">
        <f>SUM(AU7:AU8)</f>
        <v>0</v>
      </c>
      <c r="AX7" s="383">
        <f>SUM(AZ7:AZ8)</f>
        <v>2</v>
      </c>
      <c r="AY7" s="6"/>
      <c r="AZ7" s="168">
        <v>1</v>
      </c>
      <c r="BA7" s="5" t="s">
        <v>210</v>
      </c>
      <c r="BB7" s="168">
        <v>1</v>
      </c>
      <c r="BC7" s="6"/>
      <c r="BD7" s="385">
        <f>SUM(BB7:BB8)</f>
        <v>1</v>
      </c>
      <c r="BE7" s="383">
        <f>SUM(BG7:BG8)</f>
        <v>0</v>
      </c>
      <c r="BF7" s="6"/>
      <c r="BG7" s="168">
        <v>0</v>
      </c>
      <c r="BH7" s="5" t="s">
        <v>210</v>
      </c>
      <c r="BI7" s="168">
        <v>0</v>
      </c>
      <c r="BJ7" s="6"/>
      <c r="BK7" s="385">
        <f>SUM(BI7:BI8)</f>
        <v>2</v>
      </c>
      <c r="BL7" s="393"/>
      <c r="BM7" s="397"/>
      <c r="BN7" s="383"/>
      <c r="BO7" s="385"/>
      <c r="BP7" s="383"/>
      <c r="BQ7" s="385"/>
      <c r="BR7" s="379"/>
      <c r="BS7" s="380"/>
      <c r="BT7" s="379"/>
      <c r="BU7" s="380"/>
      <c r="BV7" s="379"/>
      <c r="BW7" s="380"/>
      <c r="BX7" s="379"/>
      <c r="BY7" s="389"/>
      <c r="BZ7" s="393"/>
      <c r="CA7" s="394"/>
      <c r="CB7" s="169"/>
      <c r="CC7" s="169"/>
      <c r="CD7" s="169"/>
      <c r="CE7" s="169"/>
      <c r="CF7" s="169"/>
      <c r="CG7" s="169"/>
      <c r="CH7" s="169"/>
      <c r="CI7" s="177">
        <f>BR6*100+BX6+BT6*0.1</f>
        <v>1100.8</v>
      </c>
    </row>
    <row r="8" spans="1:86" ht="23.25" customHeight="1" thickBot="1">
      <c r="A8" s="402"/>
      <c r="B8" s="401"/>
      <c r="C8" s="401"/>
      <c r="D8" s="401"/>
      <c r="E8" s="401"/>
      <c r="F8" s="401"/>
      <c r="G8" s="401"/>
      <c r="H8" s="421"/>
      <c r="I8" s="422"/>
      <c r="J8" s="422"/>
      <c r="K8" s="422"/>
      <c r="L8" s="422"/>
      <c r="M8" s="422"/>
      <c r="N8" s="423"/>
      <c r="O8" s="387"/>
      <c r="P8" s="7"/>
      <c r="Q8" s="170">
        <v>0</v>
      </c>
      <c r="R8" s="8" t="s">
        <v>210</v>
      </c>
      <c r="S8" s="170">
        <v>1</v>
      </c>
      <c r="T8" s="7"/>
      <c r="U8" s="399"/>
      <c r="V8" s="387"/>
      <c r="W8" s="7"/>
      <c r="X8" s="170">
        <v>1</v>
      </c>
      <c r="Y8" s="8" t="s">
        <v>7</v>
      </c>
      <c r="Z8" s="170">
        <v>0</v>
      </c>
      <c r="AA8" s="7"/>
      <c r="AB8" s="399"/>
      <c r="AC8" s="387"/>
      <c r="AD8" s="7"/>
      <c r="AE8" s="170">
        <v>0</v>
      </c>
      <c r="AF8" s="8" t="s">
        <v>210</v>
      </c>
      <c r="AG8" s="170">
        <v>0</v>
      </c>
      <c r="AH8" s="7"/>
      <c r="AI8" s="399"/>
      <c r="AJ8" s="387"/>
      <c r="AK8" s="7"/>
      <c r="AL8" s="170">
        <v>0</v>
      </c>
      <c r="AM8" s="8" t="s">
        <v>210</v>
      </c>
      <c r="AN8" s="170">
        <v>2</v>
      </c>
      <c r="AO8" s="7"/>
      <c r="AP8" s="399"/>
      <c r="AQ8" s="387"/>
      <c r="AR8" s="7"/>
      <c r="AS8" s="170">
        <v>0</v>
      </c>
      <c r="AT8" s="8" t="s">
        <v>210</v>
      </c>
      <c r="AU8" s="170">
        <v>0</v>
      </c>
      <c r="AV8" s="7"/>
      <c r="AW8" s="399"/>
      <c r="AX8" s="387"/>
      <c r="AY8" s="7"/>
      <c r="AZ8" s="170">
        <v>1</v>
      </c>
      <c r="BA8" s="8" t="s">
        <v>210</v>
      </c>
      <c r="BB8" s="170">
        <v>0</v>
      </c>
      <c r="BC8" s="7"/>
      <c r="BD8" s="399"/>
      <c r="BE8" s="387"/>
      <c r="BF8" s="7"/>
      <c r="BG8" s="170">
        <v>0</v>
      </c>
      <c r="BH8" s="8" t="s">
        <v>210</v>
      </c>
      <c r="BI8" s="170">
        <v>2</v>
      </c>
      <c r="BJ8" s="7"/>
      <c r="BK8" s="399"/>
      <c r="BL8" s="393"/>
      <c r="BM8" s="397"/>
      <c r="BN8" s="387"/>
      <c r="BO8" s="399"/>
      <c r="BP8" s="387"/>
      <c r="BQ8" s="399"/>
      <c r="BR8" s="416"/>
      <c r="BS8" s="417"/>
      <c r="BT8" s="416"/>
      <c r="BU8" s="417"/>
      <c r="BV8" s="416"/>
      <c r="BW8" s="417"/>
      <c r="BX8" s="416"/>
      <c r="BY8" s="418"/>
      <c r="BZ8" s="393"/>
      <c r="CA8" s="394"/>
      <c r="CB8" s="171"/>
      <c r="CC8" s="171"/>
      <c r="CD8" s="171"/>
      <c r="CE8" s="171"/>
      <c r="CF8" s="171"/>
      <c r="CG8" s="171"/>
      <c r="CH8" s="171"/>
    </row>
    <row r="9" spans="1:86" ht="23.25" customHeight="1">
      <c r="A9" s="400" t="s">
        <v>72</v>
      </c>
      <c r="B9" s="401"/>
      <c r="C9" s="401"/>
      <c r="D9" s="401"/>
      <c r="E9" s="401"/>
      <c r="F9" s="401"/>
      <c r="G9" s="401"/>
      <c r="H9" s="9"/>
      <c r="I9" s="5"/>
      <c r="J9" s="5"/>
      <c r="K9" s="5" t="str">
        <f>IF(H10&gt;N10,"○",IF(H10=N10,"△","×"))</f>
        <v>○</v>
      </c>
      <c r="L9" s="5"/>
      <c r="M9" s="5"/>
      <c r="N9" s="10"/>
      <c r="O9" s="405"/>
      <c r="P9" s="406"/>
      <c r="Q9" s="406"/>
      <c r="R9" s="406"/>
      <c r="S9" s="406"/>
      <c r="T9" s="406"/>
      <c r="U9" s="419"/>
      <c r="V9" s="9"/>
      <c r="W9" s="5"/>
      <c r="X9" s="5"/>
      <c r="Y9" s="5" t="str">
        <f>IF(V10&gt;AB10,"○",IF(V10=AB10,"△","×"))</f>
        <v>○</v>
      </c>
      <c r="Z9" s="5"/>
      <c r="AA9" s="5"/>
      <c r="AB9" s="10"/>
      <c r="AC9" s="9"/>
      <c r="AD9" s="5"/>
      <c r="AE9" s="5"/>
      <c r="AF9" s="5" t="str">
        <f>IF(AC10&gt;AI10,"○",IF(AC10=AI10,"△","×"))</f>
        <v>○</v>
      </c>
      <c r="AG9" s="5"/>
      <c r="AH9" s="5"/>
      <c r="AI9" s="10"/>
      <c r="AJ9" s="9"/>
      <c r="AK9" s="5"/>
      <c r="AL9" s="5"/>
      <c r="AM9" s="5" t="str">
        <f>IF(AJ10&gt;AP10,"○",IF(AJ10=AP10,"△","×"))</f>
        <v>×</v>
      </c>
      <c r="AN9" s="5"/>
      <c r="AO9" s="5"/>
      <c r="AP9" s="10"/>
      <c r="AQ9" s="9"/>
      <c r="AR9" s="5"/>
      <c r="AS9" s="5"/>
      <c r="AT9" s="5" t="str">
        <f>IF(AQ10&gt;AW10,"○",IF(AQ10=AW10,"△","×"))</f>
        <v>○</v>
      </c>
      <c r="AU9" s="5"/>
      <c r="AV9" s="5"/>
      <c r="AW9" s="10"/>
      <c r="AX9" s="9"/>
      <c r="AY9" s="5"/>
      <c r="AZ9" s="5"/>
      <c r="BA9" s="5" t="str">
        <f>IF(AX10&gt;BD10,"○",IF(AX10=BD10,"△","×"))</f>
        <v>×</v>
      </c>
      <c r="BB9" s="5"/>
      <c r="BC9" s="5"/>
      <c r="BD9" s="10"/>
      <c r="BE9" s="9"/>
      <c r="BF9" s="5"/>
      <c r="BG9" s="5"/>
      <c r="BH9" s="5" t="str">
        <f>IF(BE10&gt;BK10,"○",IF(BE10=BK10,"△","×"))</f>
        <v>×</v>
      </c>
      <c r="BI9" s="5"/>
      <c r="BJ9" s="5"/>
      <c r="BK9" s="10"/>
      <c r="BL9" s="393">
        <f>COUNTIF(H9:BK9,"○")</f>
        <v>4</v>
      </c>
      <c r="BM9" s="397"/>
      <c r="BN9" s="377">
        <f>COUNTIF(H9:BM9,"△")</f>
        <v>0</v>
      </c>
      <c r="BO9" s="378"/>
      <c r="BP9" s="377">
        <f>COUNTIF(H9:BK9,"×")</f>
        <v>3</v>
      </c>
      <c r="BQ9" s="378"/>
      <c r="BR9" s="377">
        <f>BL9*3+BN9*1</f>
        <v>12</v>
      </c>
      <c r="BS9" s="378"/>
      <c r="BT9" s="377">
        <f>H10+V10+AC10+AJ10+AQ10+AX10+BE10</f>
        <v>11</v>
      </c>
      <c r="BU9" s="378"/>
      <c r="BV9" s="377">
        <f>N10+AB10+AI10+AP10+AW10+BD10+BK10</f>
        <v>8</v>
      </c>
      <c r="BW9" s="378"/>
      <c r="BX9" s="377">
        <f>BT9-BV9</f>
        <v>3</v>
      </c>
      <c r="BY9" s="388"/>
      <c r="BZ9" s="393">
        <f>RANK(CI10,$CI$6:$CI$29,0)</f>
        <v>3</v>
      </c>
      <c r="CA9" s="394"/>
      <c r="CB9" s="167"/>
      <c r="CC9" s="167"/>
      <c r="CD9" s="167"/>
      <c r="CE9" s="167"/>
      <c r="CF9" s="167"/>
      <c r="CG9" s="167"/>
      <c r="CH9" s="167"/>
    </row>
    <row r="10" spans="1:87" ht="23.25" customHeight="1">
      <c r="A10" s="402"/>
      <c r="B10" s="401"/>
      <c r="C10" s="401"/>
      <c r="D10" s="401"/>
      <c r="E10" s="401"/>
      <c r="F10" s="401"/>
      <c r="G10" s="401"/>
      <c r="H10" s="383">
        <f>SUM(J10:J11)</f>
        <v>1</v>
      </c>
      <c r="I10" s="6"/>
      <c r="J10" s="5">
        <f>S7</f>
        <v>0</v>
      </c>
      <c r="K10" s="5" t="s">
        <v>210</v>
      </c>
      <c r="L10" s="5">
        <f>Q7</f>
        <v>0</v>
      </c>
      <c r="M10" s="6"/>
      <c r="N10" s="385">
        <f>SUM(L10:L11)</f>
        <v>0</v>
      </c>
      <c r="O10" s="408"/>
      <c r="P10" s="409"/>
      <c r="Q10" s="409"/>
      <c r="R10" s="409"/>
      <c r="S10" s="409"/>
      <c r="T10" s="409"/>
      <c r="U10" s="420"/>
      <c r="V10" s="383">
        <f>SUM(X10:X11)</f>
        <v>4</v>
      </c>
      <c r="W10" s="6"/>
      <c r="X10" s="168">
        <v>4</v>
      </c>
      <c r="Y10" s="5" t="s">
        <v>210</v>
      </c>
      <c r="Z10" s="168">
        <v>0</v>
      </c>
      <c r="AA10" s="6"/>
      <c r="AB10" s="385">
        <f>SUM(Z10:Z11)</f>
        <v>0</v>
      </c>
      <c r="AC10" s="383">
        <f>SUM(AE10:AE11)</f>
        <v>1</v>
      </c>
      <c r="AD10" s="6"/>
      <c r="AE10" s="168">
        <v>1</v>
      </c>
      <c r="AF10" s="5" t="s">
        <v>210</v>
      </c>
      <c r="AG10" s="168">
        <v>0</v>
      </c>
      <c r="AH10" s="6"/>
      <c r="AI10" s="385">
        <f>SUM(AG10:AG11)</f>
        <v>0</v>
      </c>
      <c r="AJ10" s="383">
        <f>SUM(AL10:AL11)</f>
        <v>0</v>
      </c>
      <c r="AK10" s="6"/>
      <c r="AL10" s="168">
        <v>0</v>
      </c>
      <c r="AM10" s="5" t="s">
        <v>210</v>
      </c>
      <c r="AN10" s="168">
        <v>1</v>
      </c>
      <c r="AO10" s="6"/>
      <c r="AP10" s="385">
        <f>SUM(AN10:AN11)</f>
        <v>2</v>
      </c>
      <c r="AQ10" s="383">
        <f>SUM(AS10:AS11)</f>
        <v>4</v>
      </c>
      <c r="AR10" s="6"/>
      <c r="AS10" s="168">
        <v>1</v>
      </c>
      <c r="AT10" s="5" t="s">
        <v>210</v>
      </c>
      <c r="AU10" s="168">
        <v>0</v>
      </c>
      <c r="AV10" s="6"/>
      <c r="AW10" s="385">
        <f>SUM(AU10:AU11)</f>
        <v>1</v>
      </c>
      <c r="AX10" s="383">
        <f>SUM(AZ10:AZ11)</f>
        <v>1</v>
      </c>
      <c r="AY10" s="6"/>
      <c r="AZ10" s="168">
        <v>1</v>
      </c>
      <c r="BA10" s="5" t="s">
        <v>210</v>
      </c>
      <c r="BB10" s="168">
        <v>1</v>
      </c>
      <c r="BC10" s="6"/>
      <c r="BD10" s="385">
        <f>SUM(BB10:BB11)</f>
        <v>2</v>
      </c>
      <c r="BE10" s="383">
        <f>SUM(BG10:BG11)</f>
        <v>0</v>
      </c>
      <c r="BF10" s="6"/>
      <c r="BG10" s="168">
        <v>0</v>
      </c>
      <c r="BH10" s="5" t="s">
        <v>210</v>
      </c>
      <c r="BI10" s="168">
        <v>0</v>
      </c>
      <c r="BJ10" s="6"/>
      <c r="BK10" s="385">
        <f>SUM(BI10:BI11)</f>
        <v>3</v>
      </c>
      <c r="BL10" s="393"/>
      <c r="BM10" s="397"/>
      <c r="BN10" s="379"/>
      <c r="BO10" s="380"/>
      <c r="BP10" s="379"/>
      <c r="BQ10" s="380"/>
      <c r="BR10" s="379"/>
      <c r="BS10" s="380"/>
      <c r="BT10" s="379"/>
      <c r="BU10" s="380"/>
      <c r="BV10" s="379"/>
      <c r="BW10" s="380"/>
      <c r="BX10" s="379"/>
      <c r="BY10" s="389"/>
      <c r="BZ10" s="393"/>
      <c r="CA10" s="394"/>
      <c r="CB10" s="169"/>
      <c r="CC10" s="169"/>
      <c r="CD10" s="169"/>
      <c r="CE10" s="169"/>
      <c r="CF10" s="169"/>
      <c r="CG10" s="169"/>
      <c r="CH10" s="169"/>
      <c r="CI10" s="177">
        <f>BR9*100+BX9+BT9*0.1</f>
        <v>1204.1</v>
      </c>
    </row>
    <row r="11" spans="1:86" ht="23.25" customHeight="1" thickBot="1">
      <c r="A11" s="402"/>
      <c r="B11" s="401"/>
      <c r="C11" s="401"/>
      <c r="D11" s="401"/>
      <c r="E11" s="401"/>
      <c r="F11" s="401"/>
      <c r="G11" s="401"/>
      <c r="H11" s="387"/>
      <c r="I11" s="7"/>
      <c r="J11" s="8">
        <f>S8</f>
        <v>1</v>
      </c>
      <c r="K11" s="8" t="s">
        <v>210</v>
      </c>
      <c r="L11" s="8">
        <f>Q8</f>
        <v>0</v>
      </c>
      <c r="M11" s="7"/>
      <c r="N11" s="399"/>
      <c r="O11" s="421"/>
      <c r="P11" s="422"/>
      <c r="Q11" s="422"/>
      <c r="R11" s="422"/>
      <c r="S11" s="422"/>
      <c r="T11" s="422"/>
      <c r="U11" s="423"/>
      <c r="V11" s="387"/>
      <c r="W11" s="7"/>
      <c r="X11" s="170">
        <v>0</v>
      </c>
      <c r="Y11" s="8" t="s">
        <v>210</v>
      </c>
      <c r="Z11" s="170">
        <v>0</v>
      </c>
      <c r="AA11" s="7"/>
      <c r="AB11" s="399"/>
      <c r="AC11" s="387"/>
      <c r="AD11" s="7"/>
      <c r="AE11" s="170">
        <v>0</v>
      </c>
      <c r="AF11" s="8" t="s">
        <v>210</v>
      </c>
      <c r="AG11" s="170">
        <v>0</v>
      </c>
      <c r="AH11" s="7"/>
      <c r="AI11" s="399"/>
      <c r="AJ11" s="387"/>
      <c r="AK11" s="7"/>
      <c r="AL11" s="170">
        <v>0</v>
      </c>
      <c r="AM11" s="8" t="s">
        <v>210</v>
      </c>
      <c r="AN11" s="170">
        <v>1</v>
      </c>
      <c r="AO11" s="7"/>
      <c r="AP11" s="399"/>
      <c r="AQ11" s="387"/>
      <c r="AR11" s="7"/>
      <c r="AS11" s="170">
        <v>3</v>
      </c>
      <c r="AT11" s="8" t="s">
        <v>210</v>
      </c>
      <c r="AU11" s="170">
        <v>1</v>
      </c>
      <c r="AV11" s="7"/>
      <c r="AW11" s="399"/>
      <c r="AX11" s="387"/>
      <c r="AY11" s="7"/>
      <c r="AZ11" s="170">
        <v>0</v>
      </c>
      <c r="BA11" s="8" t="s">
        <v>210</v>
      </c>
      <c r="BB11" s="170">
        <v>1</v>
      </c>
      <c r="BC11" s="7"/>
      <c r="BD11" s="399"/>
      <c r="BE11" s="387"/>
      <c r="BF11" s="7"/>
      <c r="BG11" s="170">
        <v>0</v>
      </c>
      <c r="BH11" s="8" t="s">
        <v>210</v>
      </c>
      <c r="BI11" s="170">
        <v>3</v>
      </c>
      <c r="BJ11" s="7"/>
      <c r="BK11" s="399"/>
      <c r="BL11" s="393"/>
      <c r="BM11" s="397"/>
      <c r="BN11" s="416"/>
      <c r="BO11" s="417"/>
      <c r="BP11" s="416"/>
      <c r="BQ11" s="417"/>
      <c r="BR11" s="416"/>
      <c r="BS11" s="417"/>
      <c r="BT11" s="416"/>
      <c r="BU11" s="417"/>
      <c r="BV11" s="416"/>
      <c r="BW11" s="417"/>
      <c r="BX11" s="416"/>
      <c r="BY11" s="418"/>
      <c r="BZ11" s="393"/>
      <c r="CA11" s="394"/>
      <c r="CB11" s="171"/>
      <c r="CC11" s="171"/>
      <c r="CD11" s="171"/>
      <c r="CE11" s="171"/>
      <c r="CF11" s="171"/>
      <c r="CG11" s="171"/>
      <c r="CH11" s="171"/>
    </row>
    <row r="12" spans="1:86" ht="23.25" customHeight="1">
      <c r="A12" s="400" t="s">
        <v>211</v>
      </c>
      <c r="B12" s="401"/>
      <c r="C12" s="401"/>
      <c r="D12" s="401"/>
      <c r="E12" s="401"/>
      <c r="F12" s="401"/>
      <c r="G12" s="401"/>
      <c r="H12" s="9"/>
      <c r="I12" s="5"/>
      <c r="J12" s="5"/>
      <c r="K12" s="5" t="str">
        <f>IF(H13&gt;N13,"○",IF(H13=N13,"△","×"))</f>
        <v>△</v>
      </c>
      <c r="L12" s="5"/>
      <c r="M12" s="5"/>
      <c r="N12" s="10"/>
      <c r="O12" s="9"/>
      <c r="P12" s="5"/>
      <c r="Q12" s="5"/>
      <c r="R12" s="5" t="str">
        <f>IF(O13&gt;U13,"○",IF(O13=U13,"△","×"))</f>
        <v>×</v>
      </c>
      <c r="S12" s="5"/>
      <c r="T12" s="5"/>
      <c r="U12" s="10"/>
      <c r="V12" s="405"/>
      <c r="W12" s="406"/>
      <c r="X12" s="406"/>
      <c r="Y12" s="406"/>
      <c r="Z12" s="406"/>
      <c r="AA12" s="406"/>
      <c r="AB12" s="419"/>
      <c r="AC12" s="9"/>
      <c r="AD12" s="5"/>
      <c r="AE12" s="5"/>
      <c r="AF12" s="5" t="str">
        <f>IF(AC13&gt;AI13,"○",IF(AC13=AI13,"△","×"))</f>
        <v>○</v>
      </c>
      <c r="AG12" s="5"/>
      <c r="AH12" s="5"/>
      <c r="AI12" s="10"/>
      <c r="AJ12" s="9"/>
      <c r="AK12" s="5"/>
      <c r="AL12" s="5"/>
      <c r="AM12" s="5" t="str">
        <f>IF(AJ13&gt;AP13,"○",IF(AJ13=AP13,"△","×"))</f>
        <v>△</v>
      </c>
      <c r="AN12" s="5"/>
      <c r="AO12" s="5"/>
      <c r="AP12" s="10"/>
      <c r="AQ12" s="9"/>
      <c r="AR12" s="5"/>
      <c r="AS12" s="5"/>
      <c r="AT12" s="5" t="str">
        <f>IF(AQ13&gt;AW13,"○",IF(AQ13=AW13,"△","×"))</f>
        <v>○</v>
      </c>
      <c r="AU12" s="5"/>
      <c r="AV12" s="5"/>
      <c r="AW12" s="10"/>
      <c r="AX12" s="9"/>
      <c r="AY12" s="5"/>
      <c r="AZ12" s="5"/>
      <c r="BA12" s="5" t="str">
        <f>IF(AX13&gt;BD13,"○",IF(AX13=BD13,"△","×"))</f>
        <v>△</v>
      </c>
      <c r="BB12" s="5"/>
      <c r="BC12" s="5"/>
      <c r="BD12" s="10"/>
      <c r="BE12" s="9"/>
      <c r="BF12" s="5"/>
      <c r="BG12" s="5"/>
      <c r="BH12" s="5" t="str">
        <f>IF(BE13&gt;BK13,"○",IF(BE13=BK13,"△","×"))</f>
        <v>×</v>
      </c>
      <c r="BI12" s="5"/>
      <c r="BJ12" s="5"/>
      <c r="BK12" s="10"/>
      <c r="BL12" s="393">
        <f>COUNTIF(H12:BK12,"○")</f>
        <v>2</v>
      </c>
      <c r="BM12" s="397"/>
      <c r="BN12" s="377">
        <f>COUNTIF(H12:BM12,"△")</f>
        <v>3</v>
      </c>
      <c r="BO12" s="378"/>
      <c r="BP12" s="377">
        <f>COUNTIF(H12:BK12,"×")</f>
        <v>2</v>
      </c>
      <c r="BQ12" s="378"/>
      <c r="BR12" s="377">
        <f>BL12*3+BN12*1</f>
        <v>9</v>
      </c>
      <c r="BS12" s="378"/>
      <c r="BT12" s="377">
        <f>O13+H13+AC13+AJ13+AQ13+AX13+BE13</f>
        <v>13</v>
      </c>
      <c r="BU12" s="378"/>
      <c r="BV12" s="377">
        <f>U13+N13+AI13+AP13+AW13+BD13+BK13</f>
        <v>13</v>
      </c>
      <c r="BW12" s="378"/>
      <c r="BX12" s="377">
        <f>BT12-BV12</f>
        <v>0</v>
      </c>
      <c r="BY12" s="388"/>
      <c r="BZ12" s="393">
        <f>RANK(CI13,$CI$6:$CI$29,0)</f>
        <v>6</v>
      </c>
      <c r="CA12" s="394"/>
      <c r="CB12" s="167"/>
      <c r="CC12" s="167"/>
      <c r="CD12" s="167"/>
      <c r="CE12" s="167"/>
      <c r="CF12" s="167"/>
      <c r="CG12" s="167"/>
      <c r="CH12" s="167"/>
    </row>
    <row r="13" spans="1:87" ht="23.25" customHeight="1">
      <c r="A13" s="402"/>
      <c r="B13" s="401"/>
      <c r="C13" s="401"/>
      <c r="D13" s="401"/>
      <c r="E13" s="401"/>
      <c r="F13" s="401"/>
      <c r="G13" s="401"/>
      <c r="H13" s="383">
        <f>SUM(J13:J14)</f>
        <v>2</v>
      </c>
      <c r="I13" s="6"/>
      <c r="J13" s="5">
        <f>Z7</f>
        <v>2</v>
      </c>
      <c r="K13" s="5" t="s">
        <v>210</v>
      </c>
      <c r="L13" s="5">
        <f>X7</f>
        <v>1</v>
      </c>
      <c r="M13" s="6"/>
      <c r="N13" s="385">
        <f>SUM(L13:L14)</f>
        <v>2</v>
      </c>
      <c r="O13" s="383">
        <f>SUM(Q13:Q14)</f>
        <v>0</v>
      </c>
      <c r="P13" s="6"/>
      <c r="Q13" s="5">
        <f>Z10</f>
        <v>0</v>
      </c>
      <c r="R13" s="5" t="s">
        <v>210</v>
      </c>
      <c r="S13" s="5">
        <f>X10</f>
        <v>4</v>
      </c>
      <c r="T13" s="6"/>
      <c r="U13" s="385">
        <f>SUM(S13:S14)</f>
        <v>4</v>
      </c>
      <c r="V13" s="408"/>
      <c r="W13" s="409"/>
      <c r="X13" s="409"/>
      <c r="Y13" s="409"/>
      <c r="Z13" s="409"/>
      <c r="AA13" s="409"/>
      <c r="AB13" s="420"/>
      <c r="AC13" s="383">
        <f>SUM(AE13:AE14)</f>
        <v>5</v>
      </c>
      <c r="AD13" s="6"/>
      <c r="AE13" s="168">
        <v>1</v>
      </c>
      <c r="AF13" s="5" t="s">
        <v>210</v>
      </c>
      <c r="AG13" s="168">
        <v>0</v>
      </c>
      <c r="AH13" s="6"/>
      <c r="AI13" s="385">
        <f>SUM(AG13:AG14)</f>
        <v>0</v>
      </c>
      <c r="AJ13" s="383">
        <f>SUM(AL13:AL14)</f>
        <v>1</v>
      </c>
      <c r="AK13" s="6"/>
      <c r="AL13" s="168">
        <v>0</v>
      </c>
      <c r="AM13" s="5" t="s">
        <v>210</v>
      </c>
      <c r="AN13" s="168">
        <v>0</v>
      </c>
      <c r="AO13" s="6"/>
      <c r="AP13" s="385">
        <f>SUM(AN13:AN14)</f>
        <v>1</v>
      </c>
      <c r="AQ13" s="383">
        <f>SUM(AS13:AS14)</f>
        <v>3</v>
      </c>
      <c r="AR13" s="6"/>
      <c r="AS13" s="168">
        <v>0</v>
      </c>
      <c r="AT13" s="5" t="s">
        <v>210</v>
      </c>
      <c r="AU13" s="168">
        <v>1</v>
      </c>
      <c r="AV13" s="6"/>
      <c r="AW13" s="385">
        <f>SUM(AU13:AU14)</f>
        <v>1</v>
      </c>
      <c r="AX13" s="383">
        <f>SUM(AZ13:AZ14)</f>
        <v>1</v>
      </c>
      <c r="AY13" s="6"/>
      <c r="AZ13" s="168">
        <v>0</v>
      </c>
      <c r="BA13" s="5" t="s">
        <v>210</v>
      </c>
      <c r="BB13" s="168">
        <v>0</v>
      </c>
      <c r="BC13" s="6"/>
      <c r="BD13" s="385">
        <f>SUM(BB13:BB14)</f>
        <v>1</v>
      </c>
      <c r="BE13" s="383">
        <f>SUM(BG13:BG14)</f>
        <v>1</v>
      </c>
      <c r="BF13" s="6"/>
      <c r="BG13" s="168">
        <v>1</v>
      </c>
      <c r="BH13" s="5" t="s">
        <v>210</v>
      </c>
      <c r="BI13" s="168">
        <v>2</v>
      </c>
      <c r="BJ13" s="6"/>
      <c r="BK13" s="385">
        <f>SUM(BI13:BI14)</f>
        <v>4</v>
      </c>
      <c r="BL13" s="393"/>
      <c r="BM13" s="397"/>
      <c r="BN13" s="379"/>
      <c r="BO13" s="380"/>
      <c r="BP13" s="379"/>
      <c r="BQ13" s="380"/>
      <c r="BR13" s="379"/>
      <c r="BS13" s="380"/>
      <c r="BT13" s="379"/>
      <c r="BU13" s="380"/>
      <c r="BV13" s="379"/>
      <c r="BW13" s="380"/>
      <c r="BX13" s="379"/>
      <c r="BY13" s="389"/>
      <c r="BZ13" s="393"/>
      <c r="CA13" s="394"/>
      <c r="CB13" s="169"/>
      <c r="CC13" s="169"/>
      <c r="CD13" s="169"/>
      <c r="CE13" s="169"/>
      <c r="CF13" s="169"/>
      <c r="CG13" s="169"/>
      <c r="CH13" s="169"/>
      <c r="CI13" s="177">
        <f>BR12*100+BX12+BT12*0.1</f>
        <v>901.3</v>
      </c>
    </row>
    <row r="14" spans="1:86" ht="23.25" customHeight="1" thickBot="1">
      <c r="A14" s="402"/>
      <c r="B14" s="401"/>
      <c r="C14" s="401"/>
      <c r="D14" s="401"/>
      <c r="E14" s="401"/>
      <c r="F14" s="401"/>
      <c r="G14" s="401"/>
      <c r="H14" s="387"/>
      <c r="I14" s="7"/>
      <c r="J14" s="8">
        <f>Z8</f>
        <v>0</v>
      </c>
      <c r="K14" s="8" t="s">
        <v>210</v>
      </c>
      <c r="L14" s="8">
        <f>X8</f>
        <v>1</v>
      </c>
      <c r="M14" s="7"/>
      <c r="N14" s="399"/>
      <c r="O14" s="387"/>
      <c r="P14" s="7"/>
      <c r="Q14" s="8">
        <f>Z11</f>
        <v>0</v>
      </c>
      <c r="R14" s="8" t="s">
        <v>210</v>
      </c>
      <c r="S14" s="8">
        <f>X11</f>
        <v>0</v>
      </c>
      <c r="T14" s="7"/>
      <c r="U14" s="399"/>
      <c r="V14" s="421"/>
      <c r="W14" s="422"/>
      <c r="X14" s="422"/>
      <c r="Y14" s="422"/>
      <c r="Z14" s="422"/>
      <c r="AA14" s="422"/>
      <c r="AB14" s="423"/>
      <c r="AC14" s="387"/>
      <c r="AD14" s="7"/>
      <c r="AE14" s="170">
        <v>4</v>
      </c>
      <c r="AF14" s="8" t="s">
        <v>210</v>
      </c>
      <c r="AG14" s="170">
        <v>0</v>
      </c>
      <c r="AH14" s="7"/>
      <c r="AI14" s="399"/>
      <c r="AJ14" s="387"/>
      <c r="AK14" s="7"/>
      <c r="AL14" s="170">
        <v>1</v>
      </c>
      <c r="AM14" s="8" t="s">
        <v>210</v>
      </c>
      <c r="AN14" s="170">
        <v>1</v>
      </c>
      <c r="AO14" s="7"/>
      <c r="AP14" s="399"/>
      <c r="AQ14" s="387"/>
      <c r="AR14" s="7"/>
      <c r="AS14" s="170">
        <v>3</v>
      </c>
      <c r="AT14" s="8" t="s">
        <v>210</v>
      </c>
      <c r="AU14" s="170">
        <v>0</v>
      </c>
      <c r="AV14" s="7"/>
      <c r="AW14" s="399"/>
      <c r="AX14" s="387"/>
      <c r="AY14" s="7"/>
      <c r="AZ14" s="170">
        <v>1</v>
      </c>
      <c r="BA14" s="8" t="s">
        <v>210</v>
      </c>
      <c r="BB14" s="170">
        <v>1</v>
      </c>
      <c r="BC14" s="7"/>
      <c r="BD14" s="399"/>
      <c r="BE14" s="387"/>
      <c r="BF14" s="7"/>
      <c r="BG14" s="170">
        <v>0</v>
      </c>
      <c r="BH14" s="8" t="s">
        <v>210</v>
      </c>
      <c r="BI14" s="170">
        <v>2</v>
      </c>
      <c r="BJ14" s="7"/>
      <c r="BK14" s="399"/>
      <c r="BL14" s="393"/>
      <c r="BM14" s="397"/>
      <c r="BN14" s="416"/>
      <c r="BO14" s="417"/>
      <c r="BP14" s="416"/>
      <c r="BQ14" s="417"/>
      <c r="BR14" s="416"/>
      <c r="BS14" s="417"/>
      <c r="BT14" s="416"/>
      <c r="BU14" s="417"/>
      <c r="BV14" s="416"/>
      <c r="BW14" s="417"/>
      <c r="BX14" s="416"/>
      <c r="BY14" s="418"/>
      <c r="BZ14" s="393"/>
      <c r="CA14" s="394"/>
      <c r="CB14" s="171"/>
      <c r="CC14" s="171"/>
      <c r="CD14" s="171"/>
      <c r="CE14" s="171"/>
      <c r="CF14" s="171"/>
      <c r="CG14" s="171"/>
      <c r="CH14" s="171"/>
    </row>
    <row r="15" spans="1:86" ht="23.25" customHeight="1">
      <c r="A15" s="400" t="s">
        <v>71</v>
      </c>
      <c r="B15" s="401"/>
      <c r="C15" s="401"/>
      <c r="D15" s="401"/>
      <c r="E15" s="401"/>
      <c r="F15" s="401"/>
      <c r="G15" s="401"/>
      <c r="H15" s="9"/>
      <c r="I15" s="5"/>
      <c r="J15" s="5"/>
      <c r="K15" s="5" t="str">
        <f>IF(H16&gt;N16,"○",IF(H16=N16,"△","×"))</f>
        <v>△</v>
      </c>
      <c r="L15" s="5"/>
      <c r="M15" s="5"/>
      <c r="N15" s="10"/>
      <c r="O15" s="9"/>
      <c r="P15" s="5"/>
      <c r="Q15" s="5"/>
      <c r="R15" s="5" t="str">
        <f>IF(O16&gt;U16,"○",IF(O16=U16,"△","×"))</f>
        <v>×</v>
      </c>
      <c r="S15" s="5"/>
      <c r="T15" s="5"/>
      <c r="U15" s="10"/>
      <c r="V15" s="9"/>
      <c r="W15" s="5"/>
      <c r="X15" s="5"/>
      <c r="Y15" s="5" t="str">
        <f>IF(V16&gt;AB16,"○",IF(V16=AB16,"△","×"))</f>
        <v>×</v>
      </c>
      <c r="Z15" s="5"/>
      <c r="AA15" s="5"/>
      <c r="AB15" s="10"/>
      <c r="AC15" s="405"/>
      <c r="AD15" s="406"/>
      <c r="AE15" s="406"/>
      <c r="AF15" s="406"/>
      <c r="AG15" s="406"/>
      <c r="AH15" s="406"/>
      <c r="AI15" s="419"/>
      <c r="AJ15" s="9"/>
      <c r="AK15" s="5"/>
      <c r="AL15" s="5"/>
      <c r="AM15" s="5" t="str">
        <f>IF(AJ16&gt;AP16,"○",IF(AJ16=AP16,"△","×"))</f>
        <v>×</v>
      </c>
      <c r="AN15" s="5"/>
      <c r="AO15" s="5"/>
      <c r="AP15" s="10"/>
      <c r="AQ15" s="9"/>
      <c r="AR15" s="5"/>
      <c r="AS15" s="5"/>
      <c r="AT15" s="5" t="str">
        <f>IF(AQ16&gt;AW16,"○",IF(AQ16=AW16,"△","×"))</f>
        <v>○</v>
      </c>
      <c r="AU15" s="5"/>
      <c r="AV15" s="5"/>
      <c r="AW15" s="10"/>
      <c r="AX15" s="9"/>
      <c r="AY15" s="5"/>
      <c r="AZ15" s="5"/>
      <c r="BA15" s="5" t="str">
        <f>IF(AX16&gt;BD16,"○",IF(AX16=BD16,"△","×"))</f>
        <v>×</v>
      </c>
      <c r="BB15" s="5"/>
      <c r="BC15" s="5"/>
      <c r="BD15" s="10"/>
      <c r="BE15" s="9"/>
      <c r="BF15" s="5"/>
      <c r="BG15" s="5"/>
      <c r="BH15" s="5" t="str">
        <f>IF(BE16&gt;BK16,"○",IF(BE16=BK16,"△","×"))</f>
        <v>×</v>
      </c>
      <c r="BI15" s="5"/>
      <c r="BJ15" s="5"/>
      <c r="BK15" s="10"/>
      <c r="BL15" s="393">
        <f>COUNTIF(H15:BK15,"○")</f>
        <v>1</v>
      </c>
      <c r="BM15" s="397"/>
      <c r="BN15" s="377">
        <f>COUNTIF(H15:BM15,"△")</f>
        <v>1</v>
      </c>
      <c r="BO15" s="378"/>
      <c r="BP15" s="377">
        <f>COUNTIF(H15:BK15,"×")</f>
        <v>5</v>
      </c>
      <c r="BQ15" s="378"/>
      <c r="BR15" s="377">
        <f>BL15*3+BN15*1</f>
        <v>4</v>
      </c>
      <c r="BS15" s="378"/>
      <c r="BT15" s="377">
        <f>O16+V16+H16+AJ16+AQ16+AX16+BE16</f>
        <v>3</v>
      </c>
      <c r="BU15" s="378"/>
      <c r="BV15" s="377">
        <f>U16+AB16+N16+AP16+AW16+BD16+BK16</f>
        <v>15</v>
      </c>
      <c r="BW15" s="378"/>
      <c r="BX15" s="377">
        <f>BT15-BV15</f>
        <v>-12</v>
      </c>
      <c r="BY15" s="388"/>
      <c r="BZ15" s="393">
        <f>RANK(CI16,$CI$6:$CI$29,0)</f>
        <v>7</v>
      </c>
      <c r="CA15" s="394"/>
      <c r="CB15" s="167"/>
      <c r="CC15" s="167"/>
      <c r="CD15" s="167"/>
      <c r="CE15" s="167"/>
      <c r="CF15" s="167"/>
      <c r="CG15" s="167"/>
      <c r="CH15" s="167"/>
    </row>
    <row r="16" spans="1:87" ht="23.25" customHeight="1">
      <c r="A16" s="402"/>
      <c r="B16" s="401"/>
      <c r="C16" s="401"/>
      <c r="D16" s="401"/>
      <c r="E16" s="401"/>
      <c r="F16" s="401"/>
      <c r="G16" s="401"/>
      <c r="H16" s="383">
        <f>SUM(J16:J17)</f>
        <v>0</v>
      </c>
      <c r="I16" s="6"/>
      <c r="J16" s="5">
        <f>AG7</f>
        <v>0</v>
      </c>
      <c r="K16" s="5" t="s">
        <v>210</v>
      </c>
      <c r="L16" s="5">
        <f>AE7</f>
        <v>0</v>
      </c>
      <c r="M16" s="6"/>
      <c r="N16" s="385">
        <f>SUM(L16:L17)</f>
        <v>0</v>
      </c>
      <c r="O16" s="383">
        <f>SUM(Q16:Q17)</f>
        <v>0</v>
      </c>
      <c r="P16" s="6"/>
      <c r="Q16" s="5">
        <f>AG10</f>
        <v>0</v>
      </c>
      <c r="R16" s="5" t="s">
        <v>210</v>
      </c>
      <c r="S16" s="5">
        <f>AE10</f>
        <v>1</v>
      </c>
      <c r="T16" s="6"/>
      <c r="U16" s="385">
        <f>SUM(S16:S17)</f>
        <v>1</v>
      </c>
      <c r="V16" s="383">
        <f>SUM(X16:X17)</f>
        <v>0</v>
      </c>
      <c r="W16" s="6"/>
      <c r="X16" s="5">
        <f>AG13</f>
        <v>0</v>
      </c>
      <c r="Y16" s="5" t="s">
        <v>210</v>
      </c>
      <c r="Z16" s="5">
        <f>AE13</f>
        <v>1</v>
      </c>
      <c r="AA16" s="6"/>
      <c r="AB16" s="385">
        <f>SUM(Z16:Z17)</f>
        <v>5</v>
      </c>
      <c r="AC16" s="408"/>
      <c r="AD16" s="409"/>
      <c r="AE16" s="409"/>
      <c r="AF16" s="409"/>
      <c r="AG16" s="409"/>
      <c r="AH16" s="409"/>
      <c r="AI16" s="420"/>
      <c r="AJ16" s="383">
        <f>SUM(AL16:AL17)</f>
        <v>0</v>
      </c>
      <c r="AK16" s="6"/>
      <c r="AL16" s="168">
        <v>0</v>
      </c>
      <c r="AM16" s="5" t="s">
        <v>210</v>
      </c>
      <c r="AN16" s="168">
        <v>1</v>
      </c>
      <c r="AO16" s="6"/>
      <c r="AP16" s="385">
        <f>SUM(AN16:AN17)</f>
        <v>2</v>
      </c>
      <c r="AQ16" s="383">
        <f>SUM(AS16:AS17)</f>
        <v>2</v>
      </c>
      <c r="AR16" s="6"/>
      <c r="AS16" s="168">
        <v>0</v>
      </c>
      <c r="AT16" s="5" t="s">
        <v>210</v>
      </c>
      <c r="AU16" s="168">
        <v>0</v>
      </c>
      <c r="AV16" s="6"/>
      <c r="AW16" s="385">
        <f>SUM(AU16:AU17)</f>
        <v>0</v>
      </c>
      <c r="AX16" s="383">
        <f>SUM(AZ16:AZ17)</f>
        <v>1</v>
      </c>
      <c r="AY16" s="6"/>
      <c r="AZ16" s="168">
        <v>1</v>
      </c>
      <c r="BA16" s="5" t="s">
        <v>210</v>
      </c>
      <c r="BB16" s="168">
        <v>0</v>
      </c>
      <c r="BC16" s="6"/>
      <c r="BD16" s="385">
        <f>SUM(BB16:BB17)</f>
        <v>3</v>
      </c>
      <c r="BE16" s="383">
        <f>SUM(BG16:BG17)</f>
        <v>0</v>
      </c>
      <c r="BF16" s="6"/>
      <c r="BG16" s="168">
        <v>0</v>
      </c>
      <c r="BH16" s="5" t="s">
        <v>210</v>
      </c>
      <c r="BI16" s="168">
        <v>2</v>
      </c>
      <c r="BJ16" s="6"/>
      <c r="BK16" s="385">
        <f>SUM(BI16:BI17)</f>
        <v>4</v>
      </c>
      <c r="BL16" s="393"/>
      <c r="BM16" s="397"/>
      <c r="BN16" s="379"/>
      <c r="BO16" s="380"/>
      <c r="BP16" s="379"/>
      <c r="BQ16" s="380"/>
      <c r="BR16" s="379"/>
      <c r="BS16" s="380"/>
      <c r="BT16" s="379"/>
      <c r="BU16" s="380"/>
      <c r="BV16" s="379"/>
      <c r="BW16" s="380"/>
      <c r="BX16" s="379"/>
      <c r="BY16" s="389"/>
      <c r="BZ16" s="393"/>
      <c r="CA16" s="394"/>
      <c r="CB16" s="169"/>
      <c r="CC16" s="169"/>
      <c r="CD16" s="169"/>
      <c r="CE16" s="169"/>
      <c r="CF16" s="169"/>
      <c r="CG16" s="169"/>
      <c r="CH16" s="169"/>
      <c r="CI16" s="177">
        <f>BR15*100+BX15+BT15*0.1</f>
        <v>388.3</v>
      </c>
    </row>
    <row r="17" spans="1:86" ht="23.25" customHeight="1" thickBot="1">
      <c r="A17" s="402"/>
      <c r="B17" s="401"/>
      <c r="C17" s="401"/>
      <c r="D17" s="401"/>
      <c r="E17" s="401"/>
      <c r="F17" s="401"/>
      <c r="G17" s="401"/>
      <c r="H17" s="387"/>
      <c r="I17" s="7"/>
      <c r="J17" s="8">
        <f>AG8</f>
        <v>0</v>
      </c>
      <c r="K17" s="8" t="s">
        <v>210</v>
      </c>
      <c r="L17" s="8">
        <f>AE8</f>
        <v>0</v>
      </c>
      <c r="M17" s="7"/>
      <c r="N17" s="399"/>
      <c r="O17" s="387"/>
      <c r="P17" s="7"/>
      <c r="Q17" s="8">
        <f>AG11</f>
        <v>0</v>
      </c>
      <c r="R17" s="8" t="s">
        <v>210</v>
      </c>
      <c r="S17" s="8">
        <f>AE11</f>
        <v>0</v>
      </c>
      <c r="T17" s="7"/>
      <c r="U17" s="399"/>
      <c r="V17" s="387"/>
      <c r="W17" s="7"/>
      <c r="X17" s="8">
        <f>AG14</f>
        <v>0</v>
      </c>
      <c r="Y17" s="8" t="s">
        <v>210</v>
      </c>
      <c r="Z17" s="8">
        <f>AE14</f>
        <v>4</v>
      </c>
      <c r="AA17" s="7"/>
      <c r="AB17" s="399"/>
      <c r="AC17" s="421"/>
      <c r="AD17" s="422"/>
      <c r="AE17" s="422"/>
      <c r="AF17" s="422"/>
      <c r="AG17" s="422"/>
      <c r="AH17" s="422"/>
      <c r="AI17" s="423"/>
      <c r="AJ17" s="387"/>
      <c r="AK17" s="7"/>
      <c r="AL17" s="170">
        <v>0</v>
      </c>
      <c r="AM17" s="8" t="s">
        <v>210</v>
      </c>
      <c r="AN17" s="170">
        <v>1</v>
      </c>
      <c r="AO17" s="7"/>
      <c r="AP17" s="399"/>
      <c r="AQ17" s="387"/>
      <c r="AR17" s="7"/>
      <c r="AS17" s="170">
        <v>2</v>
      </c>
      <c r="AT17" s="8" t="s">
        <v>210</v>
      </c>
      <c r="AU17" s="170">
        <v>0</v>
      </c>
      <c r="AV17" s="7"/>
      <c r="AW17" s="399"/>
      <c r="AX17" s="387"/>
      <c r="AY17" s="7"/>
      <c r="AZ17" s="170">
        <v>0</v>
      </c>
      <c r="BA17" s="8" t="s">
        <v>210</v>
      </c>
      <c r="BB17" s="170">
        <v>3</v>
      </c>
      <c r="BC17" s="7"/>
      <c r="BD17" s="399"/>
      <c r="BE17" s="387"/>
      <c r="BF17" s="7"/>
      <c r="BG17" s="170">
        <v>0</v>
      </c>
      <c r="BH17" s="8" t="s">
        <v>210</v>
      </c>
      <c r="BI17" s="170">
        <v>2</v>
      </c>
      <c r="BJ17" s="7"/>
      <c r="BK17" s="399"/>
      <c r="BL17" s="393"/>
      <c r="BM17" s="397"/>
      <c r="BN17" s="416"/>
      <c r="BO17" s="417"/>
      <c r="BP17" s="416"/>
      <c r="BQ17" s="417"/>
      <c r="BR17" s="416"/>
      <c r="BS17" s="417"/>
      <c r="BT17" s="416"/>
      <c r="BU17" s="417"/>
      <c r="BV17" s="416"/>
      <c r="BW17" s="417"/>
      <c r="BX17" s="416"/>
      <c r="BY17" s="418"/>
      <c r="BZ17" s="393"/>
      <c r="CA17" s="394"/>
      <c r="CB17" s="171"/>
      <c r="CC17" s="171"/>
      <c r="CD17" s="171"/>
      <c r="CE17" s="171"/>
      <c r="CF17" s="171"/>
      <c r="CG17" s="171"/>
      <c r="CH17" s="171"/>
    </row>
    <row r="18" spans="1:86" ht="23.25" customHeight="1">
      <c r="A18" s="400" t="s">
        <v>212</v>
      </c>
      <c r="B18" s="401"/>
      <c r="C18" s="401"/>
      <c r="D18" s="401"/>
      <c r="E18" s="401"/>
      <c r="F18" s="401"/>
      <c r="G18" s="401"/>
      <c r="H18" s="9"/>
      <c r="I18" s="5"/>
      <c r="J18" s="5"/>
      <c r="K18" s="5" t="str">
        <f>IF(H19&gt;N19,"○",IF(H19=N19,"△","×"))</f>
        <v>×</v>
      </c>
      <c r="L18" s="5"/>
      <c r="M18" s="5"/>
      <c r="N18" s="10"/>
      <c r="O18" s="9"/>
      <c r="P18" s="5"/>
      <c r="Q18" s="5"/>
      <c r="R18" s="5" t="str">
        <f>IF(O19&gt;U19,"○",IF(O19=U19,"△","×"))</f>
        <v>○</v>
      </c>
      <c r="S18" s="5"/>
      <c r="T18" s="5"/>
      <c r="U18" s="10"/>
      <c r="V18" s="9"/>
      <c r="W18" s="5"/>
      <c r="X18" s="5"/>
      <c r="Y18" s="5" t="str">
        <f>IF(V19&gt;AB19,"○",IF(V19=AB19,"△","×"))</f>
        <v>△</v>
      </c>
      <c r="Z18" s="5"/>
      <c r="AA18" s="5"/>
      <c r="AB18" s="10"/>
      <c r="AC18" s="9"/>
      <c r="AD18" s="5"/>
      <c r="AE18" s="5"/>
      <c r="AF18" s="5" t="str">
        <f>IF(AC19&gt;AI19,"○",IF(AC19=AI19,"△","×"))</f>
        <v>○</v>
      </c>
      <c r="AG18" s="5"/>
      <c r="AH18" s="5"/>
      <c r="AI18" s="10"/>
      <c r="AJ18" s="405"/>
      <c r="AK18" s="406"/>
      <c r="AL18" s="406"/>
      <c r="AM18" s="406"/>
      <c r="AN18" s="406"/>
      <c r="AO18" s="406"/>
      <c r="AP18" s="419"/>
      <c r="AQ18" s="9"/>
      <c r="AR18" s="5"/>
      <c r="AS18" s="5"/>
      <c r="AT18" s="5" t="str">
        <f>IF(AQ19&gt;AW19,"○",IF(AQ19=AW19,"△","×"))</f>
        <v>○</v>
      </c>
      <c r="AU18" s="5"/>
      <c r="AV18" s="5"/>
      <c r="AW18" s="10"/>
      <c r="AX18" s="9"/>
      <c r="AY18" s="5"/>
      <c r="AZ18" s="5"/>
      <c r="BA18" s="5" t="str">
        <f>IF(AX19&gt;BD19,"○",IF(AX19=BD19,"△","×"))</f>
        <v>○</v>
      </c>
      <c r="BB18" s="5"/>
      <c r="BC18" s="5"/>
      <c r="BD18" s="10"/>
      <c r="BE18" s="9"/>
      <c r="BF18" s="5"/>
      <c r="BG18" s="5"/>
      <c r="BH18" s="5" t="str">
        <f>IF(BE19&gt;BK19,"○",IF(BE19=BK19,"△","×"))</f>
        <v>○</v>
      </c>
      <c r="BI18" s="5"/>
      <c r="BJ18" s="5"/>
      <c r="BK18" s="10"/>
      <c r="BL18" s="393">
        <f>COUNTIF(H18:BK18,"○")</f>
        <v>5</v>
      </c>
      <c r="BM18" s="397"/>
      <c r="BN18" s="377">
        <f>COUNTIF(H18:BM18,"△")</f>
        <v>1</v>
      </c>
      <c r="BO18" s="378"/>
      <c r="BP18" s="377">
        <f>COUNTIF(H18:BK18,"×")</f>
        <v>1</v>
      </c>
      <c r="BQ18" s="378"/>
      <c r="BR18" s="377">
        <f>BL18*3+BN18*1</f>
        <v>16</v>
      </c>
      <c r="BS18" s="378"/>
      <c r="BT18" s="377">
        <f>O19+V19+AC19+AJ19+AQ19+AX19+BE19</f>
        <v>12</v>
      </c>
      <c r="BU18" s="378"/>
      <c r="BV18" s="377">
        <f>U19+AB19+AI19+AP19+AW19+BD19+BK19</f>
        <v>2</v>
      </c>
      <c r="BW18" s="378"/>
      <c r="BX18" s="377">
        <f>BT18-BV18</f>
        <v>10</v>
      </c>
      <c r="BY18" s="388"/>
      <c r="BZ18" s="393">
        <f>RANK(CI19,$CI$6:$CI$29,0)</f>
        <v>2</v>
      </c>
      <c r="CA18" s="394"/>
      <c r="CB18" s="167"/>
      <c r="CC18" s="167"/>
      <c r="CD18" s="167"/>
      <c r="CE18" s="167"/>
      <c r="CF18" s="167"/>
      <c r="CG18" s="167"/>
      <c r="CH18" s="167"/>
    </row>
    <row r="19" spans="1:87" ht="23.25" customHeight="1">
      <c r="A19" s="402"/>
      <c r="B19" s="401"/>
      <c r="C19" s="401"/>
      <c r="D19" s="401"/>
      <c r="E19" s="401"/>
      <c r="F19" s="401"/>
      <c r="G19" s="401"/>
      <c r="H19" s="383">
        <f>SUM(J19:J20)</f>
        <v>2</v>
      </c>
      <c r="I19" s="6"/>
      <c r="J19" s="5">
        <f>AN7</f>
        <v>0</v>
      </c>
      <c r="K19" s="5" t="s">
        <v>210</v>
      </c>
      <c r="L19" s="5">
        <f>AL7</f>
        <v>3</v>
      </c>
      <c r="M19" s="6"/>
      <c r="N19" s="385">
        <f>SUM(L19:L20)</f>
        <v>3</v>
      </c>
      <c r="O19" s="383">
        <f>SUM(Q19:Q20)</f>
        <v>2</v>
      </c>
      <c r="P19" s="6"/>
      <c r="Q19" s="5">
        <f>AN10</f>
        <v>1</v>
      </c>
      <c r="R19" s="5" t="s">
        <v>210</v>
      </c>
      <c r="S19" s="5">
        <f>AL10</f>
        <v>0</v>
      </c>
      <c r="T19" s="6"/>
      <c r="U19" s="385">
        <f>SUM(S19:S20)</f>
        <v>0</v>
      </c>
      <c r="V19" s="383">
        <f>SUM(X19:X20)</f>
        <v>1</v>
      </c>
      <c r="W19" s="6"/>
      <c r="X19" s="5">
        <f>AN13</f>
        <v>0</v>
      </c>
      <c r="Y19" s="5" t="s">
        <v>210</v>
      </c>
      <c r="Z19" s="5">
        <f>AL13</f>
        <v>0</v>
      </c>
      <c r="AA19" s="6"/>
      <c r="AB19" s="385">
        <f>SUM(Z19:Z20)</f>
        <v>1</v>
      </c>
      <c r="AC19" s="383">
        <f>SUM(AE19:AE20)</f>
        <v>2</v>
      </c>
      <c r="AD19" s="6"/>
      <c r="AE19" s="5">
        <f>AN16</f>
        <v>1</v>
      </c>
      <c r="AF19" s="5" t="s">
        <v>210</v>
      </c>
      <c r="AG19" s="5">
        <f>AL16</f>
        <v>0</v>
      </c>
      <c r="AH19" s="6"/>
      <c r="AI19" s="385">
        <f>SUM(AG19:AG20)</f>
        <v>0</v>
      </c>
      <c r="AJ19" s="408"/>
      <c r="AK19" s="409"/>
      <c r="AL19" s="409"/>
      <c r="AM19" s="409"/>
      <c r="AN19" s="409"/>
      <c r="AO19" s="409"/>
      <c r="AP19" s="420"/>
      <c r="AQ19" s="383">
        <f>SUM(AS19:AS20)</f>
        <v>2</v>
      </c>
      <c r="AR19" s="6"/>
      <c r="AS19" s="168">
        <v>0</v>
      </c>
      <c r="AT19" s="5" t="s">
        <v>210</v>
      </c>
      <c r="AU19" s="168">
        <v>0</v>
      </c>
      <c r="AV19" s="6"/>
      <c r="AW19" s="385">
        <f>SUM(AU19:AU20)</f>
        <v>1</v>
      </c>
      <c r="AX19" s="383">
        <f>SUM(AZ19:AZ20)</f>
        <v>4</v>
      </c>
      <c r="AY19" s="6"/>
      <c r="AZ19" s="168">
        <v>2</v>
      </c>
      <c r="BA19" s="5" t="s">
        <v>210</v>
      </c>
      <c r="BB19" s="168">
        <v>0</v>
      </c>
      <c r="BC19" s="6"/>
      <c r="BD19" s="385">
        <f>SUM(BB19:BB20)</f>
        <v>0</v>
      </c>
      <c r="BE19" s="383">
        <f>SUM(BG19:BG20)</f>
        <v>1</v>
      </c>
      <c r="BF19" s="6"/>
      <c r="BG19" s="168">
        <v>1</v>
      </c>
      <c r="BH19" s="5" t="s">
        <v>210</v>
      </c>
      <c r="BI19" s="168">
        <v>0</v>
      </c>
      <c r="BJ19" s="6"/>
      <c r="BK19" s="385">
        <f>SUM(BI19:BI20)</f>
        <v>0</v>
      </c>
      <c r="BL19" s="393"/>
      <c r="BM19" s="397"/>
      <c r="BN19" s="379"/>
      <c r="BO19" s="380"/>
      <c r="BP19" s="379"/>
      <c r="BQ19" s="380"/>
      <c r="BR19" s="379"/>
      <c r="BS19" s="380"/>
      <c r="BT19" s="379"/>
      <c r="BU19" s="380"/>
      <c r="BV19" s="379"/>
      <c r="BW19" s="380"/>
      <c r="BX19" s="379"/>
      <c r="BY19" s="389"/>
      <c r="BZ19" s="393"/>
      <c r="CA19" s="394"/>
      <c r="CB19" s="169"/>
      <c r="CC19" s="169"/>
      <c r="CD19" s="169"/>
      <c r="CE19" s="169"/>
      <c r="CF19" s="169"/>
      <c r="CG19" s="169"/>
      <c r="CH19" s="169"/>
      <c r="CI19" s="177">
        <f>BR18*100+BX18+BT18*0.1</f>
        <v>1611.2</v>
      </c>
    </row>
    <row r="20" spans="1:86" ht="23.25" customHeight="1" thickBot="1">
      <c r="A20" s="402"/>
      <c r="B20" s="401"/>
      <c r="C20" s="401"/>
      <c r="D20" s="401"/>
      <c r="E20" s="401"/>
      <c r="F20" s="401"/>
      <c r="G20" s="401"/>
      <c r="H20" s="387"/>
      <c r="I20" s="7"/>
      <c r="J20" s="8">
        <f>AN8</f>
        <v>2</v>
      </c>
      <c r="K20" s="8" t="s">
        <v>210</v>
      </c>
      <c r="L20" s="8">
        <f>AL8</f>
        <v>0</v>
      </c>
      <c r="M20" s="7"/>
      <c r="N20" s="399"/>
      <c r="O20" s="387"/>
      <c r="P20" s="7"/>
      <c r="Q20" s="8">
        <f>AN11</f>
        <v>1</v>
      </c>
      <c r="R20" s="8" t="s">
        <v>210</v>
      </c>
      <c r="S20" s="8">
        <f>AL11</f>
        <v>0</v>
      </c>
      <c r="T20" s="7"/>
      <c r="U20" s="399"/>
      <c r="V20" s="387"/>
      <c r="W20" s="7"/>
      <c r="X20" s="8">
        <f>AN14</f>
        <v>1</v>
      </c>
      <c r="Y20" s="8" t="s">
        <v>210</v>
      </c>
      <c r="Z20" s="8">
        <f>AL14</f>
        <v>1</v>
      </c>
      <c r="AA20" s="7"/>
      <c r="AB20" s="399"/>
      <c r="AC20" s="387"/>
      <c r="AD20" s="7"/>
      <c r="AE20" s="8">
        <f>AN17</f>
        <v>1</v>
      </c>
      <c r="AF20" s="8" t="s">
        <v>210</v>
      </c>
      <c r="AG20" s="8">
        <f>AL17</f>
        <v>0</v>
      </c>
      <c r="AH20" s="7"/>
      <c r="AI20" s="399"/>
      <c r="AJ20" s="421"/>
      <c r="AK20" s="422"/>
      <c r="AL20" s="422"/>
      <c r="AM20" s="422"/>
      <c r="AN20" s="422"/>
      <c r="AO20" s="422"/>
      <c r="AP20" s="423"/>
      <c r="AQ20" s="387"/>
      <c r="AR20" s="7"/>
      <c r="AS20" s="170">
        <v>2</v>
      </c>
      <c r="AT20" s="8" t="s">
        <v>210</v>
      </c>
      <c r="AU20" s="170">
        <v>1</v>
      </c>
      <c r="AV20" s="7"/>
      <c r="AW20" s="399"/>
      <c r="AX20" s="387"/>
      <c r="AY20" s="7"/>
      <c r="AZ20" s="170">
        <v>2</v>
      </c>
      <c r="BA20" s="8" t="s">
        <v>210</v>
      </c>
      <c r="BB20" s="170">
        <v>0</v>
      </c>
      <c r="BC20" s="7"/>
      <c r="BD20" s="399"/>
      <c r="BE20" s="387"/>
      <c r="BF20" s="7"/>
      <c r="BG20" s="170">
        <v>0</v>
      </c>
      <c r="BH20" s="8" t="s">
        <v>210</v>
      </c>
      <c r="BI20" s="170">
        <v>0</v>
      </c>
      <c r="BJ20" s="7"/>
      <c r="BK20" s="399"/>
      <c r="BL20" s="393"/>
      <c r="BM20" s="397"/>
      <c r="BN20" s="416"/>
      <c r="BO20" s="417"/>
      <c r="BP20" s="416"/>
      <c r="BQ20" s="417"/>
      <c r="BR20" s="416"/>
      <c r="BS20" s="417"/>
      <c r="BT20" s="416"/>
      <c r="BU20" s="417"/>
      <c r="BV20" s="416"/>
      <c r="BW20" s="417"/>
      <c r="BX20" s="416"/>
      <c r="BY20" s="418"/>
      <c r="BZ20" s="393"/>
      <c r="CA20" s="394"/>
      <c r="CB20" s="171"/>
      <c r="CC20" s="171"/>
      <c r="CD20" s="171"/>
      <c r="CE20" s="171"/>
      <c r="CF20" s="171"/>
      <c r="CG20" s="171"/>
      <c r="CH20" s="171"/>
    </row>
    <row r="21" spans="1:86" ht="23.25" customHeight="1">
      <c r="A21" s="424" t="s">
        <v>77</v>
      </c>
      <c r="B21" s="425"/>
      <c r="C21" s="425"/>
      <c r="D21" s="425"/>
      <c r="E21" s="425"/>
      <c r="F21" s="425"/>
      <c r="G21" s="426"/>
      <c r="H21" s="9"/>
      <c r="I21" s="5"/>
      <c r="J21" s="5"/>
      <c r="K21" s="5" t="str">
        <f>IF(H22&gt;N22,"○",IF(H22=N22,"△","×"))</f>
        <v>×</v>
      </c>
      <c r="L21" s="5"/>
      <c r="M21" s="5"/>
      <c r="N21" s="10"/>
      <c r="O21" s="9"/>
      <c r="P21" s="5"/>
      <c r="Q21" s="5"/>
      <c r="R21" s="5" t="str">
        <f>IF(O22&gt;U22,"○",IF(O22=U22,"△","×"))</f>
        <v>×</v>
      </c>
      <c r="S21" s="5"/>
      <c r="T21" s="5"/>
      <c r="U21" s="10"/>
      <c r="V21" s="9"/>
      <c r="W21" s="5"/>
      <c r="X21" s="5"/>
      <c r="Y21" s="5" t="str">
        <f>IF(V22&gt;AB22,"○",IF(V22=AB22,"△","×"))</f>
        <v>×</v>
      </c>
      <c r="Z21" s="5"/>
      <c r="AA21" s="5"/>
      <c r="AB21" s="10"/>
      <c r="AC21" s="9"/>
      <c r="AD21" s="5"/>
      <c r="AE21" s="5"/>
      <c r="AF21" s="5" t="str">
        <f>IF(AC22&gt;AI22,"○",IF(AC22=AI22,"△","×"))</f>
        <v>×</v>
      </c>
      <c r="AG21" s="5"/>
      <c r="AH21" s="5"/>
      <c r="AI21" s="10"/>
      <c r="AJ21" s="9"/>
      <c r="AK21" s="5"/>
      <c r="AL21" s="5"/>
      <c r="AM21" s="5" t="str">
        <f>IF(AJ22&gt;AP22,"○",IF(AJ22=AP22,"△","×"))</f>
        <v>×</v>
      </c>
      <c r="AN21" s="5"/>
      <c r="AO21" s="5"/>
      <c r="AP21" s="10"/>
      <c r="AQ21" s="405"/>
      <c r="AR21" s="406"/>
      <c r="AS21" s="406"/>
      <c r="AT21" s="406"/>
      <c r="AU21" s="406"/>
      <c r="AV21" s="406"/>
      <c r="AW21" s="419"/>
      <c r="AX21" s="9"/>
      <c r="AY21" s="5"/>
      <c r="AZ21" s="5"/>
      <c r="BA21" s="5" t="str">
        <f>IF(AX22&gt;BD22,"○",IF(AX22=BD22,"△","×"))</f>
        <v>×</v>
      </c>
      <c r="BB21" s="5"/>
      <c r="BC21" s="5"/>
      <c r="BD21" s="10"/>
      <c r="BE21" s="9"/>
      <c r="BF21" s="5"/>
      <c r="BG21" s="5"/>
      <c r="BH21" s="5" t="str">
        <f>IF(BE22&gt;BK22,"○",IF(BE22=BK22,"△","×"))</f>
        <v>×</v>
      </c>
      <c r="BI21" s="5"/>
      <c r="BJ21" s="5"/>
      <c r="BK21" s="10"/>
      <c r="BL21" s="393">
        <f>COUNTIF(H21:BK21,"○")</f>
        <v>0</v>
      </c>
      <c r="BM21" s="397"/>
      <c r="BN21" s="377">
        <f>COUNTIF(H21:BM21,"△")</f>
        <v>0</v>
      </c>
      <c r="BO21" s="378"/>
      <c r="BP21" s="377">
        <f>COUNTIF(H21:BK21,"×")</f>
        <v>7</v>
      </c>
      <c r="BQ21" s="378"/>
      <c r="BR21" s="377">
        <f>BL21*3+BN21*1</f>
        <v>0</v>
      </c>
      <c r="BS21" s="378"/>
      <c r="BT21" s="377">
        <f>O22+V22+AC22+AJ22+H22+AX22+BE22</f>
        <v>4</v>
      </c>
      <c r="BU21" s="378"/>
      <c r="BV21" s="377">
        <f>U22+AB22+AI22+AP22+N22+BD22+BK22</f>
        <v>25</v>
      </c>
      <c r="BW21" s="378"/>
      <c r="BX21" s="377">
        <f>BT21-BV21</f>
        <v>-21</v>
      </c>
      <c r="BY21" s="388"/>
      <c r="BZ21" s="393">
        <f>RANK(CI22,$CI$6:$CI$29,0)</f>
        <v>8</v>
      </c>
      <c r="CA21" s="394"/>
      <c r="CB21" s="167"/>
      <c r="CC21" s="167"/>
      <c r="CD21" s="167"/>
      <c r="CE21" s="167"/>
      <c r="CF21" s="167"/>
      <c r="CG21" s="167"/>
      <c r="CH21" s="167"/>
    </row>
    <row r="22" spans="1:87" ht="23.25" customHeight="1">
      <c r="A22" s="427"/>
      <c r="B22" s="428"/>
      <c r="C22" s="428"/>
      <c r="D22" s="428"/>
      <c r="E22" s="428"/>
      <c r="F22" s="428"/>
      <c r="G22" s="429"/>
      <c r="H22" s="383">
        <f>SUM(J22:J23)</f>
        <v>0</v>
      </c>
      <c r="I22" s="6"/>
      <c r="J22" s="5">
        <f>AU7</f>
        <v>0</v>
      </c>
      <c r="K22" s="5" t="s">
        <v>210</v>
      </c>
      <c r="L22" s="5">
        <f>AS7</f>
        <v>1</v>
      </c>
      <c r="M22" s="6"/>
      <c r="N22" s="385">
        <f>SUM(L22:L23)</f>
        <v>1</v>
      </c>
      <c r="O22" s="383">
        <f>SUM(Q22:Q23)</f>
        <v>1</v>
      </c>
      <c r="P22" s="6"/>
      <c r="Q22" s="5">
        <f>AU10</f>
        <v>0</v>
      </c>
      <c r="R22" s="5" t="s">
        <v>210</v>
      </c>
      <c r="S22" s="5">
        <f>AS10</f>
        <v>1</v>
      </c>
      <c r="T22" s="6"/>
      <c r="U22" s="385">
        <f>SUM(S22:S23)</f>
        <v>4</v>
      </c>
      <c r="V22" s="383">
        <f>SUM(X22:X23)</f>
        <v>1</v>
      </c>
      <c r="W22" s="6"/>
      <c r="X22" s="5">
        <f>AU13</f>
        <v>1</v>
      </c>
      <c r="Y22" s="5" t="s">
        <v>210</v>
      </c>
      <c r="Z22" s="5">
        <f>AS13</f>
        <v>0</v>
      </c>
      <c r="AA22" s="6"/>
      <c r="AB22" s="385">
        <f>SUM(Z22:Z23)</f>
        <v>3</v>
      </c>
      <c r="AC22" s="383">
        <f>SUM(AE22:AE23)</f>
        <v>0</v>
      </c>
      <c r="AD22" s="6"/>
      <c r="AE22" s="5">
        <f>AU16</f>
        <v>0</v>
      </c>
      <c r="AF22" s="5" t="s">
        <v>210</v>
      </c>
      <c r="AG22" s="5">
        <f>AS16</f>
        <v>0</v>
      </c>
      <c r="AH22" s="6"/>
      <c r="AI22" s="385">
        <f>SUM(AG22:AG23)</f>
        <v>2</v>
      </c>
      <c r="AJ22" s="383">
        <f>SUM(AL22:AL23)</f>
        <v>1</v>
      </c>
      <c r="AK22" s="6"/>
      <c r="AL22" s="5">
        <f>AU19</f>
        <v>0</v>
      </c>
      <c r="AM22" s="5" t="s">
        <v>210</v>
      </c>
      <c r="AN22" s="5">
        <f>AS19</f>
        <v>0</v>
      </c>
      <c r="AO22" s="6"/>
      <c r="AP22" s="385">
        <f>SUM(AN22:AN23)</f>
        <v>2</v>
      </c>
      <c r="AQ22" s="408"/>
      <c r="AR22" s="409"/>
      <c r="AS22" s="409"/>
      <c r="AT22" s="409"/>
      <c r="AU22" s="409"/>
      <c r="AV22" s="409"/>
      <c r="AW22" s="420"/>
      <c r="AX22" s="383">
        <f>SUM(AZ22:AZ23)</f>
        <v>1</v>
      </c>
      <c r="AY22" s="6"/>
      <c r="AZ22" s="168">
        <v>1</v>
      </c>
      <c r="BA22" s="5" t="s">
        <v>210</v>
      </c>
      <c r="BB22" s="168">
        <v>1</v>
      </c>
      <c r="BC22" s="6"/>
      <c r="BD22" s="385">
        <f>SUM(BB22:BB23)</f>
        <v>4</v>
      </c>
      <c r="BE22" s="383">
        <f>SUM(BG22:BG23)</f>
        <v>0</v>
      </c>
      <c r="BF22" s="6"/>
      <c r="BG22" s="168">
        <v>0</v>
      </c>
      <c r="BH22" s="5" t="s">
        <v>210</v>
      </c>
      <c r="BI22" s="168">
        <v>2</v>
      </c>
      <c r="BJ22" s="6"/>
      <c r="BK22" s="385">
        <f>SUM(BI22:BI23)</f>
        <v>9</v>
      </c>
      <c r="BL22" s="393"/>
      <c r="BM22" s="397"/>
      <c r="BN22" s="379"/>
      <c r="BO22" s="380"/>
      <c r="BP22" s="379"/>
      <c r="BQ22" s="380"/>
      <c r="BR22" s="379"/>
      <c r="BS22" s="380"/>
      <c r="BT22" s="379"/>
      <c r="BU22" s="380"/>
      <c r="BV22" s="379"/>
      <c r="BW22" s="380"/>
      <c r="BX22" s="379"/>
      <c r="BY22" s="389"/>
      <c r="BZ22" s="393"/>
      <c r="CA22" s="394"/>
      <c r="CB22" s="169"/>
      <c r="CC22" s="169"/>
      <c r="CD22" s="169"/>
      <c r="CE22" s="169"/>
      <c r="CF22" s="169"/>
      <c r="CG22" s="169"/>
      <c r="CH22" s="169"/>
      <c r="CI22" s="177">
        <f>BR21*100+BX21+BT21*0.1</f>
        <v>-20.6</v>
      </c>
    </row>
    <row r="23" spans="1:86" ht="23.25" customHeight="1" thickBot="1">
      <c r="A23" s="430"/>
      <c r="B23" s="431"/>
      <c r="C23" s="431"/>
      <c r="D23" s="431"/>
      <c r="E23" s="431"/>
      <c r="F23" s="431"/>
      <c r="G23" s="432"/>
      <c r="H23" s="387"/>
      <c r="I23" s="7"/>
      <c r="J23" s="8">
        <f>AU8</f>
        <v>0</v>
      </c>
      <c r="K23" s="8" t="s">
        <v>210</v>
      </c>
      <c r="L23" s="8">
        <f>AS8</f>
        <v>0</v>
      </c>
      <c r="M23" s="7"/>
      <c r="N23" s="399"/>
      <c r="O23" s="387"/>
      <c r="P23" s="7"/>
      <c r="Q23" s="8">
        <f>AU11</f>
        <v>1</v>
      </c>
      <c r="R23" s="8" t="s">
        <v>210</v>
      </c>
      <c r="S23" s="8">
        <f>AS11</f>
        <v>3</v>
      </c>
      <c r="T23" s="7"/>
      <c r="U23" s="399"/>
      <c r="V23" s="387"/>
      <c r="W23" s="7"/>
      <c r="X23" s="8">
        <f>AU14</f>
        <v>0</v>
      </c>
      <c r="Y23" s="8" t="s">
        <v>210</v>
      </c>
      <c r="Z23" s="8">
        <f>AS14</f>
        <v>3</v>
      </c>
      <c r="AA23" s="7"/>
      <c r="AB23" s="399"/>
      <c r="AC23" s="387"/>
      <c r="AD23" s="7"/>
      <c r="AE23" s="8">
        <f>AU17</f>
        <v>0</v>
      </c>
      <c r="AF23" s="8" t="s">
        <v>210</v>
      </c>
      <c r="AG23" s="8">
        <f>AS17</f>
        <v>2</v>
      </c>
      <c r="AH23" s="7"/>
      <c r="AI23" s="399"/>
      <c r="AJ23" s="387"/>
      <c r="AK23" s="7"/>
      <c r="AL23" s="8">
        <f>AU20</f>
        <v>1</v>
      </c>
      <c r="AM23" s="8" t="s">
        <v>210</v>
      </c>
      <c r="AN23" s="8">
        <f>AS20</f>
        <v>2</v>
      </c>
      <c r="AO23" s="7"/>
      <c r="AP23" s="399"/>
      <c r="AQ23" s="421"/>
      <c r="AR23" s="422"/>
      <c r="AS23" s="422"/>
      <c r="AT23" s="422"/>
      <c r="AU23" s="422"/>
      <c r="AV23" s="422"/>
      <c r="AW23" s="423"/>
      <c r="AX23" s="387"/>
      <c r="AY23" s="7"/>
      <c r="AZ23" s="170">
        <v>0</v>
      </c>
      <c r="BA23" s="8" t="s">
        <v>208</v>
      </c>
      <c r="BB23" s="170">
        <v>3</v>
      </c>
      <c r="BC23" s="7"/>
      <c r="BD23" s="399"/>
      <c r="BE23" s="387"/>
      <c r="BF23" s="7"/>
      <c r="BG23" s="170">
        <v>0</v>
      </c>
      <c r="BH23" s="8" t="s">
        <v>208</v>
      </c>
      <c r="BI23" s="170">
        <v>7</v>
      </c>
      <c r="BJ23" s="7"/>
      <c r="BK23" s="399"/>
      <c r="BL23" s="393"/>
      <c r="BM23" s="397"/>
      <c r="BN23" s="416"/>
      <c r="BO23" s="417"/>
      <c r="BP23" s="416"/>
      <c r="BQ23" s="417"/>
      <c r="BR23" s="416"/>
      <c r="BS23" s="417"/>
      <c r="BT23" s="416"/>
      <c r="BU23" s="417"/>
      <c r="BV23" s="416"/>
      <c r="BW23" s="417"/>
      <c r="BX23" s="416"/>
      <c r="BY23" s="418"/>
      <c r="BZ23" s="393"/>
      <c r="CA23" s="394"/>
      <c r="CB23" s="171"/>
      <c r="CC23" s="171"/>
      <c r="CD23" s="171"/>
      <c r="CE23" s="171"/>
      <c r="CF23" s="171"/>
      <c r="CG23" s="171"/>
      <c r="CH23" s="171"/>
    </row>
    <row r="24" spans="1:86" ht="23.25" customHeight="1">
      <c r="A24" s="400" t="s">
        <v>75</v>
      </c>
      <c r="B24" s="401"/>
      <c r="C24" s="401"/>
      <c r="D24" s="401"/>
      <c r="E24" s="401"/>
      <c r="F24" s="401"/>
      <c r="G24" s="401"/>
      <c r="H24" s="9"/>
      <c r="I24" s="5"/>
      <c r="J24" s="5"/>
      <c r="K24" s="5" t="str">
        <f>IF(H25&gt;N25,"○",IF(H25=N25,"△","×"))</f>
        <v>×</v>
      </c>
      <c r="L24" s="5"/>
      <c r="M24" s="5"/>
      <c r="N24" s="10"/>
      <c r="O24" s="9"/>
      <c r="P24" s="5"/>
      <c r="Q24" s="5"/>
      <c r="R24" s="5" t="str">
        <f>IF(O25&gt;U25,"○",IF(O25=U25,"△","×"))</f>
        <v>○</v>
      </c>
      <c r="S24" s="5"/>
      <c r="T24" s="5"/>
      <c r="U24" s="10"/>
      <c r="V24" s="9"/>
      <c r="W24" s="5"/>
      <c r="X24" s="5"/>
      <c r="Y24" s="5" t="str">
        <f>IF(V25&gt;AB25,"○",IF(V25=AB25,"△","×"))</f>
        <v>△</v>
      </c>
      <c r="Z24" s="5"/>
      <c r="AA24" s="5"/>
      <c r="AB24" s="10"/>
      <c r="AC24" s="9"/>
      <c r="AD24" s="5"/>
      <c r="AE24" s="5"/>
      <c r="AF24" s="5" t="str">
        <f>IF(AC25&gt;AI25,"○",IF(AC25=AI25,"△","×"))</f>
        <v>○</v>
      </c>
      <c r="AG24" s="5"/>
      <c r="AH24" s="5"/>
      <c r="AI24" s="10"/>
      <c r="AJ24" s="9"/>
      <c r="AK24" s="5"/>
      <c r="AL24" s="5"/>
      <c r="AM24" s="5" t="str">
        <f>IF(AJ25&gt;AP25,"○",IF(AJ25=AP25,"△","×"))</f>
        <v>×</v>
      </c>
      <c r="AN24" s="5"/>
      <c r="AO24" s="5"/>
      <c r="AP24" s="10"/>
      <c r="AQ24" s="9"/>
      <c r="AR24" s="5"/>
      <c r="AS24" s="5"/>
      <c r="AT24" s="5" t="str">
        <f>IF(AQ25&gt;AW25,"○",IF(AQ25=AW25,"△","×"))</f>
        <v>○</v>
      </c>
      <c r="AU24" s="5"/>
      <c r="AV24" s="5"/>
      <c r="AW24" s="10"/>
      <c r="AX24" s="405"/>
      <c r="AY24" s="406"/>
      <c r="AZ24" s="406"/>
      <c r="BA24" s="406"/>
      <c r="BB24" s="406"/>
      <c r="BC24" s="406"/>
      <c r="BD24" s="419"/>
      <c r="BE24" s="9"/>
      <c r="BF24" s="5"/>
      <c r="BG24" s="5"/>
      <c r="BH24" s="5" t="str">
        <f>IF(BE25&gt;BK25,"○",IF(BE25=BK25,"△","×"))</f>
        <v>×</v>
      </c>
      <c r="BI24" s="5"/>
      <c r="BJ24" s="5"/>
      <c r="BK24" s="10"/>
      <c r="BL24" s="393">
        <f>COUNTIF(H24:BK24,"○")</f>
        <v>3</v>
      </c>
      <c r="BM24" s="397"/>
      <c r="BN24" s="377">
        <f>COUNTIF(H24:BM24,"△")</f>
        <v>1</v>
      </c>
      <c r="BO24" s="378"/>
      <c r="BP24" s="377">
        <f>COUNTIF(H24:BK24,"×")</f>
        <v>3</v>
      </c>
      <c r="BQ24" s="378"/>
      <c r="BR24" s="377">
        <f>BL24*3+BN24*1</f>
        <v>10</v>
      </c>
      <c r="BS24" s="378"/>
      <c r="BT24" s="377">
        <f>O25+V25+AC25+AJ25+AQ25+H25+BE25</f>
        <v>11</v>
      </c>
      <c r="BU24" s="378"/>
      <c r="BV24" s="377">
        <f>U25+AB25+AI25+AP25+AW25+N25+BK25</f>
        <v>14</v>
      </c>
      <c r="BW24" s="378"/>
      <c r="BX24" s="377">
        <f>BT24-BV24</f>
        <v>-3</v>
      </c>
      <c r="BY24" s="388"/>
      <c r="BZ24" s="393">
        <f>RANK(CI25,$CI$6:$CI$29,0)</f>
        <v>5</v>
      </c>
      <c r="CA24" s="394"/>
      <c r="CB24" s="167"/>
      <c r="CC24" s="167"/>
      <c r="CD24" s="167"/>
      <c r="CE24" s="167"/>
      <c r="CF24" s="167"/>
      <c r="CG24" s="167"/>
      <c r="CH24" s="167"/>
    </row>
    <row r="25" spans="1:87" ht="23.25" customHeight="1">
      <c r="A25" s="402"/>
      <c r="B25" s="401"/>
      <c r="C25" s="401"/>
      <c r="D25" s="401"/>
      <c r="E25" s="401"/>
      <c r="F25" s="401"/>
      <c r="G25" s="401"/>
      <c r="H25" s="383">
        <f>SUM(J25:J26)</f>
        <v>1</v>
      </c>
      <c r="I25" s="6"/>
      <c r="J25" s="5">
        <f>BB7</f>
        <v>1</v>
      </c>
      <c r="K25" s="5" t="s">
        <v>208</v>
      </c>
      <c r="L25" s="5">
        <f>AZ7</f>
        <v>1</v>
      </c>
      <c r="M25" s="6"/>
      <c r="N25" s="385">
        <f>SUM(L25:L26)</f>
        <v>2</v>
      </c>
      <c r="O25" s="383">
        <f>SUM(Q25:Q26)</f>
        <v>2</v>
      </c>
      <c r="P25" s="6"/>
      <c r="Q25" s="5">
        <f>BB10</f>
        <v>1</v>
      </c>
      <c r="R25" s="5" t="s">
        <v>208</v>
      </c>
      <c r="S25" s="5">
        <f>AZ10</f>
        <v>1</v>
      </c>
      <c r="T25" s="6"/>
      <c r="U25" s="385">
        <f>SUM(S25:S26)</f>
        <v>1</v>
      </c>
      <c r="V25" s="383">
        <f>SUM(X25:X26)</f>
        <v>1</v>
      </c>
      <c r="W25" s="6"/>
      <c r="X25" s="5">
        <f>BB13</f>
        <v>0</v>
      </c>
      <c r="Y25" s="5" t="s">
        <v>210</v>
      </c>
      <c r="Z25" s="5">
        <f>AZ13</f>
        <v>0</v>
      </c>
      <c r="AA25" s="6"/>
      <c r="AB25" s="385">
        <f>SUM(Z25:Z26)</f>
        <v>1</v>
      </c>
      <c r="AC25" s="383">
        <f>SUM(AE25:AE26)</f>
        <v>3</v>
      </c>
      <c r="AD25" s="6"/>
      <c r="AE25" s="5">
        <f>BB16</f>
        <v>0</v>
      </c>
      <c r="AF25" s="5" t="s">
        <v>208</v>
      </c>
      <c r="AG25" s="5">
        <f>AZ16</f>
        <v>1</v>
      </c>
      <c r="AH25" s="6"/>
      <c r="AI25" s="385">
        <f>SUM(AG25:AG26)</f>
        <v>1</v>
      </c>
      <c r="AJ25" s="383">
        <f>SUM(AL25:AL26)</f>
        <v>0</v>
      </c>
      <c r="AK25" s="6"/>
      <c r="AL25" s="5">
        <f>BB19</f>
        <v>0</v>
      </c>
      <c r="AM25" s="5" t="s">
        <v>208</v>
      </c>
      <c r="AN25" s="5">
        <f>AZ19</f>
        <v>2</v>
      </c>
      <c r="AO25" s="6"/>
      <c r="AP25" s="385">
        <f>SUM(AN25:AN26)</f>
        <v>4</v>
      </c>
      <c r="AQ25" s="383">
        <f>SUM(AS25:AS26)</f>
        <v>4</v>
      </c>
      <c r="AR25" s="6"/>
      <c r="AS25" s="5">
        <f>BB22</f>
        <v>1</v>
      </c>
      <c r="AT25" s="5" t="s">
        <v>208</v>
      </c>
      <c r="AU25" s="5">
        <f>AZ22</f>
        <v>1</v>
      </c>
      <c r="AV25" s="6"/>
      <c r="AW25" s="385">
        <f>SUM(AU25:AU26)</f>
        <v>1</v>
      </c>
      <c r="AX25" s="408"/>
      <c r="AY25" s="409"/>
      <c r="AZ25" s="409"/>
      <c r="BA25" s="409"/>
      <c r="BB25" s="409"/>
      <c r="BC25" s="409"/>
      <c r="BD25" s="420"/>
      <c r="BE25" s="383">
        <f>SUM(BG25:BG26)</f>
        <v>0</v>
      </c>
      <c r="BF25" s="6"/>
      <c r="BG25" s="168">
        <v>0</v>
      </c>
      <c r="BH25" s="5" t="s">
        <v>208</v>
      </c>
      <c r="BI25" s="168">
        <v>2</v>
      </c>
      <c r="BJ25" s="6"/>
      <c r="BK25" s="385">
        <f>SUM(BI25:BI26)</f>
        <v>4</v>
      </c>
      <c r="BL25" s="393"/>
      <c r="BM25" s="397"/>
      <c r="BN25" s="379"/>
      <c r="BO25" s="380"/>
      <c r="BP25" s="379"/>
      <c r="BQ25" s="380"/>
      <c r="BR25" s="379"/>
      <c r="BS25" s="380"/>
      <c r="BT25" s="379"/>
      <c r="BU25" s="380"/>
      <c r="BV25" s="379"/>
      <c r="BW25" s="380"/>
      <c r="BX25" s="379"/>
      <c r="BY25" s="389"/>
      <c r="BZ25" s="393"/>
      <c r="CA25" s="394"/>
      <c r="CB25" s="169"/>
      <c r="CC25" s="169"/>
      <c r="CD25" s="169"/>
      <c r="CE25" s="169"/>
      <c r="CF25" s="169"/>
      <c r="CG25" s="169"/>
      <c r="CH25" s="169"/>
      <c r="CI25" s="177">
        <f>BR24*100+BX24+BT24*0.1</f>
        <v>998.1</v>
      </c>
    </row>
    <row r="26" spans="1:86" ht="23.25" customHeight="1" thickBot="1">
      <c r="A26" s="402"/>
      <c r="B26" s="401"/>
      <c r="C26" s="401"/>
      <c r="D26" s="401"/>
      <c r="E26" s="401"/>
      <c r="F26" s="401"/>
      <c r="G26" s="401"/>
      <c r="H26" s="387"/>
      <c r="I26" s="7"/>
      <c r="J26" s="8">
        <f>BB8</f>
        <v>0</v>
      </c>
      <c r="K26" s="8" t="s">
        <v>208</v>
      </c>
      <c r="L26" s="8">
        <f>AZ8</f>
        <v>1</v>
      </c>
      <c r="M26" s="7"/>
      <c r="N26" s="399"/>
      <c r="O26" s="387"/>
      <c r="P26" s="7"/>
      <c r="Q26" s="8">
        <f>BB11</f>
        <v>1</v>
      </c>
      <c r="R26" s="8" t="s">
        <v>208</v>
      </c>
      <c r="S26" s="8">
        <f>AZ11</f>
        <v>0</v>
      </c>
      <c r="T26" s="7"/>
      <c r="U26" s="399"/>
      <c r="V26" s="387"/>
      <c r="W26" s="7"/>
      <c r="X26" s="8">
        <f>BB14</f>
        <v>1</v>
      </c>
      <c r="Y26" s="8" t="s">
        <v>208</v>
      </c>
      <c r="Z26" s="8">
        <f>AZ14</f>
        <v>1</v>
      </c>
      <c r="AA26" s="7"/>
      <c r="AB26" s="399"/>
      <c r="AC26" s="387"/>
      <c r="AD26" s="7"/>
      <c r="AE26" s="8">
        <f>BB17</f>
        <v>3</v>
      </c>
      <c r="AF26" s="8" t="s">
        <v>208</v>
      </c>
      <c r="AG26" s="8">
        <f>AZ17</f>
        <v>0</v>
      </c>
      <c r="AH26" s="7"/>
      <c r="AI26" s="399"/>
      <c r="AJ26" s="387"/>
      <c r="AK26" s="7"/>
      <c r="AL26" s="8">
        <f>BB20</f>
        <v>0</v>
      </c>
      <c r="AM26" s="8" t="s">
        <v>208</v>
      </c>
      <c r="AN26" s="8">
        <f>AZ20</f>
        <v>2</v>
      </c>
      <c r="AO26" s="7"/>
      <c r="AP26" s="399"/>
      <c r="AQ26" s="387"/>
      <c r="AR26" s="7"/>
      <c r="AS26" s="8">
        <f>BB23</f>
        <v>3</v>
      </c>
      <c r="AT26" s="8" t="s">
        <v>208</v>
      </c>
      <c r="AU26" s="8">
        <f>AZ23</f>
        <v>0</v>
      </c>
      <c r="AV26" s="7"/>
      <c r="AW26" s="399"/>
      <c r="AX26" s="421"/>
      <c r="AY26" s="422"/>
      <c r="AZ26" s="422"/>
      <c r="BA26" s="422"/>
      <c r="BB26" s="422"/>
      <c r="BC26" s="422"/>
      <c r="BD26" s="423"/>
      <c r="BE26" s="387"/>
      <c r="BF26" s="7"/>
      <c r="BG26" s="170">
        <v>0</v>
      </c>
      <c r="BH26" s="8" t="s">
        <v>208</v>
      </c>
      <c r="BI26" s="170">
        <v>2</v>
      </c>
      <c r="BJ26" s="7"/>
      <c r="BK26" s="399"/>
      <c r="BL26" s="393"/>
      <c r="BM26" s="397"/>
      <c r="BN26" s="416"/>
      <c r="BO26" s="417"/>
      <c r="BP26" s="416"/>
      <c r="BQ26" s="417"/>
      <c r="BR26" s="416"/>
      <c r="BS26" s="417"/>
      <c r="BT26" s="416"/>
      <c r="BU26" s="417"/>
      <c r="BV26" s="416"/>
      <c r="BW26" s="417"/>
      <c r="BX26" s="416"/>
      <c r="BY26" s="418"/>
      <c r="BZ26" s="393"/>
      <c r="CA26" s="394"/>
      <c r="CB26" s="171"/>
      <c r="CC26" s="171"/>
      <c r="CD26" s="171"/>
      <c r="CE26" s="171"/>
      <c r="CF26" s="171"/>
      <c r="CG26" s="171"/>
      <c r="CH26" s="171"/>
    </row>
    <row r="27" spans="1:86" ht="23.25" customHeight="1">
      <c r="A27" s="400" t="s">
        <v>76</v>
      </c>
      <c r="B27" s="401"/>
      <c r="C27" s="401"/>
      <c r="D27" s="401"/>
      <c r="E27" s="401"/>
      <c r="F27" s="401"/>
      <c r="G27" s="401"/>
      <c r="H27" s="172"/>
      <c r="I27" s="172"/>
      <c r="J27" s="172"/>
      <c r="K27" s="5" t="str">
        <f>IF(H28&gt;N28,"○",IF(H28=N28,"△","×"))</f>
        <v>○</v>
      </c>
      <c r="L27" s="172"/>
      <c r="M27" s="172"/>
      <c r="N27" s="173"/>
      <c r="O27" s="174"/>
      <c r="P27" s="172"/>
      <c r="Q27" s="172"/>
      <c r="R27" s="172" t="str">
        <f>IF(O28&gt;U28,"○",IF(O28=U28,"△","×"))</f>
        <v>○</v>
      </c>
      <c r="S27" s="172"/>
      <c r="T27" s="172"/>
      <c r="U27" s="173"/>
      <c r="V27" s="174"/>
      <c r="W27" s="172"/>
      <c r="X27" s="172"/>
      <c r="Y27" s="5" t="str">
        <f>IF(V28&gt;AB28,"○",IF(V28=AB28,"△","×"))</f>
        <v>○</v>
      </c>
      <c r="Z27" s="172"/>
      <c r="AA27" s="172"/>
      <c r="AB27" s="173"/>
      <c r="AC27" s="174"/>
      <c r="AD27" s="172"/>
      <c r="AE27" s="172"/>
      <c r="AF27" s="5" t="str">
        <f>IF(AC28&gt;AI28,"○",IF(AC28=AI28,"△","×"))</f>
        <v>○</v>
      </c>
      <c r="AG27" s="172"/>
      <c r="AH27" s="172"/>
      <c r="AI27" s="173"/>
      <c r="AJ27" s="174"/>
      <c r="AK27" s="172"/>
      <c r="AL27" s="172"/>
      <c r="AM27" s="5" t="str">
        <f>IF(AJ28&gt;AP28,"○",IF(AJ28=AP28,"△","×"))</f>
        <v>×</v>
      </c>
      <c r="AN27" s="172"/>
      <c r="AO27" s="172"/>
      <c r="AP27" s="173"/>
      <c r="AQ27" s="174"/>
      <c r="AR27" s="172"/>
      <c r="AS27" s="172"/>
      <c r="AT27" s="172" t="str">
        <f>IF(AQ28&gt;AW28,"○",IF(AQ28=AW28,"△","×"))</f>
        <v>○</v>
      </c>
      <c r="AU27" s="172"/>
      <c r="AV27" s="172"/>
      <c r="AW27" s="173"/>
      <c r="AX27" s="174"/>
      <c r="AY27" s="172"/>
      <c r="AZ27" s="172"/>
      <c r="BA27" s="172" t="str">
        <f>IF(AX28&gt;BD28,"○",IF(AX28=BD28,"△","×"))</f>
        <v>○</v>
      </c>
      <c r="BB27" s="172"/>
      <c r="BC27" s="172"/>
      <c r="BD27" s="173"/>
      <c r="BE27" s="405"/>
      <c r="BF27" s="406"/>
      <c r="BG27" s="406"/>
      <c r="BH27" s="406"/>
      <c r="BI27" s="406"/>
      <c r="BJ27" s="406"/>
      <c r="BK27" s="407"/>
      <c r="BL27" s="393">
        <f>COUNTIF(H27:BK27,"○")</f>
        <v>6</v>
      </c>
      <c r="BM27" s="397"/>
      <c r="BN27" s="377">
        <f>COUNTIF(H27:BM27,"△")</f>
        <v>0</v>
      </c>
      <c r="BO27" s="378"/>
      <c r="BP27" s="377">
        <f>COUNTIF(H27:BK27,"×")</f>
        <v>1</v>
      </c>
      <c r="BQ27" s="378"/>
      <c r="BR27" s="377">
        <f>BL27*3+BN27*1</f>
        <v>18</v>
      </c>
      <c r="BS27" s="378"/>
      <c r="BT27" s="377">
        <f>O28+V28+AC28+AJ28+AQ28+AX28+H28</f>
        <v>26</v>
      </c>
      <c r="BU27" s="378"/>
      <c r="BV27" s="377">
        <f>U28+AB28+AI28+AP28+AW28+BD28+N28</f>
        <v>2</v>
      </c>
      <c r="BW27" s="378"/>
      <c r="BX27" s="377">
        <f>BT27-BV27</f>
        <v>24</v>
      </c>
      <c r="BY27" s="388"/>
      <c r="BZ27" s="393">
        <f>RANK(CI28,$CI$6:$CI$29,0)</f>
        <v>1</v>
      </c>
      <c r="CA27" s="394"/>
      <c r="CB27" s="167"/>
      <c r="CC27" s="167"/>
      <c r="CD27" s="167"/>
      <c r="CE27" s="167"/>
      <c r="CF27" s="167"/>
      <c r="CG27" s="167"/>
      <c r="CH27" s="167"/>
    </row>
    <row r="28" spans="1:87" ht="23.25" customHeight="1">
      <c r="A28" s="402"/>
      <c r="B28" s="401"/>
      <c r="C28" s="401"/>
      <c r="D28" s="401"/>
      <c r="E28" s="401"/>
      <c r="F28" s="401"/>
      <c r="G28" s="401"/>
      <c r="H28" s="414">
        <f>SUM(J28:J29)</f>
        <v>2</v>
      </c>
      <c r="I28" s="6"/>
      <c r="J28" s="5">
        <f>BI7</f>
        <v>0</v>
      </c>
      <c r="K28" s="5" t="s">
        <v>208</v>
      </c>
      <c r="L28" s="5">
        <f>BG7</f>
        <v>0</v>
      </c>
      <c r="M28" s="6"/>
      <c r="N28" s="385">
        <f>SUM(L28:L29)</f>
        <v>0</v>
      </c>
      <c r="O28" s="383">
        <f>SUM(Q28:Q29)</f>
        <v>3</v>
      </c>
      <c r="P28" s="6"/>
      <c r="Q28" s="5">
        <f>BI10</f>
        <v>0</v>
      </c>
      <c r="R28" s="5" t="s">
        <v>208</v>
      </c>
      <c r="S28" s="5">
        <f>BG10</f>
        <v>0</v>
      </c>
      <c r="T28" s="6"/>
      <c r="U28" s="385">
        <f>SUM(S28:S29)</f>
        <v>0</v>
      </c>
      <c r="V28" s="383">
        <f>SUM(X28:X29)</f>
        <v>4</v>
      </c>
      <c r="W28" s="6"/>
      <c r="X28" s="5">
        <f>BI13</f>
        <v>2</v>
      </c>
      <c r="Y28" s="5" t="s">
        <v>208</v>
      </c>
      <c r="Z28" s="5">
        <f>BG13</f>
        <v>1</v>
      </c>
      <c r="AA28" s="6"/>
      <c r="AB28" s="385">
        <f>SUM(Z28:Z29)</f>
        <v>1</v>
      </c>
      <c r="AC28" s="383">
        <f>SUM(AE28:AE29)</f>
        <v>4</v>
      </c>
      <c r="AD28" s="6"/>
      <c r="AE28" s="5">
        <f>BI16</f>
        <v>2</v>
      </c>
      <c r="AF28" s="5" t="s">
        <v>208</v>
      </c>
      <c r="AG28" s="5">
        <f>BG16</f>
        <v>0</v>
      </c>
      <c r="AH28" s="6"/>
      <c r="AI28" s="385">
        <f>SUM(AG28:AG29)</f>
        <v>0</v>
      </c>
      <c r="AJ28" s="383">
        <f>SUM(AL28:AL29)</f>
        <v>0</v>
      </c>
      <c r="AK28" s="6"/>
      <c r="AL28" s="5">
        <f>BI19</f>
        <v>0</v>
      </c>
      <c r="AM28" s="5" t="s">
        <v>208</v>
      </c>
      <c r="AN28" s="5">
        <f>BG19</f>
        <v>1</v>
      </c>
      <c r="AO28" s="6"/>
      <c r="AP28" s="385">
        <f>SUM(AN28:AN29)</f>
        <v>1</v>
      </c>
      <c r="AQ28" s="383">
        <f>SUM(AS28:AS29)</f>
        <v>9</v>
      </c>
      <c r="AR28" s="6"/>
      <c r="AS28" s="5">
        <f>BI22</f>
        <v>2</v>
      </c>
      <c r="AT28" s="5" t="s">
        <v>208</v>
      </c>
      <c r="AU28" s="5">
        <f>BG22</f>
        <v>0</v>
      </c>
      <c r="AV28" s="6"/>
      <c r="AW28" s="385">
        <f>SUM(AU28:AU29)</f>
        <v>0</v>
      </c>
      <c r="AX28" s="383">
        <f>SUM(AZ28:AZ29)</f>
        <v>4</v>
      </c>
      <c r="AY28" s="6"/>
      <c r="AZ28" s="5">
        <f>BI25</f>
        <v>2</v>
      </c>
      <c r="BA28" s="5" t="s">
        <v>208</v>
      </c>
      <c r="BB28" s="5">
        <f>BG25</f>
        <v>0</v>
      </c>
      <c r="BC28" s="6"/>
      <c r="BD28" s="385">
        <f>SUM(BB28:BB29)</f>
        <v>0</v>
      </c>
      <c r="BE28" s="408"/>
      <c r="BF28" s="409"/>
      <c r="BG28" s="409"/>
      <c r="BH28" s="409"/>
      <c r="BI28" s="409"/>
      <c r="BJ28" s="409"/>
      <c r="BK28" s="410"/>
      <c r="BL28" s="393"/>
      <c r="BM28" s="397"/>
      <c r="BN28" s="379"/>
      <c r="BO28" s="380"/>
      <c r="BP28" s="379"/>
      <c r="BQ28" s="380"/>
      <c r="BR28" s="379"/>
      <c r="BS28" s="380"/>
      <c r="BT28" s="379"/>
      <c r="BU28" s="380"/>
      <c r="BV28" s="379"/>
      <c r="BW28" s="380"/>
      <c r="BX28" s="379"/>
      <c r="BY28" s="389"/>
      <c r="BZ28" s="393"/>
      <c r="CA28" s="394"/>
      <c r="CB28" s="169"/>
      <c r="CC28" s="169"/>
      <c r="CD28" s="169"/>
      <c r="CE28" s="169"/>
      <c r="CF28" s="169"/>
      <c r="CG28" s="169"/>
      <c r="CH28" s="169"/>
      <c r="CI28" s="177">
        <f>BR27*100+BX27+BT27*0.1</f>
        <v>1826.6</v>
      </c>
    </row>
    <row r="29" spans="1:86" ht="23.25" customHeight="1" thickBot="1">
      <c r="A29" s="403"/>
      <c r="B29" s="404"/>
      <c r="C29" s="404"/>
      <c r="D29" s="404"/>
      <c r="E29" s="404"/>
      <c r="F29" s="404"/>
      <c r="G29" s="404"/>
      <c r="H29" s="415"/>
      <c r="I29" s="175"/>
      <c r="J29" s="176">
        <f>BI8</f>
        <v>2</v>
      </c>
      <c r="K29" s="176" t="s">
        <v>208</v>
      </c>
      <c r="L29" s="176">
        <f>BG8</f>
        <v>0</v>
      </c>
      <c r="M29" s="175"/>
      <c r="N29" s="386"/>
      <c r="O29" s="384"/>
      <c r="P29" s="175"/>
      <c r="Q29" s="176">
        <f>BI11</f>
        <v>3</v>
      </c>
      <c r="R29" s="176" t="s">
        <v>208</v>
      </c>
      <c r="S29" s="176">
        <f>BG11</f>
        <v>0</v>
      </c>
      <c r="T29" s="175"/>
      <c r="U29" s="386"/>
      <c r="V29" s="384"/>
      <c r="W29" s="175"/>
      <c r="X29" s="176">
        <f>BI14</f>
        <v>2</v>
      </c>
      <c r="Y29" s="176" t="s">
        <v>208</v>
      </c>
      <c r="Z29" s="176">
        <f>BG14</f>
        <v>0</v>
      </c>
      <c r="AA29" s="175"/>
      <c r="AB29" s="386"/>
      <c r="AC29" s="384"/>
      <c r="AD29" s="175"/>
      <c r="AE29" s="176">
        <f>BI17</f>
        <v>2</v>
      </c>
      <c r="AF29" s="176" t="s">
        <v>208</v>
      </c>
      <c r="AG29" s="176">
        <f>BG17</f>
        <v>0</v>
      </c>
      <c r="AH29" s="175"/>
      <c r="AI29" s="386"/>
      <c r="AJ29" s="384"/>
      <c r="AK29" s="175"/>
      <c r="AL29" s="176">
        <f>BI20</f>
        <v>0</v>
      </c>
      <c r="AM29" s="176" t="s">
        <v>208</v>
      </c>
      <c r="AN29" s="176">
        <f>BG20</f>
        <v>0</v>
      </c>
      <c r="AO29" s="175"/>
      <c r="AP29" s="386"/>
      <c r="AQ29" s="384"/>
      <c r="AR29" s="175"/>
      <c r="AS29" s="176">
        <f>BI23</f>
        <v>7</v>
      </c>
      <c r="AT29" s="176" t="s">
        <v>208</v>
      </c>
      <c r="AU29" s="176">
        <f>BG23</f>
        <v>0</v>
      </c>
      <c r="AV29" s="175"/>
      <c r="AW29" s="386"/>
      <c r="AX29" s="384"/>
      <c r="AY29" s="175"/>
      <c r="AZ29" s="176">
        <f>BI26</f>
        <v>2</v>
      </c>
      <c r="BA29" s="176" t="s">
        <v>9</v>
      </c>
      <c r="BB29" s="176">
        <f>BG26</f>
        <v>0</v>
      </c>
      <c r="BC29" s="175"/>
      <c r="BD29" s="386"/>
      <c r="BE29" s="411"/>
      <c r="BF29" s="412"/>
      <c r="BG29" s="412"/>
      <c r="BH29" s="412"/>
      <c r="BI29" s="412"/>
      <c r="BJ29" s="412"/>
      <c r="BK29" s="413"/>
      <c r="BL29" s="395"/>
      <c r="BM29" s="398"/>
      <c r="BN29" s="381"/>
      <c r="BO29" s="382"/>
      <c r="BP29" s="381"/>
      <c r="BQ29" s="382"/>
      <c r="BR29" s="381"/>
      <c r="BS29" s="382"/>
      <c r="BT29" s="381"/>
      <c r="BU29" s="382"/>
      <c r="BV29" s="381"/>
      <c r="BW29" s="382"/>
      <c r="BX29" s="381"/>
      <c r="BY29" s="390"/>
      <c r="BZ29" s="395"/>
      <c r="CA29" s="396"/>
      <c r="CB29" s="171"/>
      <c r="CC29" s="171"/>
      <c r="CD29" s="171"/>
      <c r="CE29" s="171"/>
      <c r="CF29" s="171"/>
      <c r="CG29" s="171"/>
      <c r="CH29" s="171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</sheetData>
  <sheetProtection/>
  <mergeCells count="218">
    <mergeCell ref="A1:AR1"/>
    <mergeCell ref="BQ1:CA1"/>
    <mergeCell ref="A3:G5"/>
    <mergeCell ref="H3:N5"/>
    <mergeCell ref="O3:U5"/>
    <mergeCell ref="V3:AB5"/>
    <mergeCell ref="AC3:AI5"/>
    <mergeCell ref="AJ3:AP5"/>
    <mergeCell ref="AQ3:AW5"/>
    <mergeCell ref="AX3:BD5"/>
    <mergeCell ref="CG3:CG4"/>
    <mergeCell ref="CH3:CH4"/>
    <mergeCell ref="BV3:BW5"/>
    <mergeCell ref="BX3:BY5"/>
    <mergeCell ref="CE3:CE4"/>
    <mergeCell ref="CF3:CF4"/>
    <mergeCell ref="A6:G8"/>
    <mergeCell ref="H6:N8"/>
    <mergeCell ref="BL6:BM8"/>
    <mergeCell ref="BN6:BO8"/>
    <mergeCell ref="BP6:BQ8"/>
    <mergeCell ref="BR6:BS8"/>
    <mergeCell ref="AC7:AC8"/>
    <mergeCell ref="AI7:AI8"/>
    <mergeCell ref="O7:O8"/>
    <mergeCell ref="U7:U8"/>
    <mergeCell ref="BZ3:CA5"/>
    <mergeCell ref="CB3:CB4"/>
    <mergeCell ref="CC3:CC4"/>
    <mergeCell ref="CD3:CD4"/>
    <mergeCell ref="BE3:BK5"/>
    <mergeCell ref="BL3:BM5"/>
    <mergeCell ref="BN3:BO5"/>
    <mergeCell ref="BP3:BQ5"/>
    <mergeCell ref="BR3:BS5"/>
    <mergeCell ref="BT3:BU5"/>
    <mergeCell ref="V7:V8"/>
    <mergeCell ref="AB7:AB8"/>
    <mergeCell ref="AX7:AX8"/>
    <mergeCell ref="BD7:BD8"/>
    <mergeCell ref="BT6:BU8"/>
    <mergeCell ref="BV6:BW8"/>
    <mergeCell ref="AJ7:AJ8"/>
    <mergeCell ref="AP7:AP8"/>
    <mergeCell ref="AQ7:AQ8"/>
    <mergeCell ref="AW7:AW8"/>
    <mergeCell ref="A9:G11"/>
    <mergeCell ref="O9:U11"/>
    <mergeCell ref="BL9:BM11"/>
    <mergeCell ref="BN9:BO11"/>
    <mergeCell ref="H10:H11"/>
    <mergeCell ref="N10:N11"/>
    <mergeCell ref="V10:V11"/>
    <mergeCell ref="AB10:AB11"/>
    <mergeCell ref="AQ10:AQ11"/>
    <mergeCell ref="AW10:AW11"/>
    <mergeCell ref="BV9:BW11"/>
    <mergeCell ref="BX9:BY11"/>
    <mergeCell ref="BZ9:CA11"/>
    <mergeCell ref="BE7:BE8"/>
    <mergeCell ref="BK7:BK8"/>
    <mergeCell ref="BX6:BY8"/>
    <mergeCell ref="BZ6:CA8"/>
    <mergeCell ref="BP9:BQ11"/>
    <mergeCell ref="BR9:BS11"/>
    <mergeCell ref="AC10:AC11"/>
    <mergeCell ref="AI10:AI11"/>
    <mergeCell ref="AJ10:AJ11"/>
    <mergeCell ref="AP10:AP11"/>
    <mergeCell ref="AQ13:AQ14"/>
    <mergeCell ref="AW13:AW14"/>
    <mergeCell ref="AC13:AC14"/>
    <mergeCell ref="AI13:AI14"/>
    <mergeCell ref="AJ13:AJ14"/>
    <mergeCell ref="AP13:AP14"/>
    <mergeCell ref="BR12:BS14"/>
    <mergeCell ref="BT12:BU14"/>
    <mergeCell ref="BV12:BW14"/>
    <mergeCell ref="AX10:AX11"/>
    <mergeCell ref="BD10:BD11"/>
    <mergeCell ref="BE10:BE11"/>
    <mergeCell ref="BK10:BK11"/>
    <mergeCell ref="AX13:AX14"/>
    <mergeCell ref="BD13:BD14"/>
    <mergeCell ref="BT9:BU11"/>
    <mergeCell ref="O13:O14"/>
    <mergeCell ref="U13:U14"/>
    <mergeCell ref="A15:G17"/>
    <mergeCell ref="AC15:AI17"/>
    <mergeCell ref="A12:G14"/>
    <mergeCell ref="V12:AB14"/>
    <mergeCell ref="H13:H14"/>
    <mergeCell ref="N13:N14"/>
    <mergeCell ref="H16:H17"/>
    <mergeCell ref="N16:N17"/>
    <mergeCell ref="BV15:BW17"/>
    <mergeCell ref="BX15:BY17"/>
    <mergeCell ref="V16:V17"/>
    <mergeCell ref="AB16:AB17"/>
    <mergeCell ref="AJ16:AJ17"/>
    <mergeCell ref="AP16:AP17"/>
    <mergeCell ref="BL15:BM17"/>
    <mergeCell ref="BN15:BO17"/>
    <mergeCell ref="BZ15:CA17"/>
    <mergeCell ref="BE13:BE14"/>
    <mergeCell ref="BK13:BK14"/>
    <mergeCell ref="BX12:BY14"/>
    <mergeCell ref="BZ12:CA14"/>
    <mergeCell ref="BL12:BM14"/>
    <mergeCell ref="BN12:BO14"/>
    <mergeCell ref="BP12:BQ14"/>
    <mergeCell ref="BP15:BQ17"/>
    <mergeCell ref="BR15:BS17"/>
    <mergeCell ref="AQ16:AQ17"/>
    <mergeCell ref="AW16:AW17"/>
    <mergeCell ref="AC19:AC20"/>
    <mergeCell ref="AI19:AI20"/>
    <mergeCell ref="O16:O17"/>
    <mergeCell ref="U16:U17"/>
    <mergeCell ref="BV18:BW20"/>
    <mergeCell ref="AX16:AX17"/>
    <mergeCell ref="BD16:BD17"/>
    <mergeCell ref="BE16:BE17"/>
    <mergeCell ref="BK16:BK17"/>
    <mergeCell ref="AX19:AX20"/>
    <mergeCell ref="BD19:BD20"/>
    <mergeCell ref="BT15:BU17"/>
    <mergeCell ref="BR18:BS20"/>
    <mergeCell ref="BT18:BU20"/>
    <mergeCell ref="A21:G23"/>
    <mergeCell ref="AQ21:AW23"/>
    <mergeCell ref="A18:G20"/>
    <mergeCell ref="AJ18:AP20"/>
    <mergeCell ref="AQ19:AQ20"/>
    <mergeCell ref="AW19:AW20"/>
    <mergeCell ref="V19:V20"/>
    <mergeCell ref="AB19:AB20"/>
    <mergeCell ref="H19:H20"/>
    <mergeCell ref="N19:N20"/>
    <mergeCell ref="BN18:BO20"/>
    <mergeCell ref="BP18:BQ20"/>
    <mergeCell ref="BL21:BM23"/>
    <mergeCell ref="BN21:BO23"/>
    <mergeCell ref="H22:H23"/>
    <mergeCell ref="N22:N23"/>
    <mergeCell ref="O22:O23"/>
    <mergeCell ref="U22:U23"/>
    <mergeCell ref="O19:O20"/>
    <mergeCell ref="U19:U20"/>
    <mergeCell ref="AP22:AP23"/>
    <mergeCell ref="AC25:AC26"/>
    <mergeCell ref="BV21:BW23"/>
    <mergeCell ref="BX21:BY23"/>
    <mergeCell ref="BZ21:CA23"/>
    <mergeCell ref="BE19:BE20"/>
    <mergeCell ref="BK19:BK20"/>
    <mergeCell ref="BX18:BY20"/>
    <mergeCell ref="BZ18:CA20"/>
    <mergeCell ref="BL18:BM20"/>
    <mergeCell ref="BR21:BS23"/>
    <mergeCell ref="BT21:BU23"/>
    <mergeCell ref="AP25:AP26"/>
    <mergeCell ref="AQ25:AQ26"/>
    <mergeCell ref="AW25:AW26"/>
    <mergeCell ref="V22:V23"/>
    <mergeCell ref="AB22:AB23"/>
    <mergeCell ref="AC22:AC23"/>
    <mergeCell ref="AI22:AI23"/>
    <mergeCell ref="AJ22:AJ23"/>
    <mergeCell ref="AX22:AX23"/>
    <mergeCell ref="BD22:BD23"/>
    <mergeCell ref="BE22:BE23"/>
    <mergeCell ref="BK22:BK23"/>
    <mergeCell ref="AX24:BD26"/>
    <mergeCell ref="BP21:BQ23"/>
    <mergeCell ref="BL24:BM26"/>
    <mergeCell ref="BN24:BO26"/>
    <mergeCell ref="BP24:BQ26"/>
    <mergeCell ref="BR24:BS26"/>
    <mergeCell ref="BX24:BY26"/>
    <mergeCell ref="BZ24:CA26"/>
    <mergeCell ref="BT24:BU26"/>
    <mergeCell ref="BV24:BW26"/>
    <mergeCell ref="H25:H26"/>
    <mergeCell ref="N25:N26"/>
    <mergeCell ref="O25:O26"/>
    <mergeCell ref="U25:U26"/>
    <mergeCell ref="V25:V26"/>
    <mergeCell ref="AB25:AB26"/>
    <mergeCell ref="AI25:AI26"/>
    <mergeCell ref="BE25:BE26"/>
    <mergeCell ref="BK25:BK26"/>
    <mergeCell ref="A27:G29"/>
    <mergeCell ref="BE27:BK29"/>
    <mergeCell ref="H28:H29"/>
    <mergeCell ref="N28:N29"/>
    <mergeCell ref="O28:O29"/>
    <mergeCell ref="U28:U29"/>
    <mergeCell ref="A24:G26"/>
    <mergeCell ref="AJ25:AJ26"/>
    <mergeCell ref="BT27:BU29"/>
    <mergeCell ref="BV27:BW29"/>
    <mergeCell ref="BX27:BY29"/>
    <mergeCell ref="BZ27:CA29"/>
    <mergeCell ref="AJ28:AJ29"/>
    <mergeCell ref="AP28:AP29"/>
    <mergeCell ref="BP27:BQ29"/>
    <mergeCell ref="BR27:BS29"/>
    <mergeCell ref="BL27:BM29"/>
    <mergeCell ref="BN27:BO29"/>
    <mergeCell ref="AQ28:AQ29"/>
    <mergeCell ref="AW28:AW29"/>
    <mergeCell ref="AX28:AX29"/>
    <mergeCell ref="BD28:BD29"/>
    <mergeCell ref="V28:V29"/>
    <mergeCell ref="AB28:AB29"/>
    <mergeCell ref="AC28:AC29"/>
    <mergeCell ref="AI28:AI29"/>
  </mergeCells>
  <printOptions/>
  <pageMargins left="0.3937007874015748" right="0.31496062992125984" top="0.5511811023622047" bottom="0.7086614173228347" header="0.3937007874015748" footer="0.5118110236220472"/>
  <pageSetup horizontalDpi="600" verticalDpi="600" orientation="landscape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CI29"/>
  <sheetViews>
    <sheetView tabSelected="1" zoomScaleSheetLayoutView="75" zoomScalePageLayoutView="0" workbookViewId="0" topLeftCell="A1">
      <selection activeCell="AJ18" sqref="AJ18:AP20"/>
    </sheetView>
  </sheetViews>
  <sheetFormatPr defaultColWidth="9.00390625" defaultRowHeight="13.5"/>
  <cols>
    <col min="1" max="1" width="0.6171875" style="0" customWidth="1"/>
    <col min="2" max="6" width="2.50390625" style="0" customWidth="1"/>
    <col min="7" max="7" width="1.625" style="0" customWidth="1"/>
    <col min="8" max="20" width="1.875" style="0" customWidth="1"/>
    <col min="21" max="21" width="3.50390625" style="0" bestFit="1" customWidth="1"/>
    <col min="22" max="49" width="1.875" style="0" customWidth="1"/>
    <col min="50" max="50" width="3.50390625" style="0" bestFit="1" customWidth="1"/>
    <col min="51" max="63" width="1.875" style="0" customWidth="1"/>
    <col min="64" max="69" width="1.25" style="0" customWidth="1"/>
    <col min="70" max="75" width="1.75390625" style="0" customWidth="1"/>
    <col min="76" max="77" width="2.125" style="0" customWidth="1"/>
    <col min="78" max="79" width="1.25" style="0" customWidth="1"/>
    <col min="80" max="86" width="10.25390625" style="0" customWidth="1"/>
  </cols>
  <sheetData>
    <row r="1" spans="1:79" ht="34.5" customHeight="1">
      <c r="A1" s="534" t="s">
        <v>213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  <c r="AG1" s="534"/>
      <c r="AH1" s="534"/>
      <c r="AI1" s="534"/>
      <c r="AJ1" s="534"/>
      <c r="AK1" s="534"/>
      <c r="AL1" s="534"/>
      <c r="AM1" s="534"/>
      <c r="AN1" s="534"/>
      <c r="AO1" s="534"/>
      <c r="AP1" s="534"/>
      <c r="AQ1" s="534"/>
      <c r="AR1" s="534"/>
      <c r="BQ1" s="535"/>
      <c r="BR1" s="536"/>
      <c r="BS1" s="536"/>
      <c r="BT1" s="536"/>
      <c r="BU1" s="536"/>
      <c r="BV1" s="536"/>
      <c r="BW1" s="536"/>
      <c r="BX1" s="536"/>
      <c r="BY1" s="536"/>
      <c r="BZ1" s="536"/>
      <c r="CA1" s="536"/>
    </row>
    <row r="2" spans="1:79" ht="42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4"/>
      <c r="BR2" s="2"/>
      <c r="BS2" s="2"/>
      <c r="BT2" s="2"/>
      <c r="BU2" s="2"/>
      <c r="BV2" s="2"/>
      <c r="BW2" s="2"/>
      <c r="BX2" s="2"/>
      <c r="BY2" s="2"/>
      <c r="BZ2" s="2"/>
      <c r="CA2" s="2"/>
    </row>
    <row r="3" spans="1:86" ht="29.25" customHeight="1">
      <c r="A3" s="537"/>
      <c r="B3" s="538"/>
      <c r="C3" s="538"/>
      <c r="D3" s="538"/>
      <c r="E3" s="538"/>
      <c r="F3" s="538"/>
      <c r="G3" s="539"/>
      <c r="H3" s="560" t="str">
        <f>A6</f>
        <v>さけまるイレブン</v>
      </c>
      <c r="I3" s="560"/>
      <c r="J3" s="560"/>
      <c r="K3" s="560"/>
      <c r="L3" s="560"/>
      <c r="M3" s="560"/>
      <c r="N3" s="560"/>
      <c r="O3" s="560" t="str">
        <f>A9</f>
        <v>最上JFC</v>
      </c>
      <c r="P3" s="560"/>
      <c r="Q3" s="560"/>
      <c r="R3" s="560"/>
      <c r="S3" s="560"/>
      <c r="T3" s="560"/>
      <c r="U3" s="560"/>
      <c r="V3" s="560" t="str">
        <f>A12</f>
        <v>尾花沢FC</v>
      </c>
      <c r="W3" s="560"/>
      <c r="X3" s="560"/>
      <c r="Y3" s="560"/>
      <c r="Z3" s="560"/>
      <c r="AA3" s="560"/>
      <c r="AB3" s="560"/>
      <c r="AC3" s="560" t="str">
        <f>A15</f>
        <v>アディオスJFC</v>
      </c>
      <c r="AD3" s="560"/>
      <c r="AE3" s="560"/>
      <c r="AF3" s="560"/>
      <c r="AG3" s="560"/>
      <c r="AH3" s="560"/>
      <c r="AI3" s="560"/>
      <c r="AJ3" s="563" t="str">
        <f>A18</f>
        <v>楯岡SSS</v>
      </c>
      <c r="AK3" s="563"/>
      <c r="AL3" s="563"/>
      <c r="AM3" s="563"/>
      <c r="AN3" s="563"/>
      <c r="AO3" s="563"/>
      <c r="AP3" s="563"/>
      <c r="AQ3" s="560" t="str">
        <f>A21</f>
        <v>みちのくSSS</v>
      </c>
      <c r="AR3" s="560"/>
      <c r="AS3" s="560"/>
      <c r="AT3" s="560"/>
      <c r="AU3" s="560"/>
      <c r="AV3" s="560"/>
      <c r="AW3" s="560"/>
      <c r="AX3" s="560" t="str">
        <f>A24</f>
        <v>金山SSS</v>
      </c>
      <c r="AY3" s="560"/>
      <c r="AZ3" s="560"/>
      <c r="BA3" s="560"/>
      <c r="BB3" s="560"/>
      <c r="BC3" s="560"/>
      <c r="BD3" s="560"/>
      <c r="BE3" s="553" t="s">
        <v>221</v>
      </c>
      <c r="BF3" s="554"/>
      <c r="BG3" s="554"/>
      <c r="BH3" s="554"/>
      <c r="BI3" s="554"/>
      <c r="BJ3" s="554"/>
      <c r="BK3" s="555"/>
      <c r="BL3" s="525" t="s">
        <v>0</v>
      </c>
      <c r="BM3" s="526"/>
      <c r="BN3" s="526" t="s">
        <v>1</v>
      </c>
      <c r="BO3" s="526"/>
      <c r="BP3" s="526" t="s">
        <v>2</v>
      </c>
      <c r="BQ3" s="526"/>
      <c r="BR3" s="526" t="s">
        <v>3</v>
      </c>
      <c r="BS3" s="526"/>
      <c r="BT3" s="526" t="s">
        <v>4</v>
      </c>
      <c r="BU3" s="526"/>
      <c r="BV3" s="526" t="s">
        <v>5</v>
      </c>
      <c r="BW3" s="526"/>
      <c r="BX3" s="526" t="s">
        <v>6</v>
      </c>
      <c r="BY3" s="531"/>
      <c r="BZ3" s="508" t="s">
        <v>8</v>
      </c>
      <c r="CA3" s="509"/>
      <c r="CB3" s="514" t="s">
        <v>10</v>
      </c>
      <c r="CC3" s="514" t="s">
        <v>10</v>
      </c>
      <c r="CD3" s="514" t="s">
        <v>10</v>
      </c>
      <c r="CE3" s="514" t="s">
        <v>10</v>
      </c>
      <c r="CF3" s="514" t="s">
        <v>10</v>
      </c>
      <c r="CG3" s="514" t="s">
        <v>10</v>
      </c>
      <c r="CH3" s="514" t="s">
        <v>10</v>
      </c>
    </row>
    <row r="4" spans="1:86" ht="29.25" customHeight="1">
      <c r="A4" s="540"/>
      <c r="B4" s="541"/>
      <c r="C4" s="541"/>
      <c r="D4" s="541"/>
      <c r="E4" s="541"/>
      <c r="F4" s="541"/>
      <c r="G4" s="542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1"/>
      <c r="AA4" s="561"/>
      <c r="AB4" s="561"/>
      <c r="AC4" s="561"/>
      <c r="AD4" s="561"/>
      <c r="AE4" s="561"/>
      <c r="AF4" s="561"/>
      <c r="AG4" s="561"/>
      <c r="AH4" s="561"/>
      <c r="AI4" s="561"/>
      <c r="AJ4" s="564"/>
      <c r="AK4" s="564"/>
      <c r="AL4" s="564"/>
      <c r="AM4" s="564"/>
      <c r="AN4" s="564"/>
      <c r="AO4" s="564"/>
      <c r="AP4" s="564"/>
      <c r="AQ4" s="561"/>
      <c r="AR4" s="561"/>
      <c r="AS4" s="561"/>
      <c r="AT4" s="561"/>
      <c r="AU4" s="561"/>
      <c r="AV4" s="561"/>
      <c r="AW4" s="561"/>
      <c r="AX4" s="561"/>
      <c r="AY4" s="561"/>
      <c r="AZ4" s="561"/>
      <c r="BA4" s="561"/>
      <c r="BB4" s="561"/>
      <c r="BC4" s="561"/>
      <c r="BD4" s="561"/>
      <c r="BE4" s="556"/>
      <c r="BF4" s="495"/>
      <c r="BG4" s="495"/>
      <c r="BH4" s="495"/>
      <c r="BI4" s="495"/>
      <c r="BJ4" s="495"/>
      <c r="BK4" s="557"/>
      <c r="BL4" s="527"/>
      <c r="BM4" s="528"/>
      <c r="BN4" s="528"/>
      <c r="BO4" s="528"/>
      <c r="BP4" s="528"/>
      <c r="BQ4" s="528"/>
      <c r="BR4" s="528"/>
      <c r="BS4" s="528"/>
      <c r="BT4" s="528"/>
      <c r="BU4" s="528"/>
      <c r="BV4" s="528"/>
      <c r="BW4" s="528"/>
      <c r="BX4" s="528"/>
      <c r="BY4" s="532"/>
      <c r="BZ4" s="510"/>
      <c r="CA4" s="511"/>
      <c r="CB4" s="515"/>
      <c r="CC4" s="515"/>
      <c r="CD4" s="515"/>
      <c r="CE4" s="515"/>
      <c r="CF4" s="515"/>
      <c r="CG4" s="515"/>
      <c r="CH4" s="515"/>
    </row>
    <row r="5" spans="1:86" ht="29.25" customHeight="1" thickBot="1">
      <c r="A5" s="543"/>
      <c r="B5" s="544"/>
      <c r="C5" s="544"/>
      <c r="D5" s="544"/>
      <c r="E5" s="544"/>
      <c r="F5" s="544"/>
      <c r="G5" s="545"/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  <c r="S5" s="562"/>
      <c r="T5" s="562"/>
      <c r="U5" s="562"/>
      <c r="V5" s="562"/>
      <c r="W5" s="562"/>
      <c r="X5" s="562"/>
      <c r="Y5" s="562"/>
      <c r="Z5" s="562"/>
      <c r="AA5" s="562"/>
      <c r="AB5" s="562"/>
      <c r="AC5" s="562"/>
      <c r="AD5" s="562"/>
      <c r="AE5" s="562"/>
      <c r="AF5" s="562"/>
      <c r="AG5" s="562"/>
      <c r="AH5" s="562"/>
      <c r="AI5" s="562"/>
      <c r="AJ5" s="565"/>
      <c r="AK5" s="565"/>
      <c r="AL5" s="565"/>
      <c r="AM5" s="565"/>
      <c r="AN5" s="565"/>
      <c r="AO5" s="565"/>
      <c r="AP5" s="565"/>
      <c r="AQ5" s="562"/>
      <c r="AR5" s="562"/>
      <c r="AS5" s="562"/>
      <c r="AT5" s="562"/>
      <c r="AU5" s="562"/>
      <c r="AV5" s="562"/>
      <c r="AW5" s="562"/>
      <c r="AX5" s="562"/>
      <c r="AY5" s="562"/>
      <c r="AZ5" s="562"/>
      <c r="BA5" s="562"/>
      <c r="BB5" s="562"/>
      <c r="BC5" s="562"/>
      <c r="BD5" s="562"/>
      <c r="BE5" s="558"/>
      <c r="BF5" s="498"/>
      <c r="BG5" s="498"/>
      <c r="BH5" s="498"/>
      <c r="BI5" s="498"/>
      <c r="BJ5" s="498"/>
      <c r="BK5" s="559"/>
      <c r="BL5" s="529"/>
      <c r="BM5" s="530"/>
      <c r="BN5" s="530"/>
      <c r="BO5" s="530"/>
      <c r="BP5" s="530"/>
      <c r="BQ5" s="530"/>
      <c r="BR5" s="530"/>
      <c r="BS5" s="530"/>
      <c r="BT5" s="530"/>
      <c r="BU5" s="530"/>
      <c r="BV5" s="530"/>
      <c r="BW5" s="530"/>
      <c r="BX5" s="530"/>
      <c r="BY5" s="533"/>
      <c r="BZ5" s="512"/>
      <c r="CA5" s="513"/>
      <c r="CB5" s="13" t="s">
        <v>11</v>
      </c>
      <c r="CC5" s="13" t="s">
        <v>12</v>
      </c>
      <c r="CD5" s="13" t="s">
        <v>13</v>
      </c>
      <c r="CE5" s="13" t="s">
        <v>14</v>
      </c>
      <c r="CF5" s="13" t="s">
        <v>15</v>
      </c>
      <c r="CG5" s="13" t="s">
        <v>16</v>
      </c>
      <c r="CH5" s="13" t="s">
        <v>17</v>
      </c>
    </row>
    <row r="6" spans="1:86" ht="23.25" customHeight="1">
      <c r="A6" s="458" t="s">
        <v>214</v>
      </c>
      <c r="B6" s="459"/>
      <c r="C6" s="459"/>
      <c r="D6" s="459"/>
      <c r="E6" s="459"/>
      <c r="F6" s="459"/>
      <c r="G6" s="459"/>
      <c r="H6" s="408"/>
      <c r="I6" s="409"/>
      <c r="J6" s="409"/>
      <c r="K6" s="409"/>
      <c r="L6" s="409"/>
      <c r="M6" s="409"/>
      <c r="N6" s="420"/>
      <c r="O6" s="9"/>
      <c r="P6" s="5"/>
      <c r="Q6" s="5"/>
      <c r="R6" s="5" t="str">
        <f>IF(O7&gt;U7,"○",IF(O7=U7,"△","×"))</f>
        <v>×</v>
      </c>
      <c r="S6" s="5"/>
      <c r="T6" s="5"/>
      <c r="U6" s="10"/>
      <c r="V6" s="9"/>
      <c r="W6" s="5"/>
      <c r="X6" s="5"/>
      <c r="Y6" s="5" t="str">
        <f>IF(V7&gt;AB7,"○",IF(V7=AB7,"△","×"))</f>
        <v>×</v>
      </c>
      <c r="Z6" s="5"/>
      <c r="AA6" s="5"/>
      <c r="AB6" s="10"/>
      <c r="AC6" s="9"/>
      <c r="AD6" s="5"/>
      <c r="AE6" s="5"/>
      <c r="AF6" s="5" t="str">
        <f>IF(AC7&gt;AI7,"○",IF(AC7=AI7,"△","×"))</f>
        <v>×</v>
      </c>
      <c r="AG6" s="5"/>
      <c r="AH6" s="5"/>
      <c r="AI6" s="10"/>
      <c r="AJ6" s="9"/>
      <c r="AK6" s="5"/>
      <c r="AL6" s="5"/>
      <c r="AM6" s="5" t="str">
        <f>IF(AJ7&gt;AP7,"○",IF(AJ7=AP7,"△","×"))</f>
        <v>×</v>
      </c>
      <c r="AN6" s="5"/>
      <c r="AO6" s="5"/>
      <c r="AP6" s="10"/>
      <c r="AQ6" s="9"/>
      <c r="AR6" s="5"/>
      <c r="AS6" s="5"/>
      <c r="AT6" s="5" t="str">
        <f>IF(AQ7&gt;AW7,"○",IF(AQ7=AW7,"△","×"))</f>
        <v>△</v>
      </c>
      <c r="AU6" s="5"/>
      <c r="AV6" s="5"/>
      <c r="AW6" s="10"/>
      <c r="AX6" s="9"/>
      <c r="AY6" s="5"/>
      <c r="AZ6" s="5"/>
      <c r="BA6" s="5" t="str">
        <f>IF(AX7&gt;BD7,"○",IF(AX7=BD7,"△","×"))</f>
        <v>×</v>
      </c>
      <c r="BB6" s="5"/>
      <c r="BC6" s="5"/>
      <c r="BD6" s="10"/>
      <c r="BE6" s="9"/>
      <c r="BF6" s="5"/>
      <c r="BG6" s="5"/>
      <c r="BH6" s="5" t="str">
        <f>IF(BE7&gt;BK7,"○",IF(BE7=BK7,"△","×"))</f>
        <v>○</v>
      </c>
      <c r="BI6" s="5"/>
      <c r="BJ6" s="5"/>
      <c r="BK6" s="10"/>
      <c r="BL6" s="435">
        <f>COUNTIF(H6:BK6,"○")</f>
        <v>1</v>
      </c>
      <c r="BM6" s="460"/>
      <c r="BN6" s="461">
        <f>COUNTIF(O6:BM6,"△")</f>
        <v>1</v>
      </c>
      <c r="BO6" s="462"/>
      <c r="BP6" s="461">
        <f>COUNTIF(H6:BK6,"×")</f>
        <v>5</v>
      </c>
      <c r="BQ6" s="462"/>
      <c r="BR6" s="433">
        <f>BL6*3+BN6*1</f>
        <v>4</v>
      </c>
      <c r="BS6" s="437"/>
      <c r="BT6" s="433">
        <f>O7+V7+AC7+AJ7+AQ7+AX7+BE7</f>
        <v>7</v>
      </c>
      <c r="BU6" s="437"/>
      <c r="BV6" s="433">
        <f>U7+AB7+AI7+AP7+AW7+BD7+BK7</f>
        <v>23</v>
      </c>
      <c r="BW6" s="437"/>
      <c r="BX6" s="433">
        <f>BT6-BV6</f>
        <v>-16</v>
      </c>
      <c r="BY6" s="434"/>
      <c r="BZ6" s="435">
        <f>RANK(CI7,$CI$6:$CI$29,0)</f>
        <v>6</v>
      </c>
      <c r="CA6" s="436"/>
      <c r="CB6" s="14"/>
      <c r="CC6" s="14"/>
      <c r="CD6" s="14"/>
      <c r="CE6" s="14"/>
      <c r="CF6" s="14"/>
      <c r="CG6" s="14"/>
      <c r="CH6" s="14"/>
    </row>
    <row r="7" spans="1:87" ht="23.25" customHeight="1">
      <c r="A7" s="402"/>
      <c r="B7" s="401"/>
      <c r="C7" s="401"/>
      <c r="D7" s="401"/>
      <c r="E7" s="401"/>
      <c r="F7" s="401"/>
      <c r="G7" s="401"/>
      <c r="H7" s="408"/>
      <c r="I7" s="409"/>
      <c r="J7" s="409"/>
      <c r="K7" s="409"/>
      <c r="L7" s="409"/>
      <c r="M7" s="409"/>
      <c r="N7" s="420"/>
      <c r="O7" s="383">
        <f>SUM(Q7:Q8)</f>
        <v>0</v>
      </c>
      <c r="P7" s="6"/>
      <c r="Q7" s="168">
        <v>0</v>
      </c>
      <c r="R7" s="5" t="s">
        <v>215</v>
      </c>
      <c r="S7" s="168">
        <v>2</v>
      </c>
      <c r="T7" s="6"/>
      <c r="U7" s="385">
        <f>SUM(S7:S8)</f>
        <v>5</v>
      </c>
      <c r="V7" s="383">
        <f>SUM(X7:X8)</f>
        <v>0</v>
      </c>
      <c r="W7" s="6"/>
      <c r="X7" s="168">
        <v>0</v>
      </c>
      <c r="Y7" s="5" t="s">
        <v>7</v>
      </c>
      <c r="Z7" s="168">
        <v>2</v>
      </c>
      <c r="AA7" s="6"/>
      <c r="AB7" s="385">
        <f>SUM(Z7:Z8)</f>
        <v>4</v>
      </c>
      <c r="AC7" s="383">
        <f>SUM(AE7:AE8)</f>
        <v>1</v>
      </c>
      <c r="AD7" s="6"/>
      <c r="AE7" s="168">
        <v>1</v>
      </c>
      <c r="AF7" s="5" t="s">
        <v>9</v>
      </c>
      <c r="AG7" s="168">
        <v>1</v>
      </c>
      <c r="AH7" s="6"/>
      <c r="AI7" s="385">
        <f>SUM(AG7:AG8)</f>
        <v>4</v>
      </c>
      <c r="AJ7" s="383">
        <f>SUM(AL7:AL8)</f>
        <v>0</v>
      </c>
      <c r="AK7" s="6"/>
      <c r="AL7" s="168">
        <v>0</v>
      </c>
      <c r="AM7" s="5" t="s">
        <v>9</v>
      </c>
      <c r="AN7" s="168">
        <v>4</v>
      </c>
      <c r="AO7" s="6"/>
      <c r="AP7" s="385">
        <f>SUM(AN7:AN8)</f>
        <v>5</v>
      </c>
      <c r="AQ7" s="383">
        <f>SUM(AS7:AS8)</f>
        <v>1</v>
      </c>
      <c r="AR7" s="6"/>
      <c r="AS7" s="168">
        <v>1</v>
      </c>
      <c r="AT7" s="5" t="s">
        <v>9</v>
      </c>
      <c r="AU7" s="168">
        <v>0</v>
      </c>
      <c r="AV7" s="6"/>
      <c r="AW7" s="385">
        <f>SUM(AU7:AU8)</f>
        <v>1</v>
      </c>
      <c r="AX7" s="383">
        <f>SUM(AZ7:AZ8)</f>
        <v>3</v>
      </c>
      <c r="AY7" s="6"/>
      <c r="AZ7" s="168">
        <v>2</v>
      </c>
      <c r="BA7" s="5" t="s">
        <v>9</v>
      </c>
      <c r="BB7" s="168">
        <v>2</v>
      </c>
      <c r="BC7" s="6"/>
      <c r="BD7" s="385">
        <f>SUM(BB7:BB8)</f>
        <v>4</v>
      </c>
      <c r="BE7" s="383">
        <f>SUM(BG7:BG8)</f>
        <v>2</v>
      </c>
      <c r="BF7" s="6"/>
      <c r="BG7" s="168">
        <v>0</v>
      </c>
      <c r="BH7" s="5" t="s">
        <v>9</v>
      </c>
      <c r="BI7" s="168">
        <v>0</v>
      </c>
      <c r="BJ7" s="6"/>
      <c r="BK7" s="385">
        <f>SUM(BI7:BI8)</f>
        <v>0</v>
      </c>
      <c r="BL7" s="393"/>
      <c r="BM7" s="397"/>
      <c r="BN7" s="383"/>
      <c r="BO7" s="385"/>
      <c r="BP7" s="383"/>
      <c r="BQ7" s="385"/>
      <c r="BR7" s="379"/>
      <c r="BS7" s="380"/>
      <c r="BT7" s="379"/>
      <c r="BU7" s="380"/>
      <c r="BV7" s="379"/>
      <c r="BW7" s="380"/>
      <c r="BX7" s="379"/>
      <c r="BY7" s="389"/>
      <c r="BZ7" s="393"/>
      <c r="CA7" s="394"/>
      <c r="CB7" s="11"/>
      <c r="CC7" s="11"/>
      <c r="CD7" s="11"/>
      <c r="CE7" s="11"/>
      <c r="CF7" s="11"/>
      <c r="CG7" s="11"/>
      <c r="CH7" s="11"/>
      <c r="CI7" s="178">
        <f>BR6*100+BX6+BT6*0.1</f>
        <v>384.7</v>
      </c>
    </row>
    <row r="8" spans="1:86" ht="23.25" customHeight="1" thickBot="1">
      <c r="A8" s="402"/>
      <c r="B8" s="401"/>
      <c r="C8" s="401"/>
      <c r="D8" s="401"/>
      <c r="E8" s="401"/>
      <c r="F8" s="401"/>
      <c r="G8" s="401"/>
      <c r="H8" s="421"/>
      <c r="I8" s="422"/>
      <c r="J8" s="422"/>
      <c r="K8" s="422"/>
      <c r="L8" s="422"/>
      <c r="M8" s="422"/>
      <c r="N8" s="423"/>
      <c r="O8" s="387"/>
      <c r="P8" s="7"/>
      <c r="Q8" s="170">
        <v>0</v>
      </c>
      <c r="R8" s="8" t="s">
        <v>9</v>
      </c>
      <c r="S8" s="170">
        <v>3</v>
      </c>
      <c r="T8" s="7"/>
      <c r="U8" s="399"/>
      <c r="V8" s="387"/>
      <c r="W8" s="7"/>
      <c r="X8" s="170">
        <v>0</v>
      </c>
      <c r="Y8" s="8" t="s">
        <v>7</v>
      </c>
      <c r="Z8" s="170">
        <v>2</v>
      </c>
      <c r="AA8" s="7"/>
      <c r="AB8" s="399"/>
      <c r="AC8" s="387"/>
      <c r="AD8" s="7"/>
      <c r="AE8" s="170">
        <v>0</v>
      </c>
      <c r="AF8" s="8" t="s">
        <v>9</v>
      </c>
      <c r="AG8" s="170">
        <v>3</v>
      </c>
      <c r="AH8" s="7"/>
      <c r="AI8" s="399"/>
      <c r="AJ8" s="387"/>
      <c r="AK8" s="7"/>
      <c r="AL8" s="170">
        <v>0</v>
      </c>
      <c r="AM8" s="8" t="s">
        <v>9</v>
      </c>
      <c r="AN8" s="170">
        <v>1</v>
      </c>
      <c r="AO8" s="7"/>
      <c r="AP8" s="399"/>
      <c r="AQ8" s="387"/>
      <c r="AR8" s="7"/>
      <c r="AS8" s="170">
        <v>0</v>
      </c>
      <c r="AT8" s="8" t="s">
        <v>9</v>
      </c>
      <c r="AU8" s="170">
        <v>1</v>
      </c>
      <c r="AV8" s="7"/>
      <c r="AW8" s="399"/>
      <c r="AX8" s="387"/>
      <c r="AY8" s="7"/>
      <c r="AZ8" s="170">
        <v>1</v>
      </c>
      <c r="BA8" s="8" t="s">
        <v>9</v>
      </c>
      <c r="BB8" s="170">
        <v>2</v>
      </c>
      <c r="BC8" s="7"/>
      <c r="BD8" s="399"/>
      <c r="BE8" s="387"/>
      <c r="BF8" s="7"/>
      <c r="BG8" s="170">
        <v>2</v>
      </c>
      <c r="BH8" s="8" t="s">
        <v>9</v>
      </c>
      <c r="BI8" s="170">
        <v>0</v>
      </c>
      <c r="BJ8" s="7"/>
      <c r="BK8" s="399"/>
      <c r="BL8" s="393"/>
      <c r="BM8" s="397"/>
      <c r="BN8" s="387"/>
      <c r="BO8" s="399"/>
      <c r="BP8" s="387"/>
      <c r="BQ8" s="399"/>
      <c r="BR8" s="416"/>
      <c r="BS8" s="417"/>
      <c r="BT8" s="416"/>
      <c r="BU8" s="417"/>
      <c r="BV8" s="416"/>
      <c r="BW8" s="417"/>
      <c r="BX8" s="416"/>
      <c r="BY8" s="418"/>
      <c r="BZ8" s="393"/>
      <c r="CA8" s="394"/>
      <c r="CB8" s="12"/>
      <c r="CC8" s="12"/>
      <c r="CD8" s="12"/>
      <c r="CE8" s="12"/>
      <c r="CF8" s="12"/>
      <c r="CG8" s="12"/>
      <c r="CH8" s="12"/>
    </row>
    <row r="9" spans="1:86" ht="23.25" customHeight="1">
      <c r="A9" s="400" t="s">
        <v>73</v>
      </c>
      <c r="B9" s="401"/>
      <c r="C9" s="401"/>
      <c r="D9" s="401"/>
      <c r="E9" s="401"/>
      <c r="F9" s="401"/>
      <c r="G9" s="401"/>
      <c r="H9" s="9"/>
      <c r="I9" s="5"/>
      <c r="J9" s="5"/>
      <c r="K9" s="5" t="str">
        <f>IF(H10&gt;N10,"○",IF(H10=N10,"△","×"))</f>
        <v>○</v>
      </c>
      <c r="L9" s="5"/>
      <c r="M9" s="5"/>
      <c r="N9" s="10"/>
      <c r="O9" s="405"/>
      <c r="P9" s="406"/>
      <c r="Q9" s="406"/>
      <c r="R9" s="406"/>
      <c r="S9" s="406"/>
      <c r="T9" s="406"/>
      <c r="U9" s="419"/>
      <c r="V9" s="9"/>
      <c r="W9" s="5"/>
      <c r="X9" s="5"/>
      <c r="Y9" s="5" t="str">
        <f>IF(V10&gt;AB10,"○",IF(V10=AB10,"△","×"))</f>
        <v>○</v>
      </c>
      <c r="Z9" s="5"/>
      <c r="AA9" s="5"/>
      <c r="AB9" s="10"/>
      <c r="AC9" s="9"/>
      <c r="AD9" s="5"/>
      <c r="AE9" s="5"/>
      <c r="AF9" s="5" t="str">
        <f>IF(AC10&gt;AI10,"○",IF(AC10=AI10,"△","×"))</f>
        <v>○</v>
      </c>
      <c r="AG9" s="5"/>
      <c r="AH9" s="5"/>
      <c r="AI9" s="10"/>
      <c r="AJ9" s="9"/>
      <c r="AK9" s="5"/>
      <c r="AL9" s="5"/>
      <c r="AM9" s="5" t="str">
        <f>IF(AJ10&gt;AP10,"○",IF(AJ10=AP10,"△","×"))</f>
        <v>○</v>
      </c>
      <c r="AN9" s="5"/>
      <c r="AO9" s="5"/>
      <c r="AP9" s="10"/>
      <c r="AQ9" s="9"/>
      <c r="AR9" s="5"/>
      <c r="AS9" s="5"/>
      <c r="AT9" s="5" t="str">
        <f>IF(AQ10&gt;AW10,"○",IF(AQ10=AW10,"△","×"))</f>
        <v>○</v>
      </c>
      <c r="AU9" s="5"/>
      <c r="AV9" s="5"/>
      <c r="AW9" s="10"/>
      <c r="AX9" s="9"/>
      <c r="AY9" s="5"/>
      <c r="AZ9" s="5"/>
      <c r="BA9" s="5" t="str">
        <f>IF(AX10&gt;BD10,"○",IF(AX10=BD10,"△","×"))</f>
        <v>○</v>
      </c>
      <c r="BB9" s="5"/>
      <c r="BC9" s="5"/>
      <c r="BD9" s="10"/>
      <c r="BE9" s="9"/>
      <c r="BF9" s="5"/>
      <c r="BG9" s="5"/>
      <c r="BH9" s="5" t="str">
        <f>IF(BE10&gt;BK10,"○",IF(BE10=BK10,"△","×"))</f>
        <v>○</v>
      </c>
      <c r="BI9" s="5"/>
      <c r="BJ9" s="5"/>
      <c r="BK9" s="10"/>
      <c r="BL9" s="393">
        <f>COUNTIF(H9:BK9,"○")</f>
        <v>7</v>
      </c>
      <c r="BM9" s="397"/>
      <c r="BN9" s="377">
        <f>COUNTIF(H9:BM9,"△")</f>
        <v>0</v>
      </c>
      <c r="BO9" s="378"/>
      <c r="BP9" s="377">
        <f>COUNTIF(H9:BK9,"×")</f>
        <v>0</v>
      </c>
      <c r="BQ9" s="378"/>
      <c r="BR9" s="377">
        <f>BL9*3+BN9*1</f>
        <v>21</v>
      </c>
      <c r="BS9" s="378"/>
      <c r="BT9" s="377">
        <f>H10+V10+AC10+AJ10+AQ10+AX10+BE10</f>
        <v>36</v>
      </c>
      <c r="BU9" s="378"/>
      <c r="BV9" s="377">
        <f>N10+AB10+AI10+AP10+AW10+BD10+BK10</f>
        <v>3</v>
      </c>
      <c r="BW9" s="378"/>
      <c r="BX9" s="377">
        <f>BT9-BV9</f>
        <v>33</v>
      </c>
      <c r="BY9" s="388"/>
      <c r="BZ9" s="393">
        <f>RANK(CI10,$CI$6:$CI$29,0)</f>
        <v>1</v>
      </c>
      <c r="CA9" s="394"/>
      <c r="CB9" s="14"/>
      <c r="CC9" s="14"/>
      <c r="CD9" s="14"/>
      <c r="CE9" s="14"/>
      <c r="CF9" s="14"/>
      <c r="CG9" s="14"/>
      <c r="CH9" s="14"/>
    </row>
    <row r="10" spans="1:87" ht="23.25" customHeight="1">
      <c r="A10" s="402"/>
      <c r="B10" s="401"/>
      <c r="C10" s="401"/>
      <c r="D10" s="401"/>
      <c r="E10" s="401"/>
      <c r="F10" s="401"/>
      <c r="G10" s="401"/>
      <c r="H10" s="383">
        <f>SUM(J10:J11)</f>
        <v>5</v>
      </c>
      <c r="I10" s="6"/>
      <c r="J10" s="5">
        <f>S7</f>
        <v>2</v>
      </c>
      <c r="K10" s="5" t="s">
        <v>215</v>
      </c>
      <c r="L10" s="5">
        <f>Q7</f>
        <v>0</v>
      </c>
      <c r="M10" s="6"/>
      <c r="N10" s="385">
        <f>SUM(L10:L11)</f>
        <v>0</v>
      </c>
      <c r="O10" s="408"/>
      <c r="P10" s="409"/>
      <c r="Q10" s="409"/>
      <c r="R10" s="409"/>
      <c r="S10" s="409"/>
      <c r="T10" s="409"/>
      <c r="U10" s="420"/>
      <c r="V10" s="383">
        <f>SUM(X10:X11)</f>
        <v>5</v>
      </c>
      <c r="W10" s="6"/>
      <c r="X10" s="168">
        <v>2</v>
      </c>
      <c r="Y10" s="5" t="s">
        <v>215</v>
      </c>
      <c r="Z10" s="168">
        <v>0</v>
      </c>
      <c r="AA10" s="6"/>
      <c r="AB10" s="385">
        <f>SUM(Z10:Z11)</f>
        <v>2</v>
      </c>
      <c r="AC10" s="383">
        <f>SUM(AE10:AE11)</f>
        <v>4</v>
      </c>
      <c r="AD10" s="6"/>
      <c r="AE10" s="168">
        <v>3</v>
      </c>
      <c r="AF10" s="5" t="s">
        <v>215</v>
      </c>
      <c r="AG10" s="168">
        <v>0</v>
      </c>
      <c r="AH10" s="6"/>
      <c r="AI10" s="385">
        <f>SUM(AG10:AG11)</f>
        <v>0</v>
      </c>
      <c r="AJ10" s="383">
        <f>SUM(AL10:AL11)</f>
        <v>2</v>
      </c>
      <c r="AK10" s="6"/>
      <c r="AL10" s="168">
        <v>2</v>
      </c>
      <c r="AM10" s="5" t="s">
        <v>215</v>
      </c>
      <c r="AN10" s="168">
        <v>0</v>
      </c>
      <c r="AO10" s="6"/>
      <c r="AP10" s="385">
        <f>SUM(AN10:AN11)</f>
        <v>1</v>
      </c>
      <c r="AQ10" s="383">
        <f>SUM(AS10:AS11)</f>
        <v>7</v>
      </c>
      <c r="AR10" s="6"/>
      <c r="AS10" s="168">
        <v>2</v>
      </c>
      <c r="AT10" s="5" t="s">
        <v>215</v>
      </c>
      <c r="AU10" s="168">
        <v>0</v>
      </c>
      <c r="AV10" s="6"/>
      <c r="AW10" s="385">
        <f>SUM(AU10:AU11)</f>
        <v>0</v>
      </c>
      <c r="AX10" s="383">
        <f>SUM(AZ10:AZ11)</f>
        <v>11</v>
      </c>
      <c r="AY10" s="6"/>
      <c r="AZ10" s="168">
        <v>6</v>
      </c>
      <c r="BA10" s="5" t="s">
        <v>215</v>
      </c>
      <c r="BB10" s="168">
        <v>0</v>
      </c>
      <c r="BC10" s="6"/>
      <c r="BD10" s="385">
        <f>SUM(BB10:BB11)</f>
        <v>0</v>
      </c>
      <c r="BE10" s="383">
        <f>SUM(BG10:BG11)</f>
        <v>2</v>
      </c>
      <c r="BF10" s="6"/>
      <c r="BG10" s="168">
        <v>0</v>
      </c>
      <c r="BH10" s="5" t="s">
        <v>215</v>
      </c>
      <c r="BI10" s="168">
        <v>0</v>
      </c>
      <c r="BJ10" s="6"/>
      <c r="BK10" s="385">
        <f>SUM(BI10:BI11)</f>
        <v>0</v>
      </c>
      <c r="BL10" s="393"/>
      <c r="BM10" s="397"/>
      <c r="BN10" s="379"/>
      <c r="BO10" s="380"/>
      <c r="BP10" s="379"/>
      <c r="BQ10" s="380"/>
      <c r="BR10" s="379"/>
      <c r="BS10" s="380"/>
      <c r="BT10" s="379"/>
      <c r="BU10" s="380"/>
      <c r="BV10" s="379"/>
      <c r="BW10" s="380"/>
      <c r="BX10" s="379"/>
      <c r="BY10" s="389"/>
      <c r="BZ10" s="393"/>
      <c r="CA10" s="394"/>
      <c r="CB10" s="11"/>
      <c r="CC10" s="11"/>
      <c r="CD10" s="11"/>
      <c r="CE10" s="11"/>
      <c r="CF10" s="11"/>
      <c r="CG10" s="11"/>
      <c r="CH10" s="11"/>
      <c r="CI10" s="178">
        <f>BR9*100+BX9+BT9*0.1</f>
        <v>2136.6</v>
      </c>
    </row>
    <row r="11" spans="1:86" ht="23.25" customHeight="1" thickBot="1">
      <c r="A11" s="402"/>
      <c r="B11" s="401"/>
      <c r="C11" s="401"/>
      <c r="D11" s="401"/>
      <c r="E11" s="401"/>
      <c r="F11" s="401"/>
      <c r="G11" s="401"/>
      <c r="H11" s="387"/>
      <c r="I11" s="7"/>
      <c r="J11" s="8">
        <f>S8</f>
        <v>3</v>
      </c>
      <c r="K11" s="8" t="s">
        <v>215</v>
      </c>
      <c r="L11" s="8">
        <f>Q8</f>
        <v>0</v>
      </c>
      <c r="M11" s="7"/>
      <c r="N11" s="399"/>
      <c r="O11" s="421"/>
      <c r="P11" s="422"/>
      <c r="Q11" s="422"/>
      <c r="R11" s="422"/>
      <c r="S11" s="422"/>
      <c r="T11" s="422"/>
      <c r="U11" s="423"/>
      <c r="V11" s="387"/>
      <c r="W11" s="7"/>
      <c r="X11" s="170">
        <v>3</v>
      </c>
      <c r="Y11" s="8" t="s">
        <v>215</v>
      </c>
      <c r="Z11" s="170">
        <v>2</v>
      </c>
      <c r="AA11" s="7"/>
      <c r="AB11" s="399"/>
      <c r="AC11" s="387"/>
      <c r="AD11" s="7"/>
      <c r="AE11" s="170">
        <v>1</v>
      </c>
      <c r="AF11" s="8" t="s">
        <v>215</v>
      </c>
      <c r="AG11" s="170">
        <v>0</v>
      </c>
      <c r="AH11" s="7"/>
      <c r="AI11" s="399"/>
      <c r="AJ11" s="387"/>
      <c r="AK11" s="7"/>
      <c r="AL11" s="170">
        <v>0</v>
      </c>
      <c r="AM11" s="8" t="s">
        <v>215</v>
      </c>
      <c r="AN11" s="170">
        <v>1</v>
      </c>
      <c r="AO11" s="7"/>
      <c r="AP11" s="399"/>
      <c r="AQ11" s="387"/>
      <c r="AR11" s="7"/>
      <c r="AS11" s="170">
        <v>5</v>
      </c>
      <c r="AT11" s="8" t="s">
        <v>215</v>
      </c>
      <c r="AU11" s="170">
        <v>0</v>
      </c>
      <c r="AV11" s="7"/>
      <c r="AW11" s="399"/>
      <c r="AX11" s="387"/>
      <c r="AY11" s="7"/>
      <c r="AZ11" s="170">
        <v>5</v>
      </c>
      <c r="BA11" s="8" t="s">
        <v>215</v>
      </c>
      <c r="BB11" s="170">
        <v>0</v>
      </c>
      <c r="BC11" s="7"/>
      <c r="BD11" s="399"/>
      <c r="BE11" s="387"/>
      <c r="BF11" s="7"/>
      <c r="BG11" s="170">
        <v>2</v>
      </c>
      <c r="BH11" s="8" t="s">
        <v>215</v>
      </c>
      <c r="BI11" s="170">
        <v>0</v>
      </c>
      <c r="BJ11" s="7"/>
      <c r="BK11" s="399"/>
      <c r="BL11" s="393"/>
      <c r="BM11" s="397"/>
      <c r="BN11" s="416"/>
      <c r="BO11" s="417"/>
      <c r="BP11" s="416"/>
      <c r="BQ11" s="417"/>
      <c r="BR11" s="416"/>
      <c r="BS11" s="417"/>
      <c r="BT11" s="416"/>
      <c r="BU11" s="417"/>
      <c r="BV11" s="416"/>
      <c r="BW11" s="417"/>
      <c r="BX11" s="416"/>
      <c r="BY11" s="418"/>
      <c r="BZ11" s="393"/>
      <c r="CA11" s="394"/>
      <c r="CB11" s="12"/>
      <c r="CC11" s="12"/>
      <c r="CD11" s="12"/>
      <c r="CE11" s="12"/>
      <c r="CF11" s="12"/>
      <c r="CG11" s="12"/>
      <c r="CH11" s="12"/>
    </row>
    <row r="12" spans="1:86" ht="23.25" customHeight="1">
      <c r="A12" s="400" t="s">
        <v>74</v>
      </c>
      <c r="B12" s="401"/>
      <c r="C12" s="401"/>
      <c r="D12" s="401"/>
      <c r="E12" s="401"/>
      <c r="F12" s="401"/>
      <c r="G12" s="401"/>
      <c r="H12" s="9"/>
      <c r="I12" s="5"/>
      <c r="J12" s="5"/>
      <c r="K12" s="5" t="str">
        <f>IF(H13&gt;N13,"○",IF(H13=N13,"△","×"))</f>
        <v>○</v>
      </c>
      <c r="L12" s="5"/>
      <c r="M12" s="5"/>
      <c r="N12" s="10"/>
      <c r="O12" s="9"/>
      <c r="P12" s="5"/>
      <c r="Q12" s="5"/>
      <c r="R12" s="5" t="str">
        <f>IF(O13&gt;U13,"○",IF(O13=U13,"△","×"))</f>
        <v>×</v>
      </c>
      <c r="S12" s="5"/>
      <c r="T12" s="5"/>
      <c r="U12" s="10"/>
      <c r="V12" s="405"/>
      <c r="W12" s="406"/>
      <c r="X12" s="406"/>
      <c r="Y12" s="406"/>
      <c r="Z12" s="406"/>
      <c r="AA12" s="406"/>
      <c r="AB12" s="419"/>
      <c r="AC12" s="9"/>
      <c r="AD12" s="5"/>
      <c r="AE12" s="5"/>
      <c r="AF12" s="5" t="str">
        <f>IF(AC13&gt;AI13,"○",IF(AC13=AI13,"△","×"))</f>
        <v>○</v>
      </c>
      <c r="AG12" s="5"/>
      <c r="AH12" s="5"/>
      <c r="AI12" s="10"/>
      <c r="AJ12" s="9"/>
      <c r="AK12" s="5"/>
      <c r="AL12" s="5"/>
      <c r="AM12" s="5" t="str">
        <f>IF(AJ13&gt;AP13,"○",IF(AJ13=AP13,"△","×"))</f>
        <v>△</v>
      </c>
      <c r="AN12" s="5"/>
      <c r="AO12" s="5"/>
      <c r="AP12" s="10"/>
      <c r="AQ12" s="9"/>
      <c r="AR12" s="5"/>
      <c r="AS12" s="5"/>
      <c r="AT12" s="5" t="str">
        <f>IF(AQ13&gt;AW13,"○",IF(AQ13=AW13,"△","×"))</f>
        <v>○</v>
      </c>
      <c r="AU12" s="5"/>
      <c r="AV12" s="5"/>
      <c r="AW12" s="10"/>
      <c r="AX12" s="9"/>
      <c r="AY12" s="5"/>
      <c r="AZ12" s="5"/>
      <c r="BA12" s="5" t="str">
        <f>IF(AX13&gt;BD13,"○",IF(AX13=BD13,"△","×"))</f>
        <v>○</v>
      </c>
      <c r="BB12" s="5"/>
      <c r="BC12" s="5"/>
      <c r="BD12" s="10"/>
      <c r="BE12" s="9"/>
      <c r="BF12" s="5"/>
      <c r="BG12" s="5"/>
      <c r="BH12" s="5" t="str">
        <f>IF(BE13&gt;BK13,"○",IF(BE13=BK13,"△","×"))</f>
        <v>○</v>
      </c>
      <c r="BI12" s="5"/>
      <c r="BJ12" s="5"/>
      <c r="BK12" s="10"/>
      <c r="BL12" s="393">
        <f>COUNTIF(H12:BK12,"○")</f>
        <v>5</v>
      </c>
      <c r="BM12" s="397"/>
      <c r="BN12" s="377">
        <f>COUNTIF(H12:BM12,"△")</f>
        <v>1</v>
      </c>
      <c r="BO12" s="378"/>
      <c r="BP12" s="377">
        <f>COUNTIF(H12:BK12,"×")</f>
        <v>1</v>
      </c>
      <c r="BQ12" s="378"/>
      <c r="BR12" s="377">
        <f>BL12*3+BN12*1</f>
        <v>16</v>
      </c>
      <c r="BS12" s="378"/>
      <c r="BT12" s="377">
        <f>O13+H13+AC13+AJ13+AQ13+AX13+BE13</f>
        <v>22</v>
      </c>
      <c r="BU12" s="378"/>
      <c r="BV12" s="377">
        <f>U13+N13+AI13+AP13+AW13+BD13+BK13</f>
        <v>9</v>
      </c>
      <c r="BW12" s="378"/>
      <c r="BX12" s="377">
        <f>BT12-BV12</f>
        <v>13</v>
      </c>
      <c r="BY12" s="388"/>
      <c r="BZ12" s="393">
        <f>RANK(CI13,$CI$6:$CI$29,0)</f>
        <v>3</v>
      </c>
      <c r="CA12" s="394"/>
      <c r="CB12" s="14"/>
      <c r="CC12" s="14"/>
      <c r="CD12" s="14"/>
      <c r="CE12" s="14"/>
      <c r="CF12" s="14"/>
      <c r="CG12" s="14"/>
      <c r="CH12" s="14"/>
    </row>
    <row r="13" spans="1:87" ht="23.25" customHeight="1">
      <c r="A13" s="402"/>
      <c r="B13" s="401"/>
      <c r="C13" s="401"/>
      <c r="D13" s="401"/>
      <c r="E13" s="401"/>
      <c r="F13" s="401"/>
      <c r="G13" s="401"/>
      <c r="H13" s="383">
        <f>SUM(J13:J14)</f>
        <v>4</v>
      </c>
      <c r="I13" s="6"/>
      <c r="J13" s="5">
        <f>Z7</f>
        <v>2</v>
      </c>
      <c r="K13" s="5" t="s">
        <v>215</v>
      </c>
      <c r="L13" s="5">
        <f>X7</f>
        <v>0</v>
      </c>
      <c r="M13" s="6"/>
      <c r="N13" s="385">
        <f>SUM(L13:L14)</f>
        <v>0</v>
      </c>
      <c r="O13" s="383">
        <f>SUM(Q13:Q14)</f>
        <v>2</v>
      </c>
      <c r="P13" s="6"/>
      <c r="Q13" s="5">
        <f>Z10</f>
        <v>0</v>
      </c>
      <c r="R13" s="5" t="s">
        <v>215</v>
      </c>
      <c r="S13" s="5">
        <f>X10</f>
        <v>2</v>
      </c>
      <c r="T13" s="6"/>
      <c r="U13" s="385">
        <f>SUM(S13:S14)</f>
        <v>5</v>
      </c>
      <c r="V13" s="408"/>
      <c r="W13" s="409"/>
      <c r="X13" s="409"/>
      <c r="Y13" s="409"/>
      <c r="Z13" s="409"/>
      <c r="AA13" s="409"/>
      <c r="AB13" s="420"/>
      <c r="AC13" s="383">
        <f>SUM(AE13:AE14)</f>
        <v>3</v>
      </c>
      <c r="AD13" s="6"/>
      <c r="AE13" s="168">
        <v>1</v>
      </c>
      <c r="AF13" s="5" t="s">
        <v>215</v>
      </c>
      <c r="AG13" s="168">
        <v>2</v>
      </c>
      <c r="AH13" s="6"/>
      <c r="AI13" s="385">
        <f>SUM(AG13:AG14)</f>
        <v>2</v>
      </c>
      <c r="AJ13" s="383">
        <f>SUM(AL13:AL14)</f>
        <v>1</v>
      </c>
      <c r="AK13" s="6"/>
      <c r="AL13" s="168">
        <v>1</v>
      </c>
      <c r="AM13" s="5" t="s">
        <v>215</v>
      </c>
      <c r="AN13" s="168">
        <v>0</v>
      </c>
      <c r="AO13" s="6"/>
      <c r="AP13" s="385">
        <f>SUM(AN13:AN14)</f>
        <v>1</v>
      </c>
      <c r="AQ13" s="383">
        <f>SUM(AS13:AS14)</f>
        <v>6</v>
      </c>
      <c r="AR13" s="6"/>
      <c r="AS13" s="168">
        <v>2</v>
      </c>
      <c r="AT13" s="5" t="s">
        <v>215</v>
      </c>
      <c r="AU13" s="168">
        <v>0</v>
      </c>
      <c r="AV13" s="6"/>
      <c r="AW13" s="385">
        <f>SUM(AU13:AU14)</f>
        <v>0</v>
      </c>
      <c r="AX13" s="383">
        <f>SUM(AZ13:AZ14)</f>
        <v>4</v>
      </c>
      <c r="AY13" s="6"/>
      <c r="AZ13" s="168">
        <v>1</v>
      </c>
      <c r="BA13" s="5" t="s">
        <v>215</v>
      </c>
      <c r="BB13" s="168">
        <v>0</v>
      </c>
      <c r="BC13" s="6"/>
      <c r="BD13" s="385">
        <f>SUM(BB13:BB14)</f>
        <v>1</v>
      </c>
      <c r="BE13" s="383">
        <f>SUM(BG13:BG14)</f>
        <v>2</v>
      </c>
      <c r="BF13" s="6"/>
      <c r="BG13" s="168">
        <v>1</v>
      </c>
      <c r="BH13" s="5" t="s">
        <v>215</v>
      </c>
      <c r="BI13" s="168">
        <v>0</v>
      </c>
      <c r="BJ13" s="6"/>
      <c r="BK13" s="385">
        <f>SUM(BI13:BI14)</f>
        <v>0</v>
      </c>
      <c r="BL13" s="393"/>
      <c r="BM13" s="397"/>
      <c r="BN13" s="379"/>
      <c r="BO13" s="380"/>
      <c r="BP13" s="379"/>
      <c r="BQ13" s="380"/>
      <c r="BR13" s="379"/>
      <c r="BS13" s="380"/>
      <c r="BT13" s="379"/>
      <c r="BU13" s="380"/>
      <c r="BV13" s="379"/>
      <c r="BW13" s="380"/>
      <c r="BX13" s="379"/>
      <c r="BY13" s="389"/>
      <c r="BZ13" s="393"/>
      <c r="CA13" s="394"/>
      <c r="CB13" s="11"/>
      <c r="CC13" s="11"/>
      <c r="CD13" s="11"/>
      <c r="CE13" s="11"/>
      <c r="CF13" s="11"/>
      <c r="CG13" s="11"/>
      <c r="CH13" s="11"/>
      <c r="CI13" s="178">
        <f>BR12*100+BX12+BT12*0.1</f>
        <v>1615.2</v>
      </c>
    </row>
    <row r="14" spans="1:86" ht="23.25" customHeight="1" thickBot="1">
      <c r="A14" s="402"/>
      <c r="B14" s="401"/>
      <c r="C14" s="401"/>
      <c r="D14" s="401"/>
      <c r="E14" s="401"/>
      <c r="F14" s="401"/>
      <c r="G14" s="401"/>
      <c r="H14" s="387"/>
      <c r="I14" s="7"/>
      <c r="J14" s="8">
        <f>Z8</f>
        <v>2</v>
      </c>
      <c r="K14" s="8" t="s">
        <v>215</v>
      </c>
      <c r="L14" s="8">
        <f>X8</f>
        <v>0</v>
      </c>
      <c r="M14" s="7"/>
      <c r="N14" s="399"/>
      <c r="O14" s="387"/>
      <c r="P14" s="7"/>
      <c r="Q14" s="8">
        <f>Z11</f>
        <v>2</v>
      </c>
      <c r="R14" s="8" t="s">
        <v>215</v>
      </c>
      <c r="S14" s="8">
        <f>X11</f>
        <v>3</v>
      </c>
      <c r="T14" s="7"/>
      <c r="U14" s="399"/>
      <c r="V14" s="421"/>
      <c r="W14" s="422"/>
      <c r="X14" s="422"/>
      <c r="Y14" s="422"/>
      <c r="Z14" s="422"/>
      <c r="AA14" s="422"/>
      <c r="AB14" s="423"/>
      <c r="AC14" s="387"/>
      <c r="AD14" s="7"/>
      <c r="AE14" s="170">
        <v>2</v>
      </c>
      <c r="AF14" s="8" t="s">
        <v>192</v>
      </c>
      <c r="AG14" s="170">
        <v>0</v>
      </c>
      <c r="AH14" s="7"/>
      <c r="AI14" s="399"/>
      <c r="AJ14" s="387"/>
      <c r="AK14" s="7"/>
      <c r="AL14" s="170">
        <v>0</v>
      </c>
      <c r="AM14" s="8" t="s">
        <v>208</v>
      </c>
      <c r="AN14" s="170">
        <v>1</v>
      </c>
      <c r="AO14" s="7"/>
      <c r="AP14" s="399"/>
      <c r="AQ14" s="387"/>
      <c r="AR14" s="7"/>
      <c r="AS14" s="170">
        <v>4</v>
      </c>
      <c r="AT14" s="8" t="s">
        <v>208</v>
      </c>
      <c r="AU14" s="170">
        <v>0</v>
      </c>
      <c r="AV14" s="7"/>
      <c r="AW14" s="399"/>
      <c r="AX14" s="387"/>
      <c r="AY14" s="7"/>
      <c r="AZ14" s="170">
        <v>3</v>
      </c>
      <c r="BA14" s="8" t="s">
        <v>208</v>
      </c>
      <c r="BB14" s="170">
        <v>1</v>
      </c>
      <c r="BC14" s="7"/>
      <c r="BD14" s="399"/>
      <c r="BE14" s="387"/>
      <c r="BF14" s="7"/>
      <c r="BG14" s="170">
        <v>1</v>
      </c>
      <c r="BH14" s="8" t="s">
        <v>208</v>
      </c>
      <c r="BI14" s="170">
        <v>0</v>
      </c>
      <c r="BJ14" s="7"/>
      <c r="BK14" s="399"/>
      <c r="BL14" s="393"/>
      <c r="BM14" s="397"/>
      <c r="BN14" s="416"/>
      <c r="BO14" s="417"/>
      <c r="BP14" s="416"/>
      <c r="BQ14" s="417"/>
      <c r="BR14" s="416"/>
      <c r="BS14" s="417"/>
      <c r="BT14" s="416"/>
      <c r="BU14" s="417"/>
      <c r="BV14" s="416"/>
      <c r="BW14" s="417"/>
      <c r="BX14" s="416"/>
      <c r="BY14" s="418"/>
      <c r="BZ14" s="393"/>
      <c r="CA14" s="394"/>
      <c r="CB14" s="12"/>
      <c r="CC14" s="12"/>
      <c r="CD14" s="12"/>
      <c r="CE14" s="12"/>
      <c r="CF14" s="12"/>
      <c r="CG14" s="12"/>
      <c r="CH14" s="12"/>
    </row>
    <row r="15" spans="1:86" ht="23.25" customHeight="1">
      <c r="A15" s="500" t="s">
        <v>216</v>
      </c>
      <c r="B15" s="501"/>
      <c r="C15" s="501"/>
      <c r="D15" s="501"/>
      <c r="E15" s="501"/>
      <c r="F15" s="501"/>
      <c r="G15" s="501"/>
      <c r="H15" s="9"/>
      <c r="I15" s="5"/>
      <c r="J15" s="5"/>
      <c r="K15" s="5" t="str">
        <f>IF(H16&gt;N16,"○",IF(H16=N16,"△","×"))</f>
        <v>○</v>
      </c>
      <c r="L15" s="5"/>
      <c r="M15" s="5"/>
      <c r="N15" s="10"/>
      <c r="O15" s="9"/>
      <c r="P15" s="5"/>
      <c r="Q15" s="5"/>
      <c r="R15" s="5" t="str">
        <f>IF(O16&gt;U16,"○",IF(O16=U16,"△","×"))</f>
        <v>×</v>
      </c>
      <c r="S15" s="5"/>
      <c r="T15" s="5"/>
      <c r="U15" s="10"/>
      <c r="V15" s="9"/>
      <c r="W15" s="5"/>
      <c r="X15" s="5"/>
      <c r="Y15" s="5" t="str">
        <f>IF(V16&gt;AB16,"○",IF(V16=AB16,"△","×"))</f>
        <v>×</v>
      </c>
      <c r="Z15" s="5"/>
      <c r="AA15" s="5"/>
      <c r="AB15" s="10"/>
      <c r="AC15" s="405"/>
      <c r="AD15" s="406"/>
      <c r="AE15" s="406"/>
      <c r="AF15" s="406"/>
      <c r="AG15" s="406"/>
      <c r="AH15" s="406"/>
      <c r="AI15" s="419"/>
      <c r="AJ15" s="9"/>
      <c r="AK15" s="5"/>
      <c r="AL15" s="5"/>
      <c r="AM15" s="5" t="str">
        <f>IF(AJ16&gt;AP16,"○",IF(AJ16=AP16,"△","×"))</f>
        <v>×</v>
      </c>
      <c r="AN15" s="5"/>
      <c r="AO15" s="5"/>
      <c r="AP15" s="10"/>
      <c r="AQ15" s="9"/>
      <c r="AR15" s="5"/>
      <c r="AS15" s="5"/>
      <c r="AT15" s="5" t="str">
        <f>IF(AQ16&gt;AW16,"○",IF(AQ16=AW16,"△","×"))</f>
        <v>○</v>
      </c>
      <c r="AU15" s="5"/>
      <c r="AV15" s="5"/>
      <c r="AW15" s="10"/>
      <c r="AX15" s="9"/>
      <c r="AY15" s="5"/>
      <c r="AZ15" s="5"/>
      <c r="BA15" s="5" t="str">
        <f>IF(AX16&gt;BD16,"○",IF(AX16=BD16,"△","×"))</f>
        <v>×</v>
      </c>
      <c r="BB15" s="5"/>
      <c r="BC15" s="5"/>
      <c r="BD15" s="10"/>
      <c r="BE15" s="9"/>
      <c r="BF15" s="5"/>
      <c r="BG15" s="5"/>
      <c r="BH15" s="5" t="str">
        <f>IF(BE16&gt;BK16,"○",IF(BE16=BK16,"△","×"))</f>
        <v>×</v>
      </c>
      <c r="BI15" s="5"/>
      <c r="BJ15" s="5"/>
      <c r="BK15" s="10"/>
      <c r="BL15" s="393">
        <f>COUNTIF(H15:BK15,"○")</f>
        <v>2</v>
      </c>
      <c r="BM15" s="397"/>
      <c r="BN15" s="377">
        <f>COUNTIF(H15:BM15,"△")</f>
        <v>0</v>
      </c>
      <c r="BO15" s="378"/>
      <c r="BP15" s="377">
        <f>COUNTIF(H15:BK15,"×")</f>
        <v>5</v>
      </c>
      <c r="BQ15" s="378"/>
      <c r="BR15" s="377">
        <f>BL15*3+BN15*1</f>
        <v>6</v>
      </c>
      <c r="BS15" s="378"/>
      <c r="BT15" s="377">
        <f>O16+V16+H16+AJ16+AQ16+AX16+BE16</f>
        <v>13</v>
      </c>
      <c r="BU15" s="378"/>
      <c r="BV15" s="377">
        <f>U16+AB16+N16+AP16+AW16+BD16+BK16</f>
        <v>13</v>
      </c>
      <c r="BW15" s="378"/>
      <c r="BX15" s="377">
        <f>BT15-BV15</f>
        <v>0</v>
      </c>
      <c r="BY15" s="388"/>
      <c r="BZ15" s="393">
        <f>RANK(CI16,$CI$6:$CI$29,0)</f>
        <v>5</v>
      </c>
      <c r="CA15" s="394"/>
      <c r="CB15" s="14"/>
      <c r="CC15" s="14"/>
      <c r="CD15" s="14"/>
      <c r="CE15" s="14"/>
      <c r="CF15" s="14"/>
      <c r="CG15" s="14"/>
      <c r="CH15" s="14"/>
    </row>
    <row r="16" spans="1:87" ht="23.25" customHeight="1">
      <c r="A16" s="502"/>
      <c r="B16" s="501"/>
      <c r="C16" s="501"/>
      <c r="D16" s="501"/>
      <c r="E16" s="501"/>
      <c r="F16" s="501"/>
      <c r="G16" s="501"/>
      <c r="H16" s="383">
        <f>SUM(J16:J17)</f>
        <v>4</v>
      </c>
      <c r="I16" s="6"/>
      <c r="J16" s="5">
        <f>AG7</f>
        <v>1</v>
      </c>
      <c r="K16" s="5" t="s">
        <v>9</v>
      </c>
      <c r="L16" s="5">
        <f>AE7</f>
        <v>1</v>
      </c>
      <c r="M16" s="6"/>
      <c r="N16" s="385">
        <f>SUM(L16:L17)</f>
        <v>1</v>
      </c>
      <c r="O16" s="383">
        <f>SUM(Q16:Q17)</f>
        <v>0</v>
      </c>
      <c r="P16" s="6"/>
      <c r="Q16" s="5">
        <f>AG10</f>
        <v>0</v>
      </c>
      <c r="R16" s="5" t="s">
        <v>210</v>
      </c>
      <c r="S16" s="5">
        <f>AE10</f>
        <v>3</v>
      </c>
      <c r="T16" s="6"/>
      <c r="U16" s="385">
        <f>SUM(S16:S17)</f>
        <v>4</v>
      </c>
      <c r="V16" s="383">
        <f>SUM(X16:X17)</f>
        <v>2</v>
      </c>
      <c r="W16" s="6"/>
      <c r="X16" s="5">
        <f>AG13</f>
        <v>2</v>
      </c>
      <c r="Y16" s="5" t="s">
        <v>210</v>
      </c>
      <c r="Z16" s="5">
        <f>AE13</f>
        <v>1</v>
      </c>
      <c r="AA16" s="6"/>
      <c r="AB16" s="385">
        <f>SUM(Z16:Z17)</f>
        <v>3</v>
      </c>
      <c r="AC16" s="408"/>
      <c r="AD16" s="409"/>
      <c r="AE16" s="409"/>
      <c r="AF16" s="409"/>
      <c r="AG16" s="409"/>
      <c r="AH16" s="409"/>
      <c r="AI16" s="420"/>
      <c r="AJ16" s="383">
        <f>SUM(AL16:AL17)</f>
        <v>1</v>
      </c>
      <c r="AK16" s="6"/>
      <c r="AL16" s="168">
        <v>0</v>
      </c>
      <c r="AM16" s="5" t="s">
        <v>210</v>
      </c>
      <c r="AN16" s="168">
        <v>3</v>
      </c>
      <c r="AO16" s="6"/>
      <c r="AP16" s="385">
        <f>SUM(AN16:AN17)</f>
        <v>3</v>
      </c>
      <c r="AQ16" s="383">
        <f>SUM(AS16:AS17)</f>
        <v>6</v>
      </c>
      <c r="AR16" s="6"/>
      <c r="AS16" s="168">
        <v>2</v>
      </c>
      <c r="AT16" s="5" t="s">
        <v>210</v>
      </c>
      <c r="AU16" s="168">
        <v>0</v>
      </c>
      <c r="AV16" s="6"/>
      <c r="AW16" s="385">
        <f>SUM(AU16:AU17)</f>
        <v>0</v>
      </c>
      <c r="AX16" s="383">
        <f>SUM(AZ16:AZ17)</f>
        <v>0</v>
      </c>
      <c r="AY16" s="6"/>
      <c r="AZ16" s="168">
        <v>0</v>
      </c>
      <c r="BA16" s="5" t="s">
        <v>210</v>
      </c>
      <c r="BB16" s="168">
        <v>1</v>
      </c>
      <c r="BC16" s="6"/>
      <c r="BD16" s="385">
        <f>SUM(BB16:BB17)</f>
        <v>1</v>
      </c>
      <c r="BE16" s="383">
        <f>SUM(BG16:BG17)</f>
        <v>0</v>
      </c>
      <c r="BF16" s="6"/>
      <c r="BG16" s="168">
        <v>0</v>
      </c>
      <c r="BH16" s="5" t="s">
        <v>210</v>
      </c>
      <c r="BI16" s="168">
        <v>1</v>
      </c>
      <c r="BJ16" s="6"/>
      <c r="BK16" s="385">
        <f>SUM(BI16:BI17)</f>
        <v>1</v>
      </c>
      <c r="BL16" s="393"/>
      <c r="BM16" s="397"/>
      <c r="BN16" s="379"/>
      <c r="BO16" s="380"/>
      <c r="BP16" s="379"/>
      <c r="BQ16" s="380"/>
      <c r="BR16" s="379"/>
      <c r="BS16" s="380"/>
      <c r="BT16" s="379"/>
      <c r="BU16" s="380"/>
      <c r="BV16" s="379"/>
      <c r="BW16" s="380"/>
      <c r="BX16" s="379"/>
      <c r="BY16" s="389"/>
      <c r="BZ16" s="393"/>
      <c r="CA16" s="394"/>
      <c r="CB16" s="11"/>
      <c r="CC16" s="11"/>
      <c r="CD16" s="11"/>
      <c r="CE16" s="11"/>
      <c r="CF16" s="11"/>
      <c r="CG16" s="11"/>
      <c r="CH16" s="11"/>
      <c r="CI16" s="178">
        <f>BR15*100+BX15+BT15*0.1</f>
        <v>601.3</v>
      </c>
    </row>
    <row r="17" spans="1:86" ht="23.25" customHeight="1" thickBot="1">
      <c r="A17" s="502"/>
      <c r="B17" s="501"/>
      <c r="C17" s="501"/>
      <c r="D17" s="501"/>
      <c r="E17" s="501"/>
      <c r="F17" s="501"/>
      <c r="G17" s="501"/>
      <c r="H17" s="387"/>
      <c r="I17" s="7"/>
      <c r="J17" s="8">
        <f>AG8</f>
        <v>3</v>
      </c>
      <c r="K17" s="8" t="s">
        <v>210</v>
      </c>
      <c r="L17" s="8">
        <f>AE8</f>
        <v>0</v>
      </c>
      <c r="M17" s="7"/>
      <c r="N17" s="399"/>
      <c r="O17" s="387"/>
      <c r="P17" s="7"/>
      <c r="Q17" s="8">
        <f>AG11</f>
        <v>0</v>
      </c>
      <c r="R17" s="8" t="s">
        <v>210</v>
      </c>
      <c r="S17" s="8">
        <f>AE11</f>
        <v>1</v>
      </c>
      <c r="T17" s="7"/>
      <c r="U17" s="399"/>
      <c r="V17" s="387"/>
      <c r="W17" s="7"/>
      <c r="X17" s="8">
        <f>AG14</f>
        <v>0</v>
      </c>
      <c r="Y17" s="8" t="s">
        <v>210</v>
      </c>
      <c r="Z17" s="8">
        <f>AE14</f>
        <v>2</v>
      </c>
      <c r="AA17" s="7"/>
      <c r="AB17" s="399"/>
      <c r="AC17" s="421"/>
      <c r="AD17" s="422"/>
      <c r="AE17" s="422"/>
      <c r="AF17" s="422"/>
      <c r="AG17" s="422"/>
      <c r="AH17" s="422"/>
      <c r="AI17" s="423"/>
      <c r="AJ17" s="387"/>
      <c r="AK17" s="7"/>
      <c r="AL17" s="170">
        <v>1</v>
      </c>
      <c r="AM17" s="8" t="s">
        <v>210</v>
      </c>
      <c r="AN17" s="170">
        <v>0</v>
      </c>
      <c r="AO17" s="7"/>
      <c r="AP17" s="399"/>
      <c r="AQ17" s="387"/>
      <c r="AR17" s="7"/>
      <c r="AS17" s="170">
        <v>4</v>
      </c>
      <c r="AT17" s="8" t="s">
        <v>210</v>
      </c>
      <c r="AU17" s="170">
        <v>0</v>
      </c>
      <c r="AV17" s="7"/>
      <c r="AW17" s="399"/>
      <c r="AX17" s="387"/>
      <c r="AY17" s="7"/>
      <c r="AZ17" s="170">
        <v>0</v>
      </c>
      <c r="BA17" s="8" t="s">
        <v>210</v>
      </c>
      <c r="BB17" s="170">
        <v>0</v>
      </c>
      <c r="BC17" s="7"/>
      <c r="BD17" s="399"/>
      <c r="BE17" s="387"/>
      <c r="BF17" s="7"/>
      <c r="BG17" s="170">
        <v>0</v>
      </c>
      <c r="BH17" s="8" t="s">
        <v>210</v>
      </c>
      <c r="BI17" s="170">
        <v>0</v>
      </c>
      <c r="BJ17" s="7"/>
      <c r="BK17" s="399"/>
      <c r="BL17" s="393"/>
      <c r="BM17" s="397"/>
      <c r="BN17" s="416"/>
      <c r="BO17" s="417"/>
      <c r="BP17" s="416"/>
      <c r="BQ17" s="417"/>
      <c r="BR17" s="416"/>
      <c r="BS17" s="417"/>
      <c r="BT17" s="416"/>
      <c r="BU17" s="417"/>
      <c r="BV17" s="416"/>
      <c r="BW17" s="417"/>
      <c r="BX17" s="416"/>
      <c r="BY17" s="418"/>
      <c r="BZ17" s="393"/>
      <c r="CA17" s="394"/>
      <c r="CB17" s="12"/>
      <c r="CC17" s="12"/>
      <c r="CD17" s="12"/>
      <c r="CE17" s="12"/>
      <c r="CF17" s="12"/>
      <c r="CG17" s="12"/>
      <c r="CH17" s="12"/>
    </row>
    <row r="18" spans="1:86" ht="23.25" customHeight="1">
      <c r="A18" s="400" t="s">
        <v>217</v>
      </c>
      <c r="B18" s="401"/>
      <c r="C18" s="401"/>
      <c r="D18" s="401"/>
      <c r="E18" s="401"/>
      <c r="F18" s="401"/>
      <c r="G18" s="401"/>
      <c r="H18" s="9"/>
      <c r="I18" s="5"/>
      <c r="J18" s="5"/>
      <c r="K18" s="5" t="str">
        <f>IF(H19&gt;N19,"○",IF(H19=N19,"△","×"))</f>
        <v>○</v>
      </c>
      <c r="L18" s="5"/>
      <c r="M18" s="5"/>
      <c r="N18" s="10"/>
      <c r="O18" s="9"/>
      <c r="P18" s="5"/>
      <c r="Q18" s="5"/>
      <c r="R18" s="5" t="str">
        <f>IF(O19&gt;U19,"○",IF(O19=U19,"△","×"))</f>
        <v>×</v>
      </c>
      <c r="S18" s="5"/>
      <c r="T18" s="5"/>
      <c r="U18" s="10"/>
      <c r="V18" s="9"/>
      <c r="W18" s="5"/>
      <c r="X18" s="5"/>
      <c r="Y18" s="5" t="str">
        <f>IF(V19&gt;AB19,"○",IF(V19=AB19,"△","×"))</f>
        <v>△</v>
      </c>
      <c r="Z18" s="5"/>
      <c r="AA18" s="5"/>
      <c r="AB18" s="10"/>
      <c r="AC18" s="9"/>
      <c r="AD18" s="5"/>
      <c r="AE18" s="5"/>
      <c r="AF18" s="5" t="str">
        <f>IF(AC19&gt;AI19,"○",IF(AC19=AI19,"△","×"))</f>
        <v>○</v>
      </c>
      <c r="AG18" s="5"/>
      <c r="AH18" s="5"/>
      <c r="AI18" s="10"/>
      <c r="AJ18" s="405"/>
      <c r="AK18" s="406"/>
      <c r="AL18" s="406"/>
      <c r="AM18" s="406"/>
      <c r="AN18" s="406"/>
      <c r="AO18" s="406"/>
      <c r="AP18" s="419"/>
      <c r="AQ18" s="9"/>
      <c r="AR18" s="5"/>
      <c r="AS18" s="5"/>
      <c r="AT18" s="5" t="str">
        <f>IF(AQ19&gt;AW19,"○",IF(AQ19=AW19,"△","×"))</f>
        <v>○</v>
      </c>
      <c r="AU18" s="5"/>
      <c r="AV18" s="5"/>
      <c r="AW18" s="10"/>
      <c r="AX18" s="9"/>
      <c r="AY18" s="5"/>
      <c r="AZ18" s="5"/>
      <c r="BA18" s="5" t="str">
        <f>IF(AX19&gt;BD19,"○",IF(AX19=BD19,"△","×"))</f>
        <v>○</v>
      </c>
      <c r="BB18" s="5"/>
      <c r="BC18" s="5"/>
      <c r="BD18" s="10"/>
      <c r="BE18" s="9"/>
      <c r="BF18" s="5"/>
      <c r="BG18" s="5"/>
      <c r="BH18" s="5" t="str">
        <f>IF(BE19&gt;BK19,"○",IF(BE19=BK19,"△","×"))</f>
        <v>○</v>
      </c>
      <c r="BI18" s="5"/>
      <c r="BJ18" s="5"/>
      <c r="BK18" s="10"/>
      <c r="BL18" s="487">
        <f>COUNTIF(H18:BK18,"○")</f>
        <v>5</v>
      </c>
      <c r="BM18" s="488"/>
      <c r="BN18" s="478">
        <f>COUNTIF(H18:BM18,"△")</f>
        <v>1</v>
      </c>
      <c r="BO18" s="479"/>
      <c r="BP18" s="478">
        <f>COUNTIF(H18:BK18,"×")</f>
        <v>1</v>
      </c>
      <c r="BQ18" s="479"/>
      <c r="BR18" s="478">
        <f>BL18*3+BN18*1</f>
        <v>16</v>
      </c>
      <c r="BS18" s="479"/>
      <c r="BT18" s="478">
        <f>O19+V19+AC19+AJ19+AQ19+AX19+BE19</f>
        <v>22</v>
      </c>
      <c r="BU18" s="479"/>
      <c r="BV18" s="478">
        <f>U19+AB19+AI19+AP19+AW19+BD19+BK19</f>
        <v>4</v>
      </c>
      <c r="BW18" s="479"/>
      <c r="BX18" s="478">
        <f>BT18-BV18</f>
        <v>18</v>
      </c>
      <c r="BY18" s="484"/>
      <c r="BZ18" s="393">
        <f>RANK(CI19,$CI$6:$CI$29,0)</f>
        <v>2</v>
      </c>
      <c r="CA18" s="394"/>
      <c r="CB18" s="14"/>
      <c r="CC18" s="14"/>
      <c r="CD18" s="14"/>
      <c r="CE18" s="14"/>
      <c r="CF18" s="14"/>
      <c r="CG18" s="14"/>
      <c r="CH18" s="14"/>
    </row>
    <row r="19" spans="1:87" ht="23.25" customHeight="1">
      <c r="A19" s="402"/>
      <c r="B19" s="401"/>
      <c r="C19" s="401"/>
      <c r="D19" s="401"/>
      <c r="E19" s="401"/>
      <c r="F19" s="401"/>
      <c r="G19" s="401"/>
      <c r="H19" s="383">
        <f>SUM(J19:J20)</f>
        <v>5</v>
      </c>
      <c r="I19" s="6"/>
      <c r="J19" s="5">
        <f>AN7</f>
        <v>4</v>
      </c>
      <c r="K19" s="5" t="s">
        <v>210</v>
      </c>
      <c r="L19" s="5">
        <f>AL7</f>
        <v>0</v>
      </c>
      <c r="M19" s="6"/>
      <c r="N19" s="385">
        <f>SUM(L19:L20)</f>
        <v>0</v>
      </c>
      <c r="O19" s="383">
        <f>SUM(Q19:Q20)</f>
        <v>1</v>
      </c>
      <c r="P19" s="6"/>
      <c r="Q19" s="5">
        <f>AN10</f>
        <v>0</v>
      </c>
      <c r="R19" s="5" t="s">
        <v>210</v>
      </c>
      <c r="S19" s="5">
        <f>AL10</f>
        <v>2</v>
      </c>
      <c r="T19" s="6"/>
      <c r="U19" s="385">
        <f>SUM(S19:S20)</f>
        <v>2</v>
      </c>
      <c r="V19" s="383">
        <f>SUM(X19:X20)</f>
        <v>1</v>
      </c>
      <c r="W19" s="6"/>
      <c r="X19" s="5">
        <f>AN13</f>
        <v>0</v>
      </c>
      <c r="Y19" s="5" t="s">
        <v>210</v>
      </c>
      <c r="Z19" s="5">
        <f>AL13</f>
        <v>1</v>
      </c>
      <c r="AA19" s="6"/>
      <c r="AB19" s="385">
        <f>SUM(Z19:Z20)</f>
        <v>1</v>
      </c>
      <c r="AC19" s="383">
        <f>SUM(AE19:AE20)</f>
        <v>3</v>
      </c>
      <c r="AD19" s="6"/>
      <c r="AE19" s="5">
        <f>AN16</f>
        <v>3</v>
      </c>
      <c r="AF19" s="5" t="s">
        <v>9</v>
      </c>
      <c r="AG19" s="5">
        <f>AL16</f>
        <v>0</v>
      </c>
      <c r="AH19" s="6"/>
      <c r="AI19" s="385">
        <f>SUM(AG19:AG20)</f>
        <v>1</v>
      </c>
      <c r="AJ19" s="408"/>
      <c r="AK19" s="409"/>
      <c r="AL19" s="409"/>
      <c r="AM19" s="409"/>
      <c r="AN19" s="409"/>
      <c r="AO19" s="409"/>
      <c r="AP19" s="420"/>
      <c r="AQ19" s="383">
        <f>SUM(AS19:AS20)</f>
        <v>4</v>
      </c>
      <c r="AR19" s="6"/>
      <c r="AS19" s="168">
        <v>4</v>
      </c>
      <c r="AT19" s="5" t="s">
        <v>210</v>
      </c>
      <c r="AU19" s="168">
        <v>0</v>
      </c>
      <c r="AV19" s="6"/>
      <c r="AW19" s="385">
        <f>SUM(AU19:AU20)</f>
        <v>0</v>
      </c>
      <c r="AX19" s="383">
        <f>SUM(AZ19:AZ20)</f>
        <v>8</v>
      </c>
      <c r="AY19" s="6"/>
      <c r="AZ19" s="168">
        <v>6</v>
      </c>
      <c r="BA19" s="5" t="s">
        <v>210</v>
      </c>
      <c r="BB19" s="168">
        <v>0</v>
      </c>
      <c r="BC19" s="6"/>
      <c r="BD19" s="385">
        <f>SUM(BB19:BB20)</f>
        <v>0</v>
      </c>
      <c r="BE19" s="383">
        <f>SUM(BG19:BG20)</f>
        <v>5</v>
      </c>
      <c r="BF19" s="6"/>
      <c r="BG19" s="168">
        <v>4</v>
      </c>
      <c r="BH19" s="5" t="s">
        <v>210</v>
      </c>
      <c r="BI19" s="168">
        <v>0</v>
      </c>
      <c r="BJ19" s="6"/>
      <c r="BK19" s="385">
        <f>SUM(BI19:BI20)</f>
        <v>0</v>
      </c>
      <c r="BL19" s="487"/>
      <c r="BM19" s="488"/>
      <c r="BN19" s="480"/>
      <c r="BO19" s="481"/>
      <c r="BP19" s="480"/>
      <c r="BQ19" s="481"/>
      <c r="BR19" s="480"/>
      <c r="BS19" s="481"/>
      <c r="BT19" s="480"/>
      <c r="BU19" s="481"/>
      <c r="BV19" s="480"/>
      <c r="BW19" s="481"/>
      <c r="BX19" s="480"/>
      <c r="BY19" s="485"/>
      <c r="BZ19" s="393"/>
      <c r="CA19" s="394"/>
      <c r="CB19" s="11"/>
      <c r="CC19" s="11"/>
      <c r="CD19" s="11"/>
      <c r="CE19" s="11"/>
      <c r="CF19" s="11"/>
      <c r="CG19" s="11"/>
      <c r="CH19" s="11"/>
      <c r="CI19" s="178">
        <f>BR18*100+BX18+BT18*0.1</f>
        <v>1620.2</v>
      </c>
    </row>
    <row r="20" spans="1:86" ht="23.25" customHeight="1" thickBot="1">
      <c r="A20" s="402"/>
      <c r="B20" s="401"/>
      <c r="C20" s="401"/>
      <c r="D20" s="401"/>
      <c r="E20" s="401"/>
      <c r="F20" s="401"/>
      <c r="G20" s="401"/>
      <c r="H20" s="387"/>
      <c r="I20" s="7"/>
      <c r="J20" s="8">
        <f>AN8</f>
        <v>1</v>
      </c>
      <c r="K20" s="8" t="s">
        <v>9</v>
      </c>
      <c r="L20" s="8">
        <f>AL8</f>
        <v>0</v>
      </c>
      <c r="M20" s="7"/>
      <c r="N20" s="399"/>
      <c r="O20" s="387"/>
      <c r="P20" s="7"/>
      <c r="Q20" s="8">
        <f>AN11</f>
        <v>1</v>
      </c>
      <c r="R20" s="8" t="s">
        <v>210</v>
      </c>
      <c r="S20" s="8">
        <f>AL11</f>
        <v>0</v>
      </c>
      <c r="T20" s="7"/>
      <c r="U20" s="399"/>
      <c r="V20" s="387"/>
      <c r="W20" s="7"/>
      <c r="X20" s="8">
        <f>AN14</f>
        <v>1</v>
      </c>
      <c r="Y20" s="8" t="s">
        <v>210</v>
      </c>
      <c r="Z20" s="8">
        <f>AL14</f>
        <v>0</v>
      </c>
      <c r="AA20" s="7"/>
      <c r="AB20" s="399"/>
      <c r="AC20" s="387"/>
      <c r="AD20" s="7"/>
      <c r="AE20" s="8">
        <f>AN17</f>
        <v>0</v>
      </c>
      <c r="AF20" s="8" t="s">
        <v>210</v>
      </c>
      <c r="AG20" s="8">
        <f>AL17</f>
        <v>1</v>
      </c>
      <c r="AH20" s="7"/>
      <c r="AI20" s="399"/>
      <c r="AJ20" s="421"/>
      <c r="AK20" s="422"/>
      <c r="AL20" s="422"/>
      <c r="AM20" s="422"/>
      <c r="AN20" s="422"/>
      <c r="AO20" s="422"/>
      <c r="AP20" s="423"/>
      <c r="AQ20" s="387"/>
      <c r="AR20" s="7"/>
      <c r="AS20" s="170">
        <v>0</v>
      </c>
      <c r="AT20" s="8" t="s">
        <v>218</v>
      </c>
      <c r="AU20" s="170">
        <v>0</v>
      </c>
      <c r="AV20" s="7"/>
      <c r="AW20" s="399"/>
      <c r="AX20" s="387"/>
      <c r="AY20" s="7"/>
      <c r="AZ20" s="170">
        <v>2</v>
      </c>
      <c r="BA20" s="8" t="s">
        <v>218</v>
      </c>
      <c r="BB20" s="170">
        <v>0</v>
      </c>
      <c r="BC20" s="7"/>
      <c r="BD20" s="399"/>
      <c r="BE20" s="387"/>
      <c r="BF20" s="7"/>
      <c r="BG20" s="170">
        <v>1</v>
      </c>
      <c r="BH20" s="8" t="s">
        <v>218</v>
      </c>
      <c r="BI20" s="170">
        <v>0</v>
      </c>
      <c r="BJ20" s="7"/>
      <c r="BK20" s="399"/>
      <c r="BL20" s="487"/>
      <c r="BM20" s="488"/>
      <c r="BN20" s="503"/>
      <c r="BO20" s="504"/>
      <c r="BP20" s="503"/>
      <c r="BQ20" s="504"/>
      <c r="BR20" s="503"/>
      <c r="BS20" s="504"/>
      <c r="BT20" s="503"/>
      <c r="BU20" s="504"/>
      <c r="BV20" s="503"/>
      <c r="BW20" s="504"/>
      <c r="BX20" s="503"/>
      <c r="BY20" s="505"/>
      <c r="BZ20" s="393"/>
      <c r="CA20" s="394"/>
      <c r="CB20" s="12"/>
      <c r="CC20" s="12"/>
      <c r="CD20" s="12"/>
      <c r="CE20" s="12"/>
      <c r="CF20" s="12"/>
      <c r="CG20" s="12"/>
      <c r="CH20" s="12"/>
    </row>
    <row r="21" spans="1:86" ht="23.25" customHeight="1">
      <c r="A21" s="500" t="s">
        <v>219</v>
      </c>
      <c r="B21" s="501"/>
      <c r="C21" s="501"/>
      <c r="D21" s="501"/>
      <c r="E21" s="501"/>
      <c r="F21" s="501"/>
      <c r="G21" s="501"/>
      <c r="H21" s="9"/>
      <c r="I21" s="5"/>
      <c r="J21" s="5"/>
      <c r="K21" s="5" t="str">
        <f>IF(H22&gt;N22,"○",IF(H22=N22,"△","×"))</f>
        <v>△</v>
      </c>
      <c r="L21" s="5"/>
      <c r="M21" s="5"/>
      <c r="N21" s="10"/>
      <c r="O21" s="9"/>
      <c r="P21" s="5"/>
      <c r="Q21" s="5"/>
      <c r="R21" s="5" t="str">
        <f>IF(O22&gt;U22,"○",IF(O22=U22,"△","×"))</f>
        <v>×</v>
      </c>
      <c r="S21" s="5"/>
      <c r="T21" s="5"/>
      <c r="U21" s="10"/>
      <c r="V21" s="9"/>
      <c r="W21" s="5"/>
      <c r="X21" s="5"/>
      <c r="Y21" s="5" t="str">
        <f>IF(V22&gt;AB22,"○",IF(V22=AB22,"△","×"))</f>
        <v>×</v>
      </c>
      <c r="Z21" s="5"/>
      <c r="AA21" s="5"/>
      <c r="AB21" s="10"/>
      <c r="AC21" s="9"/>
      <c r="AD21" s="5"/>
      <c r="AE21" s="5"/>
      <c r="AF21" s="5" t="str">
        <f>IF(AC22&gt;AI22,"○",IF(AC22=AI22,"△","×"))</f>
        <v>×</v>
      </c>
      <c r="AG21" s="5"/>
      <c r="AH21" s="5"/>
      <c r="AI21" s="10"/>
      <c r="AJ21" s="9"/>
      <c r="AK21" s="5"/>
      <c r="AL21" s="5"/>
      <c r="AM21" s="5" t="str">
        <f>IF(AJ22&gt;AP22,"○",IF(AJ22=AP22,"△","×"))</f>
        <v>×</v>
      </c>
      <c r="AN21" s="5"/>
      <c r="AO21" s="5"/>
      <c r="AP21" s="10"/>
      <c r="AQ21" s="405"/>
      <c r="AR21" s="406"/>
      <c r="AS21" s="406"/>
      <c r="AT21" s="406"/>
      <c r="AU21" s="406"/>
      <c r="AV21" s="406"/>
      <c r="AW21" s="419"/>
      <c r="AX21" s="9"/>
      <c r="AY21" s="5"/>
      <c r="AZ21" s="5"/>
      <c r="BA21" s="5" t="str">
        <f>IF(AX22&gt;BD22,"○",IF(AX22=BD22,"△","×"))</f>
        <v>×</v>
      </c>
      <c r="BB21" s="5"/>
      <c r="BC21" s="5"/>
      <c r="BD21" s="10"/>
      <c r="BE21" s="9"/>
      <c r="BF21" s="5"/>
      <c r="BG21" s="5"/>
      <c r="BH21" s="5" t="str">
        <f>IF(BE22&gt;BK22,"○",IF(BE22=BK22,"△","×"))</f>
        <v>○</v>
      </c>
      <c r="BI21" s="5"/>
      <c r="BJ21" s="5"/>
      <c r="BK21" s="10"/>
      <c r="BL21" s="487">
        <f>COUNTIF(H21:BK21,"○")</f>
        <v>1</v>
      </c>
      <c r="BM21" s="488"/>
      <c r="BN21" s="478">
        <f>COUNTIF(H21:BM21,"△")</f>
        <v>1</v>
      </c>
      <c r="BO21" s="479"/>
      <c r="BP21" s="478">
        <f>COUNTIF(H21:BK21,"×")</f>
        <v>5</v>
      </c>
      <c r="BQ21" s="479"/>
      <c r="BR21" s="478">
        <f>BL21*3+BN21*1</f>
        <v>4</v>
      </c>
      <c r="BS21" s="479"/>
      <c r="BT21" s="478">
        <f>O22+V22+AC22+AJ22+H22+AX22+BE22</f>
        <v>6</v>
      </c>
      <c r="BU21" s="479"/>
      <c r="BV21" s="478">
        <f>U22+AB22+AI22+AP22+N22+BD22+BK22</f>
        <v>27</v>
      </c>
      <c r="BW21" s="479"/>
      <c r="BX21" s="478">
        <f>BT21-BV21</f>
        <v>-21</v>
      </c>
      <c r="BY21" s="484"/>
      <c r="BZ21" s="393">
        <f>RANK(CI22,$CI$6:$CI$29,0)</f>
        <v>7</v>
      </c>
      <c r="CA21" s="394"/>
      <c r="CB21" s="14"/>
      <c r="CC21" s="14"/>
      <c r="CD21" s="14"/>
      <c r="CE21" s="14"/>
      <c r="CF21" s="14"/>
      <c r="CG21" s="14"/>
      <c r="CH21" s="14"/>
    </row>
    <row r="22" spans="1:87" ht="23.25" customHeight="1">
      <c r="A22" s="502"/>
      <c r="B22" s="501"/>
      <c r="C22" s="501"/>
      <c r="D22" s="501"/>
      <c r="E22" s="501"/>
      <c r="F22" s="501"/>
      <c r="G22" s="501"/>
      <c r="H22" s="383">
        <f>SUM(J22:J23)</f>
        <v>1</v>
      </c>
      <c r="I22" s="6"/>
      <c r="J22" s="5">
        <f>AU7</f>
        <v>0</v>
      </c>
      <c r="K22" s="5" t="s">
        <v>218</v>
      </c>
      <c r="L22" s="5">
        <f>AS7</f>
        <v>1</v>
      </c>
      <c r="M22" s="6"/>
      <c r="N22" s="385">
        <f>SUM(L22:L23)</f>
        <v>1</v>
      </c>
      <c r="O22" s="383">
        <f>SUM(Q22:Q23)</f>
        <v>0</v>
      </c>
      <c r="P22" s="6"/>
      <c r="Q22" s="5">
        <f>AU10</f>
        <v>0</v>
      </c>
      <c r="R22" s="5" t="s">
        <v>215</v>
      </c>
      <c r="S22" s="5">
        <f>AS10</f>
        <v>2</v>
      </c>
      <c r="T22" s="6"/>
      <c r="U22" s="385">
        <f>SUM(S22:S23)</f>
        <v>7</v>
      </c>
      <c r="V22" s="383">
        <f>SUM(X22:X23)</f>
        <v>0</v>
      </c>
      <c r="W22" s="6"/>
      <c r="X22" s="5">
        <f>AU13</f>
        <v>0</v>
      </c>
      <c r="Y22" s="5" t="s">
        <v>215</v>
      </c>
      <c r="Z22" s="5">
        <f>AS13</f>
        <v>2</v>
      </c>
      <c r="AA22" s="6"/>
      <c r="AB22" s="385">
        <f>SUM(Z22:Z23)</f>
        <v>6</v>
      </c>
      <c r="AC22" s="383">
        <f>SUM(AE22:AE23)</f>
        <v>0</v>
      </c>
      <c r="AD22" s="6"/>
      <c r="AE22" s="5">
        <f>AU16</f>
        <v>0</v>
      </c>
      <c r="AF22" s="5" t="s">
        <v>215</v>
      </c>
      <c r="AG22" s="5">
        <f>AS16</f>
        <v>2</v>
      </c>
      <c r="AH22" s="6"/>
      <c r="AI22" s="385">
        <f>SUM(AG22:AG23)</f>
        <v>6</v>
      </c>
      <c r="AJ22" s="383">
        <f>SUM(AL22:AL23)</f>
        <v>0</v>
      </c>
      <c r="AK22" s="6"/>
      <c r="AL22" s="5">
        <f>AU19</f>
        <v>0</v>
      </c>
      <c r="AM22" s="5" t="s">
        <v>215</v>
      </c>
      <c r="AN22" s="5">
        <f>AS19</f>
        <v>4</v>
      </c>
      <c r="AO22" s="6"/>
      <c r="AP22" s="385">
        <f>SUM(AN22:AN23)</f>
        <v>4</v>
      </c>
      <c r="AQ22" s="408"/>
      <c r="AR22" s="409"/>
      <c r="AS22" s="409"/>
      <c r="AT22" s="409"/>
      <c r="AU22" s="409"/>
      <c r="AV22" s="409"/>
      <c r="AW22" s="420"/>
      <c r="AX22" s="383">
        <f>SUM(AZ22:AZ23)</f>
        <v>0</v>
      </c>
      <c r="AY22" s="6"/>
      <c r="AZ22" s="168">
        <v>0</v>
      </c>
      <c r="BA22" s="5" t="s">
        <v>215</v>
      </c>
      <c r="BB22" s="168">
        <v>1</v>
      </c>
      <c r="BC22" s="6"/>
      <c r="BD22" s="385">
        <f>SUM(BB22:BB23)</f>
        <v>3</v>
      </c>
      <c r="BE22" s="383">
        <f>SUM(BG22:BG23)</f>
        <v>5</v>
      </c>
      <c r="BF22" s="6"/>
      <c r="BG22" s="168">
        <v>3</v>
      </c>
      <c r="BH22" s="5" t="s">
        <v>215</v>
      </c>
      <c r="BI22" s="168">
        <v>0</v>
      </c>
      <c r="BJ22" s="6"/>
      <c r="BK22" s="385">
        <f>SUM(BI22:BI23)</f>
        <v>0</v>
      </c>
      <c r="BL22" s="487"/>
      <c r="BM22" s="488"/>
      <c r="BN22" s="480"/>
      <c r="BO22" s="481"/>
      <c r="BP22" s="480"/>
      <c r="BQ22" s="481"/>
      <c r="BR22" s="480"/>
      <c r="BS22" s="481"/>
      <c r="BT22" s="480"/>
      <c r="BU22" s="481"/>
      <c r="BV22" s="480"/>
      <c r="BW22" s="481"/>
      <c r="BX22" s="480"/>
      <c r="BY22" s="485"/>
      <c r="BZ22" s="393"/>
      <c r="CA22" s="394"/>
      <c r="CB22" s="11"/>
      <c r="CC22" s="11"/>
      <c r="CD22" s="11"/>
      <c r="CE22" s="11"/>
      <c r="CF22" s="11"/>
      <c r="CG22" s="11"/>
      <c r="CH22" s="11"/>
      <c r="CI22" s="178">
        <f>BR21*100+BX21+BT21*0.1</f>
        <v>379.6</v>
      </c>
    </row>
    <row r="23" spans="1:86" ht="23.25" customHeight="1" thickBot="1">
      <c r="A23" s="502"/>
      <c r="B23" s="501"/>
      <c r="C23" s="501"/>
      <c r="D23" s="501"/>
      <c r="E23" s="501"/>
      <c r="F23" s="501"/>
      <c r="G23" s="501"/>
      <c r="H23" s="387"/>
      <c r="I23" s="7"/>
      <c r="J23" s="8">
        <f>AU8</f>
        <v>1</v>
      </c>
      <c r="K23" s="8" t="s">
        <v>215</v>
      </c>
      <c r="L23" s="8">
        <f>AS8</f>
        <v>0</v>
      </c>
      <c r="M23" s="7"/>
      <c r="N23" s="399"/>
      <c r="O23" s="387"/>
      <c r="P23" s="7"/>
      <c r="Q23" s="8">
        <f>AU11</f>
        <v>0</v>
      </c>
      <c r="R23" s="8" t="s">
        <v>215</v>
      </c>
      <c r="S23" s="8">
        <f>AS11</f>
        <v>5</v>
      </c>
      <c r="T23" s="7"/>
      <c r="U23" s="399"/>
      <c r="V23" s="387"/>
      <c r="W23" s="7"/>
      <c r="X23" s="8">
        <f>AU14</f>
        <v>0</v>
      </c>
      <c r="Y23" s="8" t="s">
        <v>215</v>
      </c>
      <c r="Z23" s="8">
        <f>AS14</f>
        <v>4</v>
      </c>
      <c r="AA23" s="7"/>
      <c r="AB23" s="399"/>
      <c r="AC23" s="387"/>
      <c r="AD23" s="7"/>
      <c r="AE23" s="8">
        <f>AU17</f>
        <v>0</v>
      </c>
      <c r="AF23" s="8" t="s">
        <v>215</v>
      </c>
      <c r="AG23" s="8">
        <f>AS17</f>
        <v>4</v>
      </c>
      <c r="AH23" s="7"/>
      <c r="AI23" s="399"/>
      <c r="AJ23" s="387"/>
      <c r="AK23" s="7"/>
      <c r="AL23" s="8">
        <f>AU20</f>
        <v>0</v>
      </c>
      <c r="AM23" s="8" t="s">
        <v>192</v>
      </c>
      <c r="AN23" s="8">
        <f>AS20</f>
        <v>0</v>
      </c>
      <c r="AO23" s="7"/>
      <c r="AP23" s="399"/>
      <c r="AQ23" s="421"/>
      <c r="AR23" s="422"/>
      <c r="AS23" s="422"/>
      <c r="AT23" s="422"/>
      <c r="AU23" s="422"/>
      <c r="AV23" s="422"/>
      <c r="AW23" s="423"/>
      <c r="AX23" s="387"/>
      <c r="AY23" s="7"/>
      <c r="AZ23" s="170">
        <v>0</v>
      </c>
      <c r="BA23" s="8" t="s">
        <v>215</v>
      </c>
      <c r="BB23" s="170">
        <v>2</v>
      </c>
      <c r="BC23" s="7"/>
      <c r="BD23" s="399"/>
      <c r="BE23" s="387"/>
      <c r="BF23" s="7"/>
      <c r="BG23" s="170">
        <v>2</v>
      </c>
      <c r="BH23" s="8" t="s">
        <v>215</v>
      </c>
      <c r="BI23" s="170">
        <v>0</v>
      </c>
      <c r="BJ23" s="7"/>
      <c r="BK23" s="399"/>
      <c r="BL23" s="487"/>
      <c r="BM23" s="488"/>
      <c r="BN23" s="503"/>
      <c r="BO23" s="504"/>
      <c r="BP23" s="503"/>
      <c r="BQ23" s="504"/>
      <c r="BR23" s="503"/>
      <c r="BS23" s="504"/>
      <c r="BT23" s="503"/>
      <c r="BU23" s="504"/>
      <c r="BV23" s="503"/>
      <c r="BW23" s="504"/>
      <c r="BX23" s="503"/>
      <c r="BY23" s="505"/>
      <c r="BZ23" s="393"/>
      <c r="CA23" s="394"/>
      <c r="CB23" s="12"/>
      <c r="CC23" s="12"/>
      <c r="CD23" s="12"/>
      <c r="CE23" s="12"/>
      <c r="CF23" s="12"/>
      <c r="CG23" s="12"/>
      <c r="CH23" s="12"/>
    </row>
    <row r="24" spans="1:86" ht="23.25" customHeight="1">
      <c r="A24" s="500" t="s">
        <v>78</v>
      </c>
      <c r="B24" s="501"/>
      <c r="C24" s="501"/>
      <c r="D24" s="501"/>
      <c r="E24" s="501"/>
      <c r="F24" s="501"/>
      <c r="G24" s="501"/>
      <c r="H24" s="9"/>
      <c r="I24" s="5"/>
      <c r="J24" s="5"/>
      <c r="K24" s="5" t="str">
        <f>IF(H25&gt;N25,"○",IF(H25=N25,"△","×"))</f>
        <v>○</v>
      </c>
      <c r="L24" s="5"/>
      <c r="M24" s="5"/>
      <c r="N24" s="10"/>
      <c r="O24" s="9"/>
      <c r="P24" s="5"/>
      <c r="Q24" s="5"/>
      <c r="R24" s="5" t="str">
        <f>IF(O25&gt;U25,"○",IF(O25=U25,"△","×"))</f>
        <v>×</v>
      </c>
      <c r="S24" s="5"/>
      <c r="T24" s="5"/>
      <c r="U24" s="10"/>
      <c r="V24" s="9"/>
      <c r="W24" s="5"/>
      <c r="X24" s="5"/>
      <c r="Y24" s="5" t="str">
        <f>IF(V25&gt;AB25,"○",IF(V25=AB25,"△","×"))</f>
        <v>×</v>
      </c>
      <c r="Z24" s="5"/>
      <c r="AA24" s="5"/>
      <c r="AB24" s="10"/>
      <c r="AC24" s="9"/>
      <c r="AD24" s="5"/>
      <c r="AE24" s="5"/>
      <c r="AF24" s="5" t="str">
        <f>IF(AC25&gt;AI25,"○",IF(AC25=AI25,"△","×"))</f>
        <v>○</v>
      </c>
      <c r="AG24" s="5"/>
      <c r="AH24" s="5"/>
      <c r="AI24" s="10"/>
      <c r="AJ24" s="9"/>
      <c r="AK24" s="5"/>
      <c r="AL24" s="5"/>
      <c r="AM24" s="5" t="str">
        <f>IF(AJ25&gt;AP25,"○",IF(AJ25=AP25,"△","×"))</f>
        <v>×</v>
      </c>
      <c r="AN24" s="5"/>
      <c r="AO24" s="5"/>
      <c r="AP24" s="10"/>
      <c r="AQ24" s="9"/>
      <c r="AR24" s="5"/>
      <c r="AS24" s="5"/>
      <c r="AT24" s="5" t="str">
        <f>IF(AQ25&gt;AW25,"○",IF(AQ25=AW25,"△","×"))</f>
        <v>○</v>
      </c>
      <c r="AU24" s="5"/>
      <c r="AV24" s="5"/>
      <c r="AW24" s="10"/>
      <c r="AX24" s="405"/>
      <c r="AY24" s="406"/>
      <c r="AZ24" s="406"/>
      <c r="BA24" s="406"/>
      <c r="BB24" s="406"/>
      <c r="BC24" s="406"/>
      <c r="BD24" s="419"/>
      <c r="BE24" s="9"/>
      <c r="BF24" s="5"/>
      <c r="BG24" s="5"/>
      <c r="BH24" s="5" t="str">
        <f>IF(BE25&gt;BK25,"○",IF(BE25=BK25,"△","×"))</f>
        <v>○</v>
      </c>
      <c r="BI24" s="5"/>
      <c r="BJ24" s="5"/>
      <c r="BK24" s="10"/>
      <c r="BL24" s="487">
        <f>COUNTIF(H24:BK24,"○")</f>
        <v>4</v>
      </c>
      <c r="BM24" s="488"/>
      <c r="BN24" s="478">
        <f>COUNTIF(H24:BM24,"△")</f>
        <v>0</v>
      </c>
      <c r="BO24" s="479"/>
      <c r="BP24" s="478">
        <f>COUNTIF(H24:BK24,"×")</f>
        <v>3</v>
      </c>
      <c r="BQ24" s="479"/>
      <c r="BR24" s="478">
        <f>BL24*3+BN24*1</f>
        <v>12</v>
      </c>
      <c r="BS24" s="479"/>
      <c r="BT24" s="478">
        <f>O25+V25+AC25+AJ25+AQ25+H25+BE25</f>
        <v>10</v>
      </c>
      <c r="BU24" s="479"/>
      <c r="BV24" s="478">
        <f>U25+AB25+AI25+AP25+AW25+N25+BK25</f>
        <v>26</v>
      </c>
      <c r="BW24" s="479"/>
      <c r="BX24" s="478">
        <f>BT24-BV24</f>
        <v>-16</v>
      </c>
      <c r="BY24" s="484"/>
      <c r="BZ24" s="393">
        <f>RANK(CI25,$CI$6:$CI$29,0)</f>
        <v>4</v>
      </c>
      <c r="CA24" s="394"/>
      <c r="CB24" s="14"/>
      <c r="CC24" s="14"/>
      <c r="CD24" s="14"/>
      <c r="CE24" s="14"/>
      <c r="CF24" s="14"/>
      <c r="CG24" s="14"/>
      <c r="CH24" s="14"/>
    </row>
    <row r="25" spans="1:87" ht="23.25" customHeight="1">
      <c r="A25" s="502"/>
      <c r="B25" s="501"/>
      <c r="C25" s="501"/>
      <c r="D25" s="501"/>
      <c r="E25" s="501"/>
      <c r="F25" s="501"/>
      <c r="G25" s="501"/>
      <c r="H25" s="383">
        <f>SUM(J25:J26)</f>
        <v>4</v>
      </c>
      <c r="I25" s="6"/>
      <c r="J25" s="5">
        <f>BB7</f>
        <v>2</v>
      </c>
      <c r="K25" s="5" t="s">
        <v>215</v>
      </c>
      <c r="L25" s="5">
        <f>AZ7</f>
        <v>2</v>
      </c>
      <c r="M25" s="6"/>
      <c r="N25" s="385">
        <f>SUM(L25:L26)</f>
        <v>3</v>
      </c>
      <c r="O25" s="383">
        <f>SUM(Q25:Q26)</f>
        <v>0</v>
      </c>
      <c r="P25" s="6"/>
      <c r="Q25" s="5">
        <f>BB10</f>
        <v>0</v>
      </c>
      <c r="R25" s="5" t="s">
        <v>215</v>
      </c>
      <c r="S25" s="5">
        <f>AZ10</f>
        <v>6</v>
      </c>
      <c r="T25" s="6"/>
      <c r="U25" s="385">
        <f>SUM(S25:S26)</f>
        <v>11</v>
      </c>
      <c r="V25" s="383">
        <f>SUM(X25:X26)</f>
        <v>1</v>
      </c>
      <c r="W25" s="6"/>
      <c r="X25" s="5">
        <f>BB13</f>
        <v>0</v>
      </c>
      <c r="Y25" s="5" t="s">
        <v>192</v>
      </c>
      <c r="Z25" s="5">
        <f>AZ13</f>
        <v>1</v>
      </c>
      <c r="AA25" s="6"/>
      <c r="AB25" s="385">
        <f>SUM(Z25:Z26)</f>
        <v>4</v>
      </c>
      <c r="AC25" s="383">
        <f>SUM(AE25:AE26)</f>
        <v>1</v>
      </c>
      <c r="AD25" s="6"/>
      <c r="AE25" s="5">
        <f>BB16</f>
        <v>1</v>
      </c>
      <c r="AF25" s="5" t="s">
        <v>215</v>
      </c>
      <c r="AG25" s="5">
        <f>AZ16</f>
        <v>0</v>
      </c>
      <c r="AH25" s="6"/>
      <c r="AI25" s="385">
        <f>SUM(AG25:AG26)</f>
        <v>0</v>
      </c>
      <c r="AJ25" s="383">
        <f>SUM(AL25:AL26)</f>
        <v>0</v>
      </c>
      <c r="AK25" s="6"/>
      <c r="AL25" s="5">
        <f>BB19</f>
        <v>0</v>
      </c>
      <c r="AM25" s="5" t="s">
        <v>215</v>
      </c>
      <c r="AN25" s="5">
        <f>AZ19</f>
        <v>6</v>
      </c>
      <c r="AO25" s="6"/>
      <c r="AP25" s="385">
        <f>SUM(AN25:AN26)</f>
        <v>8</v>
      </c>
      <c r="AQ25" s="383">
        <f>SUM(AS25:AS26)</f>
        <v>3</v>
      </c>
      <c r="AR25" s="6"/>
      <c r="AS25" s="5">
        <f>BB22</f>
        <v>1</v>
      </c>
      <c r="AT25" s="5" t="s">
        <v>192</v>
      </c>
      <c r="AU25" s="5">
        <f>AZ22</f>
        <v>0</v>
      </c>
      <c r="AV25" s="6"/>
      <c r="AW25" s="385">
        <f>SUM(AU25:AU26)</f>
        <v>0</v>
      </c>
      <c r="AX25" s="408"/>
      <c r="AY25" s="409"/>
      <c r="AZ25" s="409"/>
      <c r="BA25" s="409"/>
      <c r="BB25" s="409"/>
      <c r="BC25" s="409"/>
      <c r="BD25" s="420"/>
      <c r="BE25" s="383">
        <f>SUM(BG25:BG26)</f>
        <v>1</v>
      </c>
      <c r="BF25" s="6"/>
      <c r="BG25" s="168">
        <v>0</v>
      </c>
      <c r="BH25" s="5" t="s">
        <v>215</v>
      </c>
      <c r="BI25" s="168">
        <v>0</v>
      </c>
      <c r="BJ25" s="6"/>
      <c r="BK25" s="385">
        <f>SUM(BI25:BI26)</f>
        <v>0</v>
      </c>
      <c r="BL25" s="487"/>
      <c r="BM25" s="488"/>
      <c r="BN25" s="480"/>
      <c r="BO25" s="481"/>
      <c r="BP25" s="480"/>
      <c r="BQ25" s="481"/>
      <c r="BR25" s="480"/>
      <c r="BS25" s="481"/>
      <c r="BT25" s="480"/>
      <c r="BU25" s="481"/>
      <c r="BV25" s="480"/>
      <c r="BW25" s="481"/>
      <c r="BX25" s="480"/>
      <c r="BY25" s="485"/>
      <c r="BZ25" s="393"/>
      <c r="CA25" s="394"/>
      <c r="CB25" s="11"/>
      <c r="CC25" s="11"/>
      <c r="CD25" s="11"/>
      <c r="CE25" s="11"/>
      <c r="CF25" s="11"/>
      <c r="CG25" s="11"/>
      <c r="CH25" s="11"/>
      <c r="CI25" s="178">
        <f>BR24*100+BX24+BT24*0.1</f>
        <v>1185</v>
      </c>
    </row>
    <row r="26" spans="1:86" ht="23.25" customHeight="1" thickBot="1">
      <c r="A26" s="502"/>
      <c r="B26" s="501"/>
      <c r="C26" s="501"/>
      <c r="D26" s="501"/>
      <c r="E26" s="501"/>
      <c r="F26" s="501"/>
      <c r="G26" s="501"/>
      <c r="H26" s="387"/>
      <c r="I26" s="7"/>
      <c r="J26" s="8">
        <f>BB8</f>
        <v>2</v>
      </c>
      <c r="K26" s="8" t="s">
        <v>215</v>
      </c>
      <c r="L26" s="8">
        <f>AZ8</f>
        <v>1</v>
      </c>
      <c r="M26" s="7"/>
      <c r="N26" s="399"/>
      <c r="O26" s="387"/>
      <c r="P26" s="7"/>
      <c r="Q26" s="8">
        <f>BB11</f>
        <v>0</v>
      </c>
      <c r="R26" s="8" t="s">
        <v>215</v>
      </c>
      <c r="S26" s="8">
        <f>AZ11</f>
        <v>5</v>
      </c>
      <c r="T26" s="7"/>
      <c r="U26" s="399"/>
      <c r="V26" s="387"/>
      <c r="W26" s="7"/>
      <c r="X26" s="8">
        <f>BB14</f>
        <v>1</v>
      </c>
      <c r="Y26" s="8" t="s">
        <v>192</v>
      </c>
      <c r="Z26" s="8">
        <f>AZ14</f>
        <v>3</v>
      </c>
      <c r="AA26" s="7"/>
      <c r="AB26" s="399"/>
      <c r="AC26" s="387"/>
      <c r="AD26" s="7"/>
      <c r="AE26" s="8">
        <f>BB17</f>
        <v>0</v>
      </c>
      <c r="AF26" s="8" t="s">
        <v>215</v>
      </c>
      <c r="AG26" s="8">
        <f>AZ17</f>
        <v>0</v>
      </c>
      <c r="AH26" s="7"/>
      <c r="AI26" s="399"/>
      <c r="AJ26" s="387"/>
      <c r="AK26" s="7"/>
      <c r="AL26" s="8">
        <f>BB20</f>
        <v>0</v>
      </c>
      <c r="AM26" s="8" t="s">
        <v>215</v>
      </c>
      <c r="AN26" s="8">
        <f>AZ20</f>
        <v>2</v>
      </c>
      <c r="AO26" s="7"/>
      <c r="AP26" s="399"/>
      <c r="AQ26" s="387"/>
      <c r="AR26" s="7"/>
      <c r="AS26" s="8">
        <f>BB23</f>
        <v>2</v>
      </c>
      <c r="AT26" s="8" t="s">
        <v>220</v>
      </c>
      <c r="AU26" s="8">
        <f>AZ23</f>
        <v>0</v>
      </c>
      <c r="AV26" s="7"/>
      <c r="AW26" s="399"/>
      <c r="AX26" s="421"/>
      <c r="AY26" s="422"/>
      <c r="AZ26" s="422"/>
      <c r="BA26" s="422"/>
      <c r="BB26" s="422"/>
      <c r="BC26" s="422"/>
      <c r="BD26" s="423"/>
      <c r="BE26" s="387"/>
      <c r="BF26" s="7"/>
      <c r="BG26" s="170">
        <v>1</v>
      </c>
      <c r="BH26" s="8" t="s">
        <v>220</v>
      </c>
      <c r="BI26" s="170">
        <v>0</v>
      </c>
      <c r="BJ26" s="7"/>
      <c r="BK26" s="399"/>
      <c r="BL26" s="487"/>
      <c r="BM26" s="488"/>
      <c r="BN26" s="503"/>
      <c r="BO26" s="504"/>
      <c r="BP26" s="503"/>
      <c r="BQ26" s="504"/>
      <c r="BR26" s="503"/>
      <c r="BS26" s="504"/>
      <c r="BT26" s="503"/>
      <c r="BU26" s="504"/>
      <c r="BV26" s="503"/>
      <c r="BW26" s="504"/>
      <c r="BX26" s="503"/>
      <c r="BY26" s="505"/>
      <c r="BZ26" s="393"/>
      <c r="CA26" s="394"/>
      <c r="CB26" s="12"/>
      <c r="CC26" s="12"/>
      <c r="CD26" s="12"/>
      <c r="CE26" s="12"/>
      <c r="CF26" s="12"/>
      <c r="CG26" s="12"/>
      <c r="CH26" s="12"/>
    </row>
    <row r="27" spans="1:86" ht="23.25" customHeight="1">
      <c r="A27" s="552" t="s">
        <v>221</v>
      </c>
      <c r="B27" s="492"/>
      <c r="C27" s="492"/>
      <c r="D27" s="492"/>
      <c r="E27" s="492"/>
      <c r="F27" s="492"/>
      <c r="G27" s="493"/>
      <c r="H27" s="172"/>
      <c r="I27" s="172"/>
      <c r="J27" s="172"/>
      <c r="K27" s="5" t="str">
        <f>IF(H28&gt;N28,"○",IF(H28=N28,"△","×"))</f>
        <v>×</v>
      </c>
      <c r="L27" s="172"/>
      <c r="M27" s="172"/>
      <c r="N27" s="173"/>
      <c r="O27" s="174"/>
      <c r="P27" s="172"/>
      <c r="Q27" s="172"/>
      <c r="R27" s="172" t="str">
        <f>IF(O28&gt;U28,"○",IF(O28=U28,"△","×"))</f>
        <v>×</v>
      </c>
      <c r="S27" s="172"/>
      <c r="T27" s="172"/>
      <c r="U27" s="173"/>
      <c r="V27" s="174"/>
      <c r="W27" s="172"/>
      <c r="X27" s="172"/>
      <c r="Y27" s="5" t="str">
        <f>IF(V28&gt;AB28,"○",IF(V28=AB28,"△","×"))</f>
        <v>×</v>
      </c>
      <c r="Z27" s="172"/>
      <c r="AA27" s="172"/>
      <c r="AB27" s="173"/>
      <c r="AC27" s="174"/>
      <c r="AD27" s="172"/>
      <c r="AE27" s="172"/>
      <c r="AF27" s="5" t="str">
        <f>IF(AC28&gt;AI28,"○",IF(AC28=AI28,"△","×"))</f>
        <v>○</v>
      </c>
      <c r="AG27" s="172"/>
      <c r="AH27" s="172"/>
      <c r="AI27" s="173"/>
      <c r="AJ27" s="174"/>
      <c r="AK27" s="172"/>
      <c r="AL27" s="172"/>
      <c r="AM27" s="5" t="str">
        <f>IF(AJ28&gt;AP28,"○",IF(AJ28=AP28,"△","×"))</f>
        <v>×</v>
      </c>
      <c r="AN27" s="172"/>
      <c r="AO27" s="172"/>
      <c r="AP27" s="173"/>
      <c r="AQ27" s="174"/>
      <c r="AR27" s="172"/>
      <c r="AS27" s="172"/>
      <c r="AT27" s="172" t="str">
        <f>IF(AQ28&gt;AW28,"○",IF(AQ28=AW28,"△","×"))</f>
        <v>×</v>
      </c>
      <c r="AU27" s="172"/>
      <c r="AV27" s="172"/>
      <c r="AW27" s="173"/>
      <c r="AX27" s="174"/>
      <c r="AY27" s="172"/>
      <c r="AZ27" s="172"/>
      <c r="BA27" s="172" t="str">
        <f>IF(AX28&gt;BD28,"○",IF(AX28=BD28,"△","×"))</f>
        <v>×</v>
      </c>
      <c r="BB27" s="172"/>
      <c r="BC27" s="172"/>
      <c r="BD27" s="173"/>
      <c r="BE27" s="405"/>
      <c r="BF27" s="406"/>
      <c r="BG27" s="406"/>
      <c r="BH27" s="406"/>
      <c r="BI27" s="406"/>
      <c r="BJ27" s="406"/>
      <c r="BK27" s="407"/>
      <c r="BL27" s="487">
        <f>COUNTIF(H27:BK27,"○")</f>
        <v>1</v>
      </c>
      <c r="BM27" s="488"/>
      <c r="BN27" s="478">
        <f>COUNTIF(H27:BM27,"△")</f>
        <v>0</v>
      </c>
      <c r="BO27" s="479"/>
      <c r="BP27" s="478">
        <f>COUNTIF(H27:BK27,"×")</f>
        <v>6</v>
      </c>
      <c r="BQ27" s="479"/>
      <c r="BR27" s="478">
        <f>BL27*3+BN27*1</f>
        <v>3</v>
      </c>
      <c r="BS27" s="479"/>
      <c r="BT27" s="478">
        <f>O28+V28+AC28+AJ28+AQ28+H28+BE28</f>
        <v>1</v>
      </c>
      <c r="BU27" s="479"/>
      <c r="BV27" s="478">
        <f>U28+AB28+AI28+AP28+AW28+N28+BK28</f>
        <v>16</v>
      </c>
      <c r="BW27" s="479"/>
      <c r="BX27" s="478">
        <f>BT27-BV27</f>
        <v>-15</v>
      </c>
      <c r="BY27" s="484"/>
      <c r="BZ27" s="393">
        <f>RANK(CI28,$CI$6:$CI$29,0)</f>
        <v>8</v>
      </c>
      <c r="CA27" s="394"/>
      <c r="CB27" s="14"/>
      <c r="CC27" s="14"/>
      <c r="CD27" s="14"/>
      <c r="CE27" s="14"/>
      <c r="CF27" s="14"/>
      <c r="CG27" s="14"/>
      <c r="CH27" s="14"/>
    </row>
    <row r="28" spans="1:87" ht="23.25" customHeight="1">
      <c r="A28" s="494"/>
      <c r="B28" s="495"/>
      <c r="C28" s="495"/>
      <c r="D28" s="495"/>
      <c r="E28" s="495"/>
      <c r="F28" s="495"/>
      <c r="G28" s="496"/>
      <c r="H28" s="414">
        <f>SUM(J28:J29)</f>
        <v>0</v>
      </c>
      <c r="I28" s="6"/>
      <c r="J28" s="5">
        <f>BI7</f>
        <v>0</v>
      </c>
      <c r="K28" s="5" t="s">
        <v>220</v>
      </c>
      <c r="L28" s="5">
        <f>BG7</f>
        <v>0</v>
      </c>
      <c r="M28" s="6"/>
      <c r="N28" s="385">
        <f>SUM(L28:L29)</f>
        <v>2</v>
      </c>
      <c r="O28" s="383">
        <f>SUM(Q28:Q29)</f>
        <v>0</v>
      </c>
      <c r="P28" s="6"/>
      <c r="Q28" s="5">
        <f>BI10</f>
        <v>0</v>
      </c>
      <c r="R28" s="5" t="s">
        <v>220</v>
      </c>
      <c r="S28" s="5">
        <f>BG10</f>
        <v>0</v>
      </c>
      <c r="T28" s="6"/>
      <c r="U28" s="385">
        <f>SUM(S28:S29)</f>
        <v>2</v>
      </c>
      <c r="V28" s="383">
        <f>SUM(X28:X29)</f>
        <v>0</v>
      </c>
      <c r="W28" s="6"/>
      <c r="X28" s="5">
        <f>BI13</f>
        <v>0</v>
      </c>
      <c r="Y28" s="5" t="s">
        <v>220</v>
      </c>
      <c r="Z28" s="5">
        <f>BG13</f>
        <v>1</v>
      </c>
      <c r="AA28" s="6"/>
      <c r="AB28" s="385">
        <f>SUM(Z28:Z29)</f>
        <v>2</v>
      </c>
      <c r="AC28" s="383">
        <f>SUM(AE28:AE29)</f>
        <v>1</v>
      </c>
      <c r="AD28" s="6"/>
      <c r="AE28" s="5">
        <f>BI16</f>
        <v>1</v>
      </c>
      <c r="AF28" s="5" t="s">
        <v>220</v>
      </c>
      <c r="AG28" s="5">
        <f>BG16</f>
        <v>0</v>
      </c>
      <c r="AH28" s="6"/>
      <c r="AI28" s="385">
        <f>SUM(AG28:AG29)</f>
        <v>0</v>
      </c>
      <c r="AJ28" s="383">
        <f>SUM(AL28:AL29)</f>
        <v>0</v>
      </c>
      <c r="AK28" s="6"/>
      <c r="AL28" s="5">
        <f>BI19</f>
        <v>0</v>
      </c>
      <c r="AM28" s="5" t="s">
        <v>220</v>
      </c>
      <c r="AN28" s="5">
        <f>BG19</f>
        <v>4</v>
      </c>
      <c r="AO28" s="6"/>
      <c r="AP28" s="385">
        <f>SUM(AN28:AN29)</f>
        <v>5</v>
      </c>
      <c r="AQ28" s="383">
        <f>SUM(AS28:AS29)</f>
        <v>0</v>
      </c>
      <c r="AR28" s="6"/>
      <c r="AS28" s="5">
        <f>BI22</f>
        <v>0</v>
      </c>
      <c r="AT28" s="5" t="s">
        <v>220</v>
      </c>
      <c r="AU28" s="5">
        <f>BG22</f>
        <v>3</v>
      </c>
      <c r="AV28" s="6"/>
      <c r="AW28" s="385">
        <f>SUM(AU28:AU29)</f>
        <v>5</v>
      </c>
      <c r="AX28" s="383">
        <f>SUM(AZ28:AZ29)</f>
        <v>0</v>
      </c>
      <c r="AY28" s="6"/>
      <c r="AZ28" s="5">
        <f>BI25</f>
        <v>0</v>
      </c>
      <c r="BA28" s="5" t="s">
        <v>220</v>
      </c>
      <c r="BB28" s="5">
        <f>BG25</f>
        <v>0</v>
      </c>
      <c r="BC28" s="6"/>
      <c r="BD28" s="385">
        <f>SUM(BB28:BB29)</f>
        <v>1</v>
      </c>
      <c r="BE28" s="408"/>
      <c r="BF28" s="409"/>
      <c r="BG28" s="409"/>
      <c r="BH28" s="409"/>
      <c r="BI28" s="409"/>
      <c r="BJ28" s="409"/>
      <c r="BK28" s="410"/>
      <c r="BL28" s="487"/>
      <c r="BM28" s="488"/>
      <c r="BN28" s="480"/>
      <c r="BO28" s="481"/>
      <c r="BP28" s="480"/>
      <c r="BQ28" s="481"/>
      <c r="BR28" s="480"/>
      <c r="BS28" s="481"/>
      <c r="BT28" s="480"/>
      <c r="BU28" s="481"/>
      <c r="BV28" s="480"/>
      <c r="BW28" s="481"/>
      <c r="BX28" s="480"/>
      <c r="BY28" s="485"/>
      <c r="BZ28" s="393"/>
      <c r="CA28" s="394"/>
      <c r="CB28" s="11"/>
      <c r="CC28" s="11"/>
      <c r="CD28" s="11"/>
      <c r="CE28" s="11"/>
      <c r="CF28" s="11"/>
      <c r="CG28" s="11"/>
      <c r="CH28" s="11"/>
      <c r="CI28" s="178">
        <f>BR27*100+BX27+BT27*0.1</f>
        <v>285.1</v>
      </c>
    </row>
    <row r="29" spans="1:86" ht="23.25" customHeight="1" thickBot="1">
      <c r="A29" s="497"/>
      <c r="B29" s="498"/>
      <c r="C29" s="498"/>
      <c r="D29" s="498"/>
      <c r="E29" s="498"/>
      <c r="F29" s="498"/>
      <c r="G29" s="499"/>
      <c r="H29" s="415"/>
      <c r="I29" s="175"/>
      <c r="J29" s="176">
        <f>BI8</f>
        <v>0</v>
      </c>
      <c r="K29" s="176" t="s">
        <v>220</v>
      </c>
      <c r="L29" s="176">
        <f>BG8</f>
        <v>2</v>
      </c>
      <c r="M29" s="175"/>
      <c r="N29" s="386"/>
      <c r="O29" s="384"/>
      <c r="P29" s="175"/>
      <c r="Q29" s="176">
        <f>BI11</f>
        <v>0</v>
      </c>
      <c r="R29" s="176" t="s">
        <v>220</v>
      </c>
      <c r="S29" s="176">
        <f>BG11</f>
        <v>2</v>
      </c>
      <c r="T29" s="175"/>
      <c r="U29" s="386"/>
      <c r="V29" s="384"/>
      <c r="W29" s="175"/>
      <c r="X29" s="176">
        <f>BI14</f>
        <v>0</v>
      </c>
      <c r="Y29" s="176" t="s">
        <v>220</v>
      </c>
      <c r="Z29" s="176">
        <f>BG14</f>
        <v>1</v>
      </c>
      <c r="AA29" s="175"/>
      <c r="AB29" s="386"/>
      <c r="AC29" s="384"/>
      <c r="AD29" s="175"/>
      <c r="AE29" s="176">
        <f>BI17</f>
        <v>0</v>
      </c>
      <c r="AF29" s="176" t="s">
        <v>220</v>
      </c>
      <c r="AG29" s="176">
        <f>BG17</f>
        <v>0</v>
      </c>
      <c r="AH29" s="175"/>
      <c r="AI29" s="386"/>
      <c r="AJ29" s="384"/>
      <c r="AK29" s="175"/>
      <c r="AL29" s="176">
        <f>BI20</f>
        <v>0</v>
      </c>
      <c r="AM29" s="176" t="s">
        <v>220</v>
      </c>
      <c r="AN29" s="176">
        <f>BG20</f>
        <v>1</v>
      </c>
      <c r="AO29" s="175"/>
      <c r="AP29" s="386"/>
      <c r="AQ29" s="384"/>
      <c r="AR29" s="175"/>
      <c r="AS29" s="176">
        <f>BI23</f>
        <v>0</v>
      </c>
      <c r="AT29" s="176" t="s">
        <v>220</v>
      </c>
      <c r="AU29" s="176">
        <f>BG23</f>
        <v>2</v>
      </c>
      <c r="AV29" s="175"/>
      <c r="AW29" s="386"/>
      <c r="AX29" s="384"/>
      <c r="AY29" s="175"/>
      <c r="AZ29" s="176">
        <f>BI26</f>
        <v>0</v>
      </c>
      <c r="BA29" s="176" t="s">
        <v>220</v>
      </c>
      <c r="BB29" s="176">
        <f>BG26</f>
        <v>1</v>
      </c>
      <c r="BC29" s="175"/>
      <c r="BD29" s="386"/>
      <c r="BE29" s="411"/>
      <c r="BF29" s="412"/>
      <c r="BG29" s="412"/>
      <c r="BH29" s="412"/>
      <c r="BI29" s="412"/>
      <c r="BJ29" s="412"/>
      <c r="BK29" s="413"/>
      <c r="BL29" s="489"/>
      <c r="BM29" s="490"/>
      <c r="BN29" s="482"/>
      <c r="BO29" s="483"/>
      <c r="BP29" s="482"/>
      <c r="BQ29" s="483"/>
      <c r="BR29" s="482"/>
      <c r="BS29" s="483"/>
      <c r="BT29" s="482"/>
      <c r="BU29" s="483"/>
      <c r="BV29" s="482"/>
      <c r="BW29" s="483"/>
      <c r="BX29" s="482"/>
      <c r="BY29" s="486"/>
      <c r="BZ29" s="395"/>
      <c r="CA29" s="396"/>
      <c r="CB29" s="12"/>
      <c r="CC29" s="12"/>
      <c r="CD29" s="12"/>
      <c r="CE29" s="12"/>
      <c r="CF29" s="12"/>
      <c r="CG29" s="12"/>
      <c r="CH29" s="12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</sheetData>
  <sheetProtection/>
  <mergeCells count="218">
    <mergeCell ref="A1:AR1"/>
    <mergeCell ref="BQ1:CA1"/>
    <mergeCell ref="A3:G5"/>
    <mergeCell ref="H3:N5"/>
    <mergeCell ref="O3:U5"/>
    <mergeCell ref="V3:AB5"/>
    <mergeCell ref="AC3:AI5"/>
    <mergeCell ref="AJ3:AP5"/>
    <mergeCell ref="AQ3:AW5"/>
    <mergeCell ref="AX3:BD5"/>
    <mergeCell ref="CG3:CG4"/>
    <mergeCell ref="CH3:CH4"/>
    <mergeCell ref="BV3:BW5"/>
    <mergeCell ref="BX3:BY5"/>
    <mergeCell ref="CE3:CE4"/>
    <mergeCell ref="CF3:CF4"/>
    <mergeCell ref="A6:G8"/>
    <mergeCell ref="H6:N8"/>
    <mergeCell ref="BL6:BM8"/>
    <mergeCell ref="BN6:BO8"/>
    <mergeCell ref="BP6:BQ8"/>
    <mergeCell ref="BR6:BS8"/>
    <mergeCell ref="AC7:AC8"/>
    <mergeCell ref="AI7:AI8"/>
    <mergeCell ref="O7:O8"/>
    <mergeCell ref="U7:U8"/>
    <mergeCell ref="BZ3:CA5"/>
    <mergeCell ref="CB3:CB4"/>
    <mergeCell ref="CC3:CC4"/>
    <mergeCell ref="CD3:CD4"/>
    <mergeCell ref="BE3:BK5"/>
    <mergeCell ref="BL3:BM5"/>
    <mergeCell ref="BN3:BO5"/>
    <mergeCell ref="BP3:BQ5"/>
    <mergeCell ref="BR3:BS5"/>
    <mergeCell ref="BT3:BU5"/>
    <mergeCell ref="V7:V8"/>
    <mergeCell ref="AB7:AB8"/>
    <mergeCell ref="AX7:AX8"/>
    <mergeCell ref="BD7:BD8"/>
    <mergeCell ref="BT6:BU8"/>
    <mergeCell ref="BV6:BW8"/>
    <mergeCell ref="AJ7:AJ8"/>
    <mergeCell ref="AP7:AP8"/>
    <mergeCell ref="AQ7:AQ8"/>
    <mergeCell ref="AW7:AW8"/>
    <mergeCell ref="A9:G11"/>
    <mergeCell ref="O9:U11"/>
    <mergeCell ref="BL9:BM11"/>
    <mergeCell ref="BN9:BO11"/>
    <mergeCell ref="H10:H11"/>
    <mergeCell ref="N10:N11"/>
    <mergeCell ref="V10:V11"/>
    <mergeCell ref="AB10:AB11"/>
    <mergeCell ref="AQ10:AQ11"/>
    <mergeCell ref="AW10:AW11"/>
    <mergeCell ref="BV9:BW11"/>
    <mergeCell ref="BX9:BY11"/>
    <mergeCell ref="BZ9:CA11"/>
    <mergeCell ref="BE7:BE8"/>
    <mergeCell ref="BK7:BK8"/>
    <mergeCell ref="BX6:BY8"/>
    <mergeCell ref="BZ6:CA8"/>
    <mergeCell ref="BP9:BQ11"/>
    <mergeCell ref="BR9:BS11"/>
    <mergeCell ref="AC10:AC11"/>
    <mergeCell ref="AI10:AI11"/>
    <mergeCell ref="AJ10:AJ11"/>
    <mergeCell ref="AP10:AP11"/>
    <mergeCell ref="AQ13:AQ14"/>
    <mergeCell ref="AW13:AW14"/>
    <mergeCell ref="AC13:AC14"/>
    <mergeCell ref="AI13:AI14"/>
    <mergeCell ref="AJ13:AJ14"/>
    <mergeCell ref="AP13:AP14"/>
    <mergeCell ref="BR12:BS14"/>
    <mergeCell ref="BT12:BU14"/>
    <mergeCell ref="BV12:BW14"/>
    <mergeCell ref="AX10:AX11"/>
    <mergeCell ref="BD10:BD11"/>
    <mergeCell ref="BE10:BE11"/>
    <mergeCell ref="BK10:BK11"/>
    <mergeCell ref="AX13:AX14"/>
    <mergeCell ref="BD13:BD14"/>
    <mergeCell ref="BT9:BU11"/>
    <mergeCell ref="O13:O14"/>
    <mergeCell ref="U13:U14"/>
    <mergeCell ref="A15:G17"/>
    <mergeCell ref="AC15:AI17"/>
    <mergeCell ref="A12:G14"/>
    <mergeCell ref="V12:AB14"/>
    <mergeCell ref="H13:H14"/>
    <mergeCell ref="N13:N14"/>
    <mergeCell ref="H16:H17"/>
    <mergeCell ref="N16:N17"/>
    <mergeCell ref="BV15:BW17"/>
    <mergeCell ref="BX15:BY17"/>
    <mergeCell ref="V16:V17"/>
    <mergeCell ref="AB16:AB17"/>
    <mergeCell ref="AJ16:AJ17"/>
    <mergeCell ref="AP16:AP17"/>
    <mergeCell ref="BL15:BM17"/>
    <mergeCell ref="BN15:BO17"/>
    <mergeCell ref="BZ15:CA17"/>
    <mergeCell ref="BE13:BE14"/>
    <mergeCell ref="BK13:BK14"/>
    <mergeCell ref="BX12:BY14"/>
    <mergeCell ref="BZ12:CA14"/>
    <mergeCell ref="BL12:BM14"/>
    <mergeCell ref="BN12:BO14"/>
    <mergeCell ref="BP12:BQ14"/>
    <mergeCell ref="BP15:BQ17"/>
    <mergeCell ref="BR15:BS17"/>
    <mergeCell ref="AQ16:AQ17"/>
    <mergeCell ref="AW16:AW17"/>
    <mergeCell ref="AC19:AC20"/>
    <mergeCell ref="AI19:AI20"/>
    <mergeCell ref="O16:O17"/>
    <mergeCell ref="U16:U17"/>
    <mergeCell ref="BV18:BW20"/>
    <mergeCell ref="AX16:AX17"/>
    <mergeCell ref="BD16:BD17"/>
    <mergeCell ref="BE16:BE17"/>
    <mergeCell ref="BK16:BK17"/>
    <mergeCell ref="AX19:AX20"/>
    <mergeCell ref="BD19:BD20"/>
    <mergeCell ref="BT15:BU17"/>
    <mergeCell ref="BR18:BS20"/>
    <mergeCell ref="BT18:BU20"/>
    <mergeCell ref="A21:G23"/>
    <mergeCell ref="AQ21:AW23"/>
    <mergeCell ref="A18:G20"/>
    <mergeCell ref="AJ18:AP20"/>
    <mergeCell ref="AQ19:AQ20"/>
    <mergeCell ref="AW19:AW20"/>
    <mergeCell ref="V19:V20"/>
    <mergeCell ref="AB19:AB20"/>
    <mergeCell ref="H19:H20"/>
    <mergeCell ref="N19:N20"/>
    <mergeCell ref="BN18:BO20"/>
    <mergeCell ref="BP18:BQ20"/>
    <mergeCell ref="BL21:BM23"/>
    <mergeCell ref="BN21:BO23"/>
    <mergeCell ref="H22:H23"/>
    <mergeCell ref="N22:N23"/>
    <mergeCell ref="O22:O23"/>
    <mergeCell ref="U22:U23"/>
    <mergeCell ref="O19:O20"/>
    <mergeCell ref="U19:U20"/>
    <mergeCell ref="AP22:AP23"/>
    <mergeCell ref="AC25:AC26"/>
    <mergeCell ref="BV21:BW23"/>
    <mergeCell ref="BX21:BY23"/>
    <mergeCell ref="BZ21:CA23"/>
    <mergeCell ref="BE19:BE20"/>
    <mergeCell ref="BK19:BK20"/>
    <mergeCell ref="BX18:BY20"/>
    <mergeCell ref="BZ18:CA20"/>
    <mergeCell ref="BL18:BM20"/>
    <mergeCell ref="BR21:BS23"/>
    <mergeCell ref="BT21:BU23"/>
    <mergeCell ref="AP25:AP26"/>
    <mergeCell ref="AQ25:AQ26"/>
    <mergeCell ref="AW25:AW26"/>
    <mergeCell ref="V22:V23"/>
    <mergeCell ref="AB22:AB23"/>
    <mergeCell ref="AC22:AC23"/>
    <mergeCell ref="AI22:AI23"/>
    <mergeCell ref="AJ22:AJ23"/>
    <mergeCell ref="AX22:AX23"/>
    <mergeCell ref="BD22:BD23"/>
    <mergeCell ref="BE22:BE23"/>
    <mergeCell ref="BK22:BK23"/>
    <mergeCell ref="AX24:BD26"/>
    <mergeCell ref="BP21:BQ23"/>
    <mergeCell ref="BL24:BM26"/>
    <mergeCell ref="BN24:BO26"/>
    <mergeCell ref="BP24:BQ26"/>
    <mergeCell ref="BR24:BS26"/>
    <mergeCell ref="BX24:BY26"/>
    <mergeCell ref="BZ24:CA26"/>
    <mergeCell ref="BT24:BU26"/>
    <mergeCell ref="BV24:BW26"/>
    <mergeCell ref="H25:H26"/>
    <mergeCell ref="N25:N26"/>
    <mergeCell ref="O25:O26"/>
    <mergeCell ref="U25:U26"/>
    <mergeCell ref="V25:V26"/>
    <mergeCell ref="AB25:AB26"/>
    <mergeCell ref="AI25:AI26"/>
    <mergeCell ref="BE25:BE26"/>
    <mergeCell ref="BK25:BK26"/>
    <mergeCell ref="A27:G29"/>
    <mergeCell ref="BE27:BK29"/>
    <mergeCell ref="H28:H29"/>
    <mergeCell ref="N28:N29"/>
    <mergeCell ref="O28:O29"/>
    <mergeCell ref="U28:U29"/>
    <mergeCell ref="A24:G26"/>
    <mergeCell ref="AJ25:AJ26"/>
    <mergeCell ref="BT27:BU29"/>
    <mergeCell ref="BV27:BW29"/>
    <mergeCell ref="BX27:BY29"/>
    <mergeCell ref="BZ27:CA29"/>
    <mergeCell ref="AJ28:AJ29"/>
    <mergeCell ref="AP28:AP29"/>
    <mergeCell ref="BP27:BQ29"/>
    <mergeCell ref="BR27:BS29"/>
    <mergeCell ref="BL27:BM29"/>
    <mergeCell ref="BN27:BO29"/>
    <mergeCell ref="AQ28:AQ29"/>
    <mergeCell ref="AW28:AW29"/>
    <mergeCell ref="AX28:AX29"/>
    <mergeCell ref="BD28:BD29"/>
    <mergeCell ref="V28:V29"/>
    <mergeCell ref="AB28:AB29"/>
    <mergeCell ref="AC28:AC29"/>
    <mergeCell ref="AI28:AI29"/>
  </mergeCells>
  <printOptions/>
  <pageMargins left="0.3937007874015748" right="0.31496062992125984" top="0.5511811023622047" bottom="0.7086614173228347" header="0.3937007874015748" footer="0.5118110236220472"/>
  <pageSetup horizontalDpi="600" verticalDpi="600" orientation="landscape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S52"/>
  <sheetViews>
    <sheetView zoomScalePageLayoutView="0" workbookViewId="0" topLeftCell="A1">
      <selection activeCell="G36" sqref="G36"/>
    </sheetView>
  </sheetViews>
  <sheetFormatPr defaultColWidth="9.00390625" defaultRowHeight="13.5"/>
  <cols>
    <col min="1" max="1" width="3.75390625" style="18" customWidth="1"/>
    <col min="2" max="2" width="6.25390625" style="16" customWidth="1"/>
    <col min="3" max="4" width="4.375" style="17" customWidth="1"/>
    <col min="5" max="6" width="8.75390625" style="17" customWidth="1"/>
    <col min="7" max="8" width="6.25390625" style="17" customWidth="1"/>
    <col min="9" max="9" width="3.75390625" style="17" customWidth="1"/>
    <col min="10" max="10" width="10.00390625" style="17" customWidth="1"/>
    <col min="11" max="12" width="6.25390625" style="17" customWidth="1"/>
    <col min="13" max="13" width="3.75390625" style="17" customWidth="1"/>
    <col min="14" max="14" width="7.50390625" style="17" customWidth="1"/>
    <col min="15" max="15" width="2.50390625" style="17" customWidth="1"/>
    <col min="16" max="16" width="3.75390625" style="17" customWidth="1"/>
    <col min="17" max="16384" width="9.00390625" style="17" customWidth="1"/>
  </cols>
  <sheetData>
    <row r="1" spans="1:16" ht="39" customHeight="1">
      <c r="A1" s="223" t="s">
        <v>132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</row>
    <row r="2" ht="5.25" customHeight="1"/>
    <row r="3" spans="1:12" ht="30" customHeight="1">
      <c r="A3" s="244" t="s">
        <v>18</v>
      </c>
      <c r="B3" s="245"/>
      <c r="C3" s="246"/>
      <c r="D3" s="247"/>
      <c r="E3" s="247"/>
      <c r="F3" s="247"/>
      <c r="G3" s="247"/>
      <c r="H3" s="247"/>
      <c r="I3" s="247"/>
      <c r="J3" s="247"/>
      <c r="K3" s="247"/>
      <c r="L3" s="248"/>
    </row>
    <row r="4" spans="1:2" ht="7.5" customHeight="1">
      <c r="A4" s="19"/>
      <c r="B4" s="15"/>
    </row>
    <row r="5" spans="1:6" ht="20.25" customHeight="1">
      <c r="A5" s="227" t="s">
        <v>19</v>
      </c>
      <c r="B5" s="228"/>
      <c r="C5" s="20" t="s">
        <v>42</v>
      </c>
      <c r="D5" s="195"/>
      <c r="E5" s="198"/>
      <c r="F5" s="199"/>
    </row>
    <row r="6" spans="1:12" ht="22.5" customHeight="1">
      <c r="A6" s="229"/>
      <c r="B6" s="230"/>
      <c r="C6" s="233" t="s">
        <v>20</v>
      </c>
      <c r="D6" s="235"/>
      <c r="E6" s="236"/>
      <c r="F6" s="236"/>
      <c r="G6" s="236"/>
      <c r="H6" s="236"/>
      <c r="I6" s="236"/>
      <c r="J6" s="236"/>
      <c r="K6" s="236"/>
      <c r="L6" s="237"/>
    </row>
    <row r="7" spans="1:12" ht="22.5" customHeight="1">
      <c r="A7" s="231"/>
      <c r="B7" s="232"/>
      <c r="C7" s="234"/>
      <c r="D7" s="238"/>
      <c r="E7" s="239"/>
      <c r="F7" s="239"/>
      <c r="G7" s="239"/>
      <c r="H7" s="239"/>
      <c r="I7" s="239"/>
      <c r="J7" s="239"/>
      <c r="K7" s="239"/>
      <c r="L7" s="240"/>
    </row>
    <row r="8" spans="1:12" ht="22.5" customHeight="1">
      <c r="A8" s="249" t="s">
        <v>21</v>
      </c>
      <c r="B8" s="250"/>
      <c r="C8" s="250"/>
      <c r="D8" s="195"/>
      <c r="E8" s="198"/>
      <c r="F8" s="198"/>
      <c r="G8" s="198"/>
      <c r="H8" s="198"/>
      <c r="I8" s="198"/>
      <c r="J8" s="198"/>
      <c r="K8" s="198"/>
      <c r="L8" s="199"/>
    </row>
    <row r="9" spans="1:12" ht="22.5" customHeight="1">
      <c r="A9" s="214" t="s">
        <v>154</v>
      </c>
      <c r="B9" s="215"/>
      <c r="C9" s="195"/>
      <c r="D9" s="196"/>
      <c r="E9" s="196"/>
      <c r="F9" s="196"/>
      <c r="G9" s="197"/>
      <c r="H9" s="21" t="s">
        <v>23</v>
      </c>
      <c r="I9" s="216"/>
      <c r="J9" s="217"/>
      <c r="K9" s="217"/>
      <c r="L9" s="218"/>
    </row>
    <row r="10" spans="1:9" ht="22.5" customHeight="1">
      <c r="A10" s="214" t="s">
        <v>24</v>
      </c>
      <c r="B10" s="215"/>
      <c r="C10" s="219"/>
      <c r="D10" s="196"/>
      <c r="E10" s="196"/>
      <c r="F10" s="196"/>
      <c r="G10" s="197"/>
      <c r="I10" s="22"/>
    </row>
    <row r="11" ht="7.5" customHeight="1"/>
    <row r="12" spans="1:15" ht="20.25" customHeight="1">
      <c r="A12" s="193" t="s">
        <v>25</v>
      </c>
      <c r="B12" s="208"/>
      <c r="C12" s="208"/>
      <c r="D12" s="208"/>
      <c r="E12" s="208"/>
      <c r="F12" s="194"/>
      <c r="H12" s="220" t="s">
        <v>26</v>
      </c>
      <c r="I12" s="221"/>
      <c r="J12" s="221"/>
      <c r="K12" s="221"/>
      <c r="L12" s="221"/>
      <c r="M12" s="221"/>
      <c r="N12" s="221"/>
      <c r="O12" s="222"/>
    </row>
    <row r="13" spans="1:15" ht="20.25" customHeight="1">
      <c r="A13" s="206" t="s">
        <v>27</v>
      </c>
      <c r="B13" s="207"/>
      <c r="C13" s="201" t="s">
        <v>28</v>
      </c>
      <c r="D13" s="203"/>
      <c r="E13" s="23" t="s">
        <v>29</v>
      </c>
      <c r="F13" s="23" t="s">
        <v>30</v>
      </c>
      <c r="H13" s="224" t="s">
        <v>31</v>
      </c>
      <c r="I13" s="242"/>
      <c r="J13" s="242"/>
      <c r="K13" s="242"/>
      <c r="L13" s="243"/>
      <c r="M13" s="224" t="s">
        <v>32</v>
      </c>
      <c r="N13" s="225"/>
      <c r="O13" s="226"/>
    </row>
    <row r="14" spans="1:15" ht="22.5" customHeight="1">
      <c r="A14" s="206" t="s">
        <v>33</v>
      </c>
      <c r="B14" s="207"/>
      <c r="C14" s="192"/>
      <c r="D14" s="212"/>
      <c r="E14" s="138"/>
      <c r="F14" s="138"/>
      <c r="H14" s="192"/>
      <c r="I14" s="241"/>
      <c r="J14" s="241"/>
      <c r="K14" s="241"/>
      <c r="L14" s="212"/>
      <c r="M14" s="210"/>
      <c r="N14" s="211"/>
      <c r="O14" s="191"/>
    </row>
    <row r="15" spans="1:15" ht="22.5" customHeight="1">
      <c r="A15" s="206" t="s">
        <v>34</v>
      </c>
      <c r="B15" s="207"/>
      <c r="C15" s="192"/>
      <c r="D15" s="212"/>
      <c r="E15" s="138"/>
      <c r="F15" s="138"/>
      <c r="H15" s="192"/>
      <c r="I15" s="241"/>
      <c r="J15" s="241"/>
      <c r="K15" s="241"/>
      <c r="L15" s="212"/>
      <c r="M15" s="210"/>
      <c r="N15" s="211"/>
      <c r="O15" s="191"/>
    </row>
    <row r="16" spans="1:15" ht="20.25" customHeight="1">
      <c r="A16" s="206" t="s">
        <v>35</v>
      </c>
      <c r="B16" s="207"/>
      <c r="C16" s="201" t="s">
        <v>36</v>
      </c>
      <c r="D16" s="203"/>
      <c r="E16" s="23" t="s">
        <v>37</v>
      </c>
      <c r="F16" s="23" t="s">
        <v>38</v>
      </c>
      <c r="H16" s="192"/>
      <c r="I16" s="241"/>
      <c r="J16" s="241"/>
      <c r="K16" s="241"/>
      <c r="L16" s="212"/>
      <c r="M16" s="210"/>
      <c r="N16" s="211"/>
      <c r="O16" s="191"/>
    </row>
    <row r="17" spans="1:15" ht="22.5" customHeight="1">
      <c r="A17" s="206" t="s">
        <v>33</v>
      </c>
      <c r="B17" s="207"/>
      <c r="C17" s="192"/>
      <c r="D17" s="212"/>
      <c r="E17" s="138"/>
      <c r="F17" s="138"/>
      <c r="H17" s="192"/>
      <c r="I17" s="241"/>
      <c r="J17" s="241"/>
      <c r="K17" s="241"/>
      <c r="L17" s="212"/>
      <c r="M17" s="210"/>
      <c r="N17" s="211"/>
      <c r="O17" s="191"/>
    </row>
    <row r="18" spans="1:15" ht="22.5" customHeight="1">
      <c r="A18" s="206" t="s">
        <v>34</v>
      </c>
      <c r="B18" s="207"/>
      <c r="C18" s="192"/>
      <c r="D18" s="212"/>
      <c r="E18" s="138"/>
      <c r="F18" s="138"/>
      <c r="H18" s="213"/>
      <c r="I18" s="213"/>
      <c r="J18" s="213"/>
      <c r="K18" s="213"/>
      <c r="L18" s="25"/>
      <c r="M18" s="25"/>
      <c r="N18" s="25"/>
      <c r="O18" s="25"/>
    </row>
    <row r="19" spans="8:15" ht="9" customHeight="1">
      <c r="H19" s="209"/>
      <c r="I19" s="209"/>
      <c r="J19" s="209"/>
      <c r="K19" s="209"/>
      <c r="L19" s="26"/>
      <c r="M19" s="26"/>
      <c r="N19" s="26"/>
      <c r="O19" s="26"/>
    </row>
    <row r="20" spans="1:15" ht="17.25">
      <c r="A20" s="193" t="s">
        <v>39</v>
      </c>
      <c r="B20" s="208"/>
      <c r="C20" s="208"/>
      <c r="D20" s="208"/>
      <c r="E20" s="208"/>
      <c r="F20" s="194"/>
      <c r="H20" s="209"/>
      <c r="I20" s="209"/>
      <c r="J20" s="209"/>
      <c r="K20" s="209"/>
      <c r="L20" s="26"/>
      <c r="M20" s="26"/>
      <c r="N20" s="26"/>
      <c r="O20" s="26"/>
    </row>
    <row r="21" spans="1:15" ht="22.5" customHeight="1">
      <c r="A21" s="193" t="s">
        <v>40</v>
      </c>
      <c r="B21" s="194"/>
      <c r="C21" s="195"/>
      <c r="D21" s="196"/>
      <c r="E21" s="196"/>
      <c r="F21" s="197"/>
      <c r="G21" s="27"/>
      <c r="H21" s="27"/>
      <c r="I21" s="27"/>
      <c r="J21" s="27"/>
      <c r="K21" s="27"/>
      <c r="L21" s="27"/>
      <c r="M21" s="27"/>
      <c r="N21" s="27"/>
      <c r="O21" s="27"/>
    </row>
    <row r="22" spans="1:10" ht="22.5" customHeight="1">
      <c r="A22" s="193" t="s">
        <v>43</v>
      </c>
      <c r="B22" s="194"/>
      <c r="C22" s="195"/>
      <c r="D22" s="196"/>
      <c r="E22" s="196"/>
      <c r="F22" s="197"/>
      <c r="G22" s="195"/>
      <c r="H22" s="198"/>
      <c r="I22" s="198"/>
      <c r="J22" s="199"/>
    </row>
    <row r="24" spans="1:6" ht="33.75" customHeight="1">
      <c r="A24" s="200" t="s">
        <v>46</v>
      </c>
      <c r="B24" s="200"/>
      <c r="C24" s="200"/>
      <c r="D24" s="200"/>
      <c r="E24" s="200"/>
      <c r="F24" s="28"/>
    </row>
    <row r="25" spans="1:16" ht="14.25">
      <c r="A25" s="29" t="s">
        <v>44</v>
      </c>
      <c r="B25" s="201" t="s">
        <v>31</v>
      </c>
      <c r="C25" s="202"/>
      <c r="D25" s="202"/>
      <c r="E25" s="203"/>
      <c r="F25" s="23" t="s">
        <v>41</v>
      </c>
      <c r="G25" s="30" t="s">
        <v>45</v>
      </c>
      <c r="H25" s="31"/>
      <c r="I25" s="32" t="s">
        <v>44</v>
      </c>
      <c r="J25" s="201" t="s">
        <v>31</v>
      </c>
      <c r="K25" s="202"/>
      <c r="L25" s="202"/>
      <c r="M25" s="203"/>
      <c r="N25" s="23" t="s">
        <v>41</v>
      </c>
      <c r="O25" s="204" t="s">
        <v>45</v>
      </c>
      <c r="P25" s="205"/>
    </row>
    <row r="26" spans="1:19" ht="22.5" customHeight="1">
      <c r="A26" s="29">
        <v>1</v>
      </c>
      <c r="B26" s="187"/>
      <c r="C26" s="188"/>
      <c r="D26" s="188"/>
      <c r="E26" s="189"/>
      <c r="F26" s="33"/>
      <c r="G26" s="138"/>
      <c r="H26" s="31"/>
      <c r="I26" s="32">
        <v>11</v>
      </c>
      <c r="J26" s="187"/>
      <c r="K26" s="188"/>
      <c r="L26" s="188"/>
      <c r="M26" s="189"/>
      <c r="N26" s="33"/>
      <c r="O26" s="192"/>
      <c r="P26" s="191"/>
      <c r="S26" s="139"/>
    </row>
    <row r="27" spans="1:19" ht="22.5" customHeight="1">
      <c r="A27" s="29">
        <v>2</v>
      </c>
      <c r="B27" s="187"/>
      <c r="C27" s="188"/>
      <c r="D27" s="188"/>
      <c r="E27" s="189"/>
      <c r="F27" s="33"/>
      <c r="G27" s="138"/>
      <c r="H27" s="31"/>
      <c r="I27" s="32">
        <v>12</v>
      </c>
      <c r="J27" s="187"/>
      <c r="K27" s="188"/>
      <c r="L27" s="188"/>
      <c r="M27" s="189"/>
      <c r="N27" s="33"/>
      <c r="O27" s="192"/>
      <c r="P27" s="191"/>
      <c r="S27" s="139"/>
    </row>
    <row r="28" spans="1:19" ht="22.5" customHeight="1">
      <c r="A28" s="29">
        <v>3</v>
      </c>
      <c r="B28" s="187"/>
      <c r="C28" s="188"/>
      <c r="D28" s="188"/>
      <c r="E28" s="189"/>
      <c r="F28" s="33"/>
      <c r="G28" s="138"/>
      <c r="H28" s="31"/>
      <c r="I28" s="32">
        <v>13</v>
      </c>
      <c r="J28" s="187"/>
      <c r="K28" s="188"/>
      <c r="L28" s="188"/>
      <c r="M28" s="189"/>
      <c r="N28" s="33"/>
      <c r="O28" s="192"/>
      <c r="P28" s="191"/>
      <c r="S28" s="139"/>
    </row>
    <row r="29" spans="1:19" ht="22.5" customHeight="1">
      <c r="A29" s="29">
        <v>4</v>
      </c>
      <c r="B29" s="187"/>
      <c r="C29" s="188"/>
      <c r="D29" s="188"/>
      <c r="E29" s="189"/>
      <c r="F29" s="33"/>
      <c r="G29" s="138"/>
      <c r="H29" s="31"/>
      <c r="I29" s="32">
        <v>14</v>
      </c>
      <c r="J29" s="187"/>
      <c r="K29" s="188"/>
      <c r="L29" s="188"/>
      <c r="M29" s="189"/>
      <c r="N29" s="33"/>
      <c r="O29" s="190"/>
      <c r="P29" s="191"/>
      <c r="S29" s="139"/>
    </row>
    <row r="30" spans="1:19" ht="22.5" customHeight="1">
      <c r="A30" s="29">
        <v>5</v>
      </c>
      <c r="B30" s="187"/>
      <c r="C30" s="188"/>
      <c r="D30" s="188"/>
      <c r="E30" s="189"/>
      <c r="F30" s="33"/>
      <c r="G30" s="138"/>
      <c r="H30" s="31"/>
      <c r="I30" s="32">
        <v>15</v>
      </c>
      <c r="J30" s="187"/>
      <c r="K30" s="188"/>
      <c r="L30" s="188"/>
      <c r="M30" s="189"/>
      <c r="N30" s="33"/>
      <c r="O30" s="190"/>
      <c r="P30" s="191"/>
      <c r="S30" s="139"/>
    </row>
    <row r="31" spans="1:19" ht="22.5" customHeight="1">
      <c r="A31" s="29">
        <v>6</v>
      </c>
      <c r="B31" s="187"/>
      <c r="C31" s="188"/>
      <c r="D31" s="188"/>
      <c r="E31" s="189"/>
      <c r="F31" s="33"/>
      <c r="G31" s="138"/>
      <c r="H31" s="31"/>
      <c r="I31" s="32">
        <v>16</v>
      </c>
      <c r="J31" s="187"/>
      <c r="K31" s="188"/>
      <c r="L31" s="188"/>
      <c r="M31" s="189"/>
      <c r="N31" s="33"/>
      <c r="O31" s="190"/>
      <c r="P31" s="191"/>
      <c r="S31" s="139"/>
    </row>
    <row r="32" spans="1:19" ht="22.5" customHeight="1">
      <c r="A32" s="29">
        <v>7</v>
      </c>
      <c r="B32" s="187"/>
      <c r="C32" s="188"/>
      <c r="D32" s="188"/>
      <c r="E32" s="189"/>
      <c r="F32" s="33"/>
      <c r="G32" s="138"/>
      <c r="H32" s="31"/>
      <c r="I32" s="32">
        <v>17</v>
      </c>
      <c r="J32" s="187"/>
      <c r="K32" s="188"/>
      <c r="L32" s="188"/>
      <c r="M32" s="189"/>
      <c r="N32" s="33"/>
      <c r="O32" s="190"/>
      <c r="P32" s="191"/>
      <c r="S32" s="139"/>
    </row>
    <row r="33" spans="1:19" ht="22.5" customHeight="1">
      <c r="A33" s="29">
        <v>8</v>
      </c>
      <c r="B33" s="187"/>
      <c r="C33" s="188"/>
      <c r="D33" s="188"/>
      <c r="E33" s="189"/>
      <c r="F33" s="33"/>
      <c r="G33" s="138"/>
      <c r="H33" s="31"/>
      <c r="I33" s="32">
        <v>18</v>
      </c>
      <c r="J33" s="187"/>
      <c r="K33" s="188"/>
      <c r="L33" s="188"/>
      <c r="M33" s="189"/>
      <c r="N33" s="33"/>
      <c r="O33" s="190"/>
      <c r="P33" s="191"/>
      <c r="S33" s="139"/>
    </row>
    <row r="34" spans="1:19" ht="22.5" customHeight="1">
      <c r="A34" s="29">
        <v>9</v>
      </c>
      <c r="B34" s="187"/>
      <c r="C34" s="188"/>
      <c r="D34" s="188"/>
      <c r="E34" s="189"/>
      <c r="F34" s="33"/>
      <c r="G34" s="138"/>
      <c r="H34" s="31"/>
      <c r="I34" s="32">
        <v>19</v>
      </c>
      <c r="J34" s="187"/>
      <c r="K34" s="188"/>
      <c r="L34" s="188"/>
      <c r="M34" s="189"/>
      <c r="N34" s="33"/>
      <c r="O34" s="190"/>
      <c r="P34" s="191"/>
      <c r="S34" s="140"/>
    </row>
    <row r="35" spans="1:19" ht="22.5" customHeight="1">
      <c r="A35" s="29">
        <v>10</v>
      </c>
      <c r="B35" s="187"/>
      <c r="C35" s="188"/>
      <c r="D35" s="188"/>
      <c r="E35" s="189"/>
      <c r="F35" s="33"/>
      <c r="G35" s="138"/>
      <c r="H35" s="31"/>
      <c r="I35" s="32">
        <v>20</v>
      </c>
      <c r="J35" s="187"/>
      <c r="K35" s="188"/>
      <c r="L35" s="188"/>
      <c r="M35" s="189"/>
      <c r="N35" s="33"/>
      <c r="O35" s="190"/>
      <c r="P35" s="191"/>
      <c r="S35" s="140"/>
    </row>
    <row r="36" ht="22.5" customHeight="1">
      <c r="S36" s="140"/>
    </row>
    <row r="37" spans="1:19" ht="22.5" customHeight="1">
      <c r="A37" s="16"/>
      <c r="C37" s="16"/>
      <c r="D37" s="16"/>
      <c r="E37" s="16"/>
      <c r="S37" s="140"/>
    </row>
    <row r="38" spans="1:16" ht="51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5" ht="22.5" customHeight="1">
      <c r="A39" s="35"/>
      <c r="B39" s="35"/>
      <c r="C39" s="35"/>
      <c r="D39" s="35"/>
      <c r="E39" s="35"/>
    </row>
    <row r="40" spans="1:16" ht="29.2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5" ht="22.5" customHeight="1">
      <c r="A41" s="35"/>
      <c r="B41" s="35"/>
      <c r="C41" s="35"/>
      <c r="D41" s="35"/>
      <c r="E41" s="35"/>
    </row>
    <row r="42" spans="1:16" ht="22.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8" ht="22.5" customHeight="1">
      <c r="A43" s="35"/>
      <c r="B43" s="35"/>
      <c r="C43" s="35"/>
      <c r="D43" s="35"/>
      <c r="E43" s="35"/>
      <c r="F43" s="35"/>
      <c r="G43" s="35"/>
      <c r="H43" s="35"/>
    </row>
    <row r="44" spans="1:16" ht="22.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1:5" ht="22.5" customHeight="1">
      <c r="A45" s="35"/>
      <c r="B45" s="35"/>
      <c r="C45" s="35"/>
      <c r="D45" s="35"/>
      <c r="E45" s="35"/>
    </row>
    <row r="46" spans="1:16" ht="33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ht="22.5" customHeight="1"/>
    <row r="48" ht="22.5" customHeight="1"/>
    <row r="49" ht="22.5" customHeight="1"/>
    <row r="50" ht="22.5" customHeight="1"/>
    <row r="51" spans="3:5" ht="14.25">
      <c r="C51" s="16"/>
      <c r="D51" s="16"/>
      <c r="E51" s="16"/>
    </row>
    <row r="52" spans="3:5" ht="14.25">
      <c r="C52" s="16"/>
      <c r="D52" s="16"/>
      <c r="E52" s="16"/>
    </row>
  </sheetData>
  <sheetProtection/>
  <mergeCells count="81">
    <mergeCell ref="M16:O16"/>
    <mergeCell ref="A3:B3"/>
    <mergeCell ref="C3:L3"/>
    <mergeCell ref="H17:L17"/>
    <mergeCell ref="A16:B16"/>
    <mergeCell ref="A8:C8"/>
    <mergeCell ref="D8:L8"/>
    <mergeCell ref="C15:D15"/>
    <mergeCell ref="H16:L16"/>
    <mergeCell ref="H14:L14"/>
    <mergeCell ref="A1:P1"/>
    <mergeCell ref="M13:O13"/>
    <mergeCell ref="M14:O14"/>
    <mergeCell ref="M15:O15"/>
    <mergeCell ref="A5:B7"/>
    <mergeCell ref="D5:F5"/>
    <mergeCell ref="C6:C7"/>
    <mergeCell ref="D6:L7"/>
    <mergeCell ref="H15:L15"/>
    <mergeCell ref="H13:L13"/>
    <mergeCell ref="A9:B9"/>
    <mergeCell ref="C9:G9"/>
    <mergeCell ref="I9:L9"/>
    <mergeCell ref="A10:B10"/>
    <mergeCell ref="C10:G10"/>
    <mergeCell ref="A14:B14"/>
    <mergeCell ref="C14:D14"/>
    <mergeCell ref="A12:F12"/>
    <mergeCell ref="H12:O12"/>
    <mergeCell ref="A13:B13"/>
    <mergeCell ref="C13:D13"/>
    <mergeCell ref="C17:D17"/>
    <mergeCell ref="A18:B18"/>
    <mergeCell ref="C18:D18"/>
    <mergeCell ref="A15:B15"/>
    <mergeCell ref="C16:D16"/>
    <mergeCell ref="O25:P25"/>
    <mergeCell ref="A17:B17"/>
    <mergeCell ref="A21:B21"/>
    <mergeCell ref="C21:F21"/>
    <mergeCell ref="A20:F20"/>
    <mergeCell ref="H19:K19"/>
    <mergeCell ref="H20:K20"/>
    <mergeCell ref="M17:O17"/>
    <mergeCell ref="H18:K18"/>
    <mergeCell ref="A22:B22"/>
    <mergeCell ref="C22:F22"/>
    <mergeCell ref="G22:J22"/>
    <mergeCell ref="A24:E24"/>
    <mergeCell ref="B26:E26"/>
    <mergeCell ref="J26:M26"/>
    <mergeCell ref="B25:E25"/>
    <mergeCell ref="J25:M25"/>
    <mergeCell ref="O34:P34"/>
    <mergeCell ref="O26:P26"/>
    <mergeCell ref="O28:P28"/>
    <mergeCell ref="B28:E28"/>
    <mergeCell ref="J28:M28"/>
    <mergeCell ref="B27:E27"/>
    <mergeCell ref="J27:M27"/>
    <mergeCell ref="O27:P27"/>
    <mergeCell ref="J32:M32"/>
    <mergeCell ref="B29:E29"/>
    <mergeCell ref="J29:M29"/>
    <mergeCell ref="O29:P29"/>
    <mergeCell ref="B34:E34"/>
    <mergeCell ref="J34:M34"/>
    <mergeCell ref="O30:P30"/>
    <mergeCell ref="B31:E31"/>
    <mergeCell ref="J31:M31"/>
    <mergeCell ref="O31:P31"/>
    <mergeCell ref="B30:E30"/>
    <mergeCell ref="J30:M30"/>
    <mergeCell ref="B35:E35"/>
    <mergeCell ref="J35:M35"/>
    <mergeCell ref="O35:P35"/>
    <mergeCell ref="O32:P32"/>
    <mergeCell ref="B33:E33"/>
    <mergeCell ref="J33:M33"/>
    <mergeCell ref="O33:P33"/>
    <mergeCell ref="B32:E3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P52"/>
  <sheetViews>
    <sheetView zoomScalePageLayoutView="0" workbookViewId="0" topLeftCell="A22">
      <selection activeCell="J29" sqref="J29:M29"/>
    </sheetView>
  </sheetViews>
  <sheetFormatPr defaultColWidth="9.00390625" defaultRowHeight="13.5"/>
  <cols>
    <col min="1" max="1" width="3.75390625" style="18" customWidth="1"/>
    <col min="2" max="2" width="6.25390625" style="16" customWidth="1"/>
    <col min="3" max="4" width="4.375" style="17" customWidth="1"/>
    <col min="5" max="6" width="8.75390625" style="17" customWidth="1"/>
    <col min="7" max="8" width="6.25390625" style="17" customWidth="1"/>
    <col min="9" max="9" width="3.75390625" style="17" customWidth="1"/>
    <col min="10" max="10" width="10.00390625" style="17" customWidth="1"/>
    <col min="11" max="12" width="6.25390625" style="17" customWidth="1"/>
    <col min="13" max="13" width="3.75390625" style="17" customWidth="1"/>
    <col min="14" max="14" width="7.50390625" style="17" customWidth="1"/>
    <col min="15" max="15" width="2.50390625" style="17" customWidth="1"/>
    <col min="16" max="16" width="3.75390625" style="17" customWidth="1"/>
    <col min="17" max="16384" width="9.00390625" style="17" customWidth="1"/>
  </cols>
  <sheetData>
    <row r="1" spans="1:16" ht="33.75" customHeight="1">
      <c r="A1" s="223" t="s">
        <v>133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</row>
    <row r="2" ht="5.25" customHeight="1"/>
    <row r="3" spans="1:12" ht="30" customHeight="1">
      <c r="A3" s="244" t="s">
        <v>18</v>
      </c>
      <c r="B3" s="245"/>
      <c r="C3" s="246"/>
      <c r="D3" s="247"/>
      <c r="E3" s="247"/>
      <c r="F3" s="247"/>
      <c r="G3" s="247"/>
      <c r="H3" s="247"/>
      <c r="I3" s="247"/>
      <c r="J3" s="247"/>
      <c r="K3" s="247"/>
      <c r="L3" s="248"/>
    </row>
    <row r="4" spans="1:2" ht="7.5" customHeight="1">
      <c r="A4" s="19"/>
      <c r="B4" s="15"/>
    </row>
    <row r="5" spans="1:6" ht="20.25" customHeight="1">
      <c r="A5" s="227" t="s">
        <v>19</v>
      </c>
      <c r="B5" s="228"/>
      <c r="C5" s="20" t="s">
        <v>42</v>
      </c>
      <c r="D5" s="219"/>
      <c r="E5" s="198"/>
      <c r="F5" s="199"/>
    </row>
    <row r="6" spans="1:12" ht="22.5" customHeight="1">
      <c r="A6" s="229"/>
      <c r="B6" s="230"/>
      <c r="C6" s="233" t="s">
        <v>20</v>
      </c>
      <c r="D6" s="251"/>
      <c r="E6" s="236"/>
      <c r="F6" s="236"/>
      <c r="G6" s="236"/>
      <c r="H6" s="236"/>
      <c r="I6" s="236"/>
      <c r="J6" s="236"/>
      <c r="K6" s="236"/>
      <c r="L6" s="237"/>
    </row>
    <row r="7" spans="1:12" ht="22.5" customHeight="1">
      <c r="A7" s="231"/>
      <c r="B7" s="232"/>
      <c r="C7" s="234"/>
      <c r="D7" s="238"/>
      <c r="E7" s="239"/>
      <c r="F7" s="239"/>
      <c r="G7" s="239"/>
      <c r="H7" s="239"/>
      <c r="I7" s="239"/>
      <c r="J7" s="239"/>
      <c r="K7" s="239"/>
      <c r="L7" s="240"/>
    </row>
    <row r="8" spans="1:12" ht="22.5" customHeight="1">
      <c r="A8" s="249" t="s">
        <v>21</v>
      </c>
      <c r="B8" s="250"/>
      <c r="C8" s="250"/>
      <c r="D8" s="219"/>
      <c r="E8" s="198"/>
      <c r="F8" s="198"/>
      <c r="G8" s="198"/>
      <c r="H8" s="198"/>
      <c r="I8" s="198"/>
      <c r="J8" s="198"/>
      <c r="K8" s="198"/>
      <c r="L8" s="199"/>
    </row>
    <row r="9" spans="1:12" ht="22.5" customHeight="1">
      <c r="A9" s="214" t="s">
        <v>22</v>
      </c>
      <c r="B9" s="215"/>
      <c r="C9" s="219"/>
      <c r="D9" s="196"/>
      <c r="E9" s="196"/>
      <c r="F9" s="196"/>
      <c r="G9" s="197"/>
      <c r="H9" s="21" t="s">
        <v>23</v>
      </c>
      <c r="I9" s="216"/>
      <c r="J9" s="217"/>
      <c r="K9" s="217"/>
      <c r="L9" s="218"/>
    </row>
    <row r="10" spans="1:9" ht="22.5" customHeight="1">
      <c r="A10" s="214" t="s">
        <v>24</v>
      </c>
      <c r="B10" s="215"/>
      <c r="C10" s="219"/>
      <c r="D10" s="196"/>
      <c r="E10" s="196"/>
      <c r="F10" s="196"/>
      <c r="G10" s="197"/>
      <c r="I10" s="22"/>
    </row>
    <row r="11" ht="7.5" customHeight="1"/>
    <row r="12" spans="1:15" ht="20.25" customHeight="1">
      <c r="A12" s="193" t="s">
        <v>25</v>
      </c>
      <c r="B12" s="208"/>
      <c r="C12" s="208"/>
      <c r="D12" s="208"/>
      <c r="E12" s="208"/>
      <c r="F12" s="194"/>
      <c r="H12" s="220" t="s">
        <v>26</v>
      </c>
      <c r="I12" s="221"/>
      <c r="J12" s="221"/>
      <c r="K12" s="221"/>
      <c r="L12" s="221"/>
      <c r="M12" s="221"/>
      <c r="N12" s="221"/>
      <c r="O12" s="222"/>
    </row>
    <row r="13" spans="1:15" ht="20.25" customHeight="1">
      <c r="A13" s="206" t="s">
        <v>27</v>
      </c>
      <c r="B13" s="207"/>
      <c r="C13" s="201" t="s">
        <v>28</v>
      </c>
      <c r="D13" s="203"/>
      <c r="E13" s="23" t="s">
        <v>29</v>
      </c>
      <c r="F13" s="23" t="s">
        <v>30</v>
      </c>
      <c r="H13" s="224" t="s">
        <v>31</v>
      </c>
      <c r="I13" s="242"/>
      <c r="J13" s="242"/>
      <c r="K13" s="242"/>
      <c r="L13" s="243"/>
      <c r="M13" s="224" t="s">
        <v>32</v>
      </c>
      <c r="N13" s="225"/>
      <c r="O13" s="226"/>
    </row>
    <row r="14" spans="1:15" ht="22.5" customHeight="1">
      <c r="A14" s="206" t="s">
        <v>33</v>
      </c>
      <c r="B14" s="207"/>
      <c r="C14" s="190"/>
      <c r="D14" s="212"/>
      <c r="E14" s="24"/>
      <c r="F14" s="24"/>
      <c r="H14" s="190"/>
      <c r="I14" s="241"/>
      <c r="J14" s="241"/>
      <c r="K14" s="241"/>
      <c r="L14" s="212"/>
      <c r="M14" s="210"/>
      <c r="N14" s="211"/>
      <c r="O14" s="191"/>
    </row>
    <row r="15" spans="1:15" ht="22.5" customHeight="1">
      <c r="A15" s="206" t="s">
        <v>34</v>
      </c>
      <c r="B15" s="207"/>
      <c r="C15" s="190"/>
      <c r="D15" s="212"/>
      <c r="E15" s="24"/>
      <c r="F15" s="24"/>
      <c r="H15" s="190"/>
      <c r="I15" s="241"/>
      <c r="J15" s="241"/>
      <c r="K15" s="241"/>
      <c r="L15" s="212"/>
      <c r="M15" s="210"/>
      <c r="N15" s="211"/>
      <c r="O15" s="191"/>
    </row>
    <row r="16" spans="1:15" ht="20.25" customHeight="1">
      <c r="A16" s="206" t="s">
        <v>35</v>
      </c>
      <c r="B16" s="207"/>
      <c r="C16" s="201" t="s">
        <v>36</v>
      </c>
      <c r="D16" s="203"/>
      <c r="E16" s="23" t="s">
        <v>37</v>
      </c>
      <c r="F16" s="23" t="s">
        <v>38</v>
      </c>
      <c r="H16" s="190"/>
      <c r="I16" s="241"/>
      <c r="J16" s="241"/>
      <c r="K16" s="241"/>
      <c r="L16" s="212"/>
      <c r="M16" s="210"/>
      <c r="N16" s="211"/>
      <c r="O16" s="191"/>
    </row>
    <row r="17" spans="1:15" ht="22.5" customHeight="1">
      <c r="A17" s="206" t="s">
        <v>33</v>
      </c>
      <c r="B17" s="207"/>
      <c r="C17" s="190"/>
      <c r="D17" s="212"/>
      <c r="E17" s="24"/>
      <c r="F17" s="24"/>
      <c r="H17" s="190"/>
      <c r="I17" s="241"/>
      <c r="J17" s="241"/>
      <c r="K17" s="241"/>
      <c r="L17" s="212"/>
      <c r="M17" s="210"/>
      <c r="N17" s="211"/>
      <c r="O17" s="191"/>
    </row>
    <row r="18" spans="1:15" ht="22.5" customHeight="1">
      <c r="A18" s="206" t="s">
        <v>34</v>
      </c>
      <c r="B18" s="207"/>
      <c r="C18" s="190"/>
      <c r="D18" s="212"/>
      <c r="E18" s="24"/>
      <c r="F18" s="24"/>
      <c r="H18" s="213"/>
      <c r="I18" s="213"/>
      <c r="J18" s="213"/>
      <c r="K18" s="213"/>
      <c r="L18" s="25"/>
      <c r="M18" s="25"/>
      <c r="N18" s="25"/>
      <c r="O18" s="25"/>
    </row>
    <row r="19" spans="8:15" ht="9" customHeight="1">
      <c r="H19" s="209"/>
      <c r="I19" s="209"/>
      <c r="J19" s="209"/>
      <c r="K19" s="209"/>
      <c r="L19" s="26"/>
      <c r="M19" s="26"/>
      <c r="N19" s="26"/>
      <c r="O19" s="26"/>
    </row>
    <row r="20" spans="1:15" ht="17.25">
      <c r="A20" s="193" t="s">
        <v>39</v>
      </c>
      <c r="B20" s="208"/>
      <c r="C20" s="208"/>
      <c r="D20" s="208"/>
      <c r="E20" s="208"/>
      <c r="F20" s="194"/>
      <c r="H20" s="209"/>
      <c r="I20" s="209"/>
      <c r="J20" s="209"/>
      <c r="K20" s="209"/>
      <c r="L20" s="26"/>
      <c r="M20" s="26"/>
      <c r="N20" s="26"/>
      <c r="O20" s="26"/>
    </row>
    <row r="21" spans="1:15" ht="22.5" customHeight="1">
      <c r="A21" s="193" t="s">
        <v>40</v>
      </c>
      <c r="B21" s="194"/>
      <c r="C21" s="219"/>
      <c r="D21" s="196"/>
      <c r="E21" s="196"/>
      <c r="F21" s="197"/>
      <c r="G21" s="27"/>
      <c r="H21" s="27"/>
      <c r="I21" s="27"/>
      <c r="J21" s="27"/>
      <c r="K21" s="27"/>
      <c r="L21" s="27"/>
      <c r="M21" s="27"/>
      <c r="N21" s="27"/>
      <c r="O21" s="27"/>
    </row>
    <row r="22" spans="1:10" ht="22.5" customHeight="1">
      <c r="A22" s="193" t="s">
        <v>43</v>
      </c>
      <c r="B22" s="194"/>
      <c r="C22" s="219"/>
      <c r="D22" s="196"/>
      <c r="E22" s="196"/>
      <c r="F22" s="197"/>
      <c r="G22" s="219"/>
      <c r="H22" s="198"/>
      <c r="I22" s="198"/>
      <c r="J22" s="199"/>
    </row>
    <row r="24" spans="1:6" ht="33.75" customHeight="1">
      <c r="A24" s="200" t="s">
        <v>46</v>
      </c>
      <c r="B24" s="200"/>
      <c r="C24" s="200"/>
      <c r="D24" s="200"/>
      <c r="E24" s="200"/>
      <c r="F24" s="28"/>
    </row>
    <row r="25" spans="1:16" ht="14.25">
      <c r="A25" s="29" t="s">
        <v>44</v>
      </c>
      <c r="B25" s="201" t="s">
        <v>31</v>
      </c>
      <c r="C25" s="202"/>
      <c r="D25" s="202"/>
      <c r="E25" s="203"/>
      <c r="F25" s="23" t="s">
        <v>41</v>
      </c>
      <c r="G25" s="30" t="s">
        <v>45</v>
      </c>
      <c r="H25" s="31"/>
      <c r="I25" s="32" t="s">
        <v>44</v>
      </c>
      <c r="J25" s="201" t="s">
        <v>31</v>
      </c>
      <c r="K25" s="202"/>
      <c r="L25" s="202"/>
      <c r="M25" s="203"/>
      <c r="N25" s="23" t="s">
        <v>41</v>
      </c>
      <c r="O25" s="204" t="s">
        <v>45</v>
      </c>
      <c r="P25" s="205"/>
    </row>
    <row r="26" spans="1:16" ht="22.5" customHeight="1">
      <c r="A26" s="29">
        <v>1</v>
      </c>
      <c r="B26" s="187"/>
      <c r="C26" s="188"/>
      <c r="D26" s="188"/>
      <c r="E26" s="189"/>
      <c r="F26" s="33"/>
      <c r="G26" s="138"/>
      <c r="H26" s="31"/>
      <c r="I26" s="32">
        <v>11</v>
      </c>
      <c r="J26" s="187"/>
      <c r="K26" s="188"/>
      <c r="L26" s="188"/>
      <c r="M26" s="189"/>
      <c r="N26" s="33"/>
      <c r="O26" s="192"/>
      <c r="P26" s="191"/>
    </row>
    <row r="27" spans="1:16" ht="22.5" customHeight="1">
      <c r="A27" s="29">
        <v>2</v>
      </c>
      <c r="B27" s="187"/>
      <c r="C27" s="188"/>
      <c r="D27" s="188"/>
      <c r="E27" s="189"/>
      <c r="F27" s="33"/>
      <c r="G27" s="138"/>
      <c r="H27" s="31"/>
      <c r="I27" s="32">
        <v>12</v>
      </c>
      <c r="J27" s="187"/>
      <c r="K27" s="188"/>
      <c r="L27" s="188"/>
      <c r="M27" s="189"/>
      <c r="N27" s="33"/>
      <c r="O27" s="192"/>
      <c r="P27" s="191"/>
    </row>
    <row r="28" spans="1:16" ht="22.5" customHeight="1">
      <c r="A28" s="29">
        <v>3</v>
      </c>
      <c r="B28" s="187"/>
      <c r="C28" s="188"/>
      <c r="D28" s="188"/>
      <c r="E28" s="189"/>
      <c r="F28" s="33"/>
      <c r="G28" s="138"/>
      <c r="H28" s="31"/>
      <c r="I28" s="32">
        <v>13</v>
      </c>
      <c r="J28" s="187"/>
      <c r="K28" s="188"/>
      <c r="L28" s="188"/>
      <c r="M28" s="189"/>
      <c r="N28" s="33"/>
      <c r="O28" s="192"/>
      <c r="P28" s="191"/>
    </row>
    <row r="29" spans="1:16" ht="22.5" customHeight="1">
      <c r="A29" s="29">
        <v>4</v>
      </c>
      <c r="B29" s="187"/>
      <c r="C29" s="188"/>
      <c r="D29" s="188"/>
      <c r="E29" s="189"/>
      <c r="F29" s="33"/>
      <c r="G29" s="138"/>
      <c r="H29" s="31"/>
      <c r="I29" s="32">
        <v>14</v>
      </c>
      <c r="J29" s="187"/>
      <c r="K29" s="188"/>
      <c r="L29" s="188"/>
      <c r="M29" s="189"/>
      <c r="N29" s="33"/>
      <c r="O29" s="190"/>
      <c r="P29" s="191"/>
    </row>
    <row r="30" spans="1:16" ht="22.5" customHeight="1">
      <c r="A30" s="29">
        <v>5</v>
      </c>
      <c r="B30" s="187"/>
      <c r="C30" s="188"/>
      <c r="D30" s="188"/>
      <c r="E30" s="189"/>
      <c r="F30" s="33"/>
      <c r="G30" s="138"/>
      <c r="H30" s="31"/>
      <c r="I30" s="32">
        <v>15</v>
      </c>
      <c r="J30" s="187"/>
      <c r="K30" s="188"/>
      <c r="L30" s="188"/>
      <c r="M30" s="189"/>
      <c r="N30" s="33"/>
      <c r="O30" s="190"/>
      <c r="P30" s="191"/>
    </row>
    <row r="31" spans="1:16" ht="22.5" customHeight="1">
      <c r="A31" s="29">
        <v>6</v>
      </c>
      <c r="B31" s="187"/>
      <c r="C31" s="188"/>
      <c r="D31" s="188"/>
      <c r="E31" s="189"/>
      <c r="F31" s="33"/>
      <c r="G31" s="138"/>
      <c r="H31" s="31"/>
      <c r="I31" s="32">
        <v>16</v>
      </c>
      <c r="J31" s="187"/>
      <c r="K31" s="188"/>
      <c r="L31" s="188"/>
      <c r="M31" s="189"/>
      <c r="N31" s="33"/>
      <c r="O31" s="190"/>
      <c r="P31" s="191"/>
    </row>
    <row r="32" spans="1:16" ht="22.5" customHeight="1">
      <c r="A32" s="29">
        <v>7</v>
      </c>
      <c r="B32" s="187"/>
      <c r="C32" s="188"/>
      <c r="D32" s="188"/>
      <c r="E32" s="189"/>
      <c r="F32" s="33"/>
      <c r="G32" s="138"/>
      <c r="H32" s="31"/>
      <c r="I32" s="32">
        <v>17</v>
      </c>
      <c r="J32" s="187"/>
      <c r="K32" s="188"/>
      <c r="L32" s="188"/>
      <c r="M32" s="189"/>
      <c r="N32" s="33"/>
      <c r="O32" s="190"/>
      <c r="P32" s="191"/>
    </row>
    <row r="33" spans="1:16" ht="22.5" customHeight="1">
      <c r="A33" s="29">
        <v>8</v>
      </c>
      <c r="B33" s="187"/>
      <c r="C33" s="188"/>
      <c r="D33" s="188"/>
      <c r="E33" s="189"/>
      <c r="F33" s="33"/>
      <c r="G33" s="138"/>
      <c r="H33" s="31"/>
      <c r="I33" s="32">
        <v>18</v>
      </c>
      <c r="J33" s="187"/>
      <c r="K33" s="188"/>
      <c r="L33" s="188"/>
      <c r="M33" s="189"/>
      <c r="N33" s="33"/>
      <c r="O33" s="190"/>
      <c r="P33" s="191"/>
    </row>
    <row r="34" spans="1:16" ht="22.5" customHeight="1">
      <c r="A34" s="29">
        <v>9</v>
      </c>
      <c r="B34" s="187"/>
      <c r="C34" s="188"/>
      <c r="D34" s="188"/>
      <c r="E34" s="189"/>
      <c r="F34" s="33"/>
      <c r="G34" s="138"/>
      <c r="H34" s="31"/>
      <c r="I34" s="32">
        <v>19</v>
      </c>
      <c r="J34" s="187"/>
      <c r="K34" s="188"/>
      <c r="L34" s="188"/>
      <c r="M34" s="189"/>
      <c r="N34" s="33"/>
      <c r="O34" s="190"/>
      <c r="P34" s="191"/>
    </row>
    <row r="35" spans="1:16" ht="22.5" customHeight="1">
      <c r="A35" s="29">
        <v>10</v>
      </c>
      <c r="B35" s="187"/>
      <c r="C35" s="188"/>
      <c r="D35" s="188"/>
      <c r="E35" s="189"/>
      <c r="F35" s="33"/>
      <c r="G35" s="138"/>
      <c r="H35" s="31"/>
      <c r="I35" s="32">
        <v>20</v>
      </c>
      <c r="J35" s="187"/>
      <c r="K35" s="188"/>
      <c r="L35" s="188"/>
      <c r="M35" s="189"/>
      <c r="N35" s="33"/>
      <c r="O35" s="190"/>
      <c r="P35" s="191"/>
    </row>
    <row r="36" ht="22.5" customHeight="1"/>
    <row r="37" spans="1:5" ht="22.5" customHeight="1">
      <c r="A37" s="16"/>
      <c r="C37" s="16"/>
      <c r="D37" s="16"/>
      <c r="E37" s="16"/>
    </row>
    <row r="38" spans="1:16" ht="51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5" ht="22.5" customHeight="1">
      <c r="A39" s="35"/>
      <c r="B39" s="35"/>
      <c r="C39" s="35"/>
      <c r="D39" s="35"/>
      <c r="E39" s="35"/>
    </row>
    <row r="40" spans="1:16" ht="29.2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5" ht="22.5" customHeight="1">
      <c r="A41" s="35"/>
      <c r="B41" s="35"/>
      <c r="C41" s="35"/>
      <c r="D41" s="35"/>
      <c r="E41" s="35"/>
    </row>
    <row r="42" spans="1:16" ht="22.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8" ht="22.5" customHeight="1">
      <c r="A43" s="35"/>
      <c r="B43" s="35"/>
      <c r="C43" s="35"/>
      <c r="D43" s="35"/>
      <c r="E43" s="35"/>
      <c r="F43" s="35"/>
      <c r="G43" s="35"/>
      <c r="H43" s="35"/>
    </row>
    <row r="44" spans="1:16" ht="22.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1:5" ht="22.5" customHeight="1">
      <c r="A45" s="35"/>
      <c r="B45" s="35"/>
      <c r="C45" s="35"/>
      <c r="D45" s="35"/>
      <c r="E45" s="35"/>
    </row>
    <row r="46" spans="1:16" ht="33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ht="22.5" customHeight="1"/>
    <row r="48" ht="22.5" customHeight="1"/>
    <row r="49" ht="22.5" customHeight="1"/>
    <row r="50" ht="22.5" customHeight="1"/>
    <row r="51" spans="3:5" ht="14.25">
      <c r="C51" s="16"/>
      <c r="D51" s="16"/>
      <c r="E51" s="16"/>
    </row>
    <row r="52" spans="3:5" ht="14.25">
      <c r="C52" s="16"/>
      <c r="D52" s="16"/>
      <c r="E52" s="16"/>
    </row>
  </sheetData>
  <sheetProtection/>
  <mergeCells count="81">
    <mergeCell ref="A1:P1"/>
    <mergeCell ref="B34:E34"/>
    <mergeCell ref="J34:M34"/>
    <mergeCell ref="O34:P34"/>
    <mergeCell ref="B30:E30"/>
    <mergeCell ref="J30:M30"/>
    <mergeCell ref="O30:P30"/>
    <mergeCell ref="B31:E31"/>
    <mergeCell ref="B35:E35"/>
    <mergeCell ref="J35:M35"/>
    <mergeCell ref="O35:P35"/>
    <mergeCell ref="B32:E32"/>
    <mergeCell ref="J32:M32"/>
    <mergeCell ref="O32:P32"/>
    <mergeCell ref="B33:E33"/>
    <mergeCell ref="J33:M33"/>
    <mergeCell ref="O33:P33"/>
    <mergeCell ref="J31:M31"/>
    <mergeCell ref="O31:P31"/>
    <mergeCell ref="B28:E28"/>
    <mergeCell ref="J28:M28"/>
    <mergeCell ref="O28:P28"/>
    <mergeCell ref="B29:E29"/>
    <mergeCell ref="J29:M29"/>
    <mergeCell ref="O29:P29"/>
    <mergeCell ref="O26:P26"/>
    <mergeCell ref="B27:E27"/>
    <mergeCell ref="J27:M27"/>
    <mergeCell ref="O27:P27"/>
    <mergeCell ref="G22:J22"/>
    <mergeCell ref="B26:E26"/>
    <mergeCell ref="J26:M26"/>
    <mergeCell ref="A24:E24"/>
    <mergeCell ref="B25:E25"/>
    <mergeCell ref="J25:M25"/>
    <mergeCell ref="O25:P25"/>
    <mergeCell ref="A17:B17"/>
    <mergeCell ref="A21:B21"/>
    <mergeCell ref="C21:F21"/>
    <mergeCell ref="A20:F20"/>
    <mergeCell ref="H19:K19"/>
    <mergeCell ref="H20:K20"/>
    <mergeCell ref="M17:O17"/>
    <mergeCell ref="A22:B22"/>
    <mergeCell ref="C22:F22"/>
    <mergeCell ref="A18:B18"/>
    <mergeCell ref="C18:D18"/>
    <mergeCell ref="A15:B15"/>
    <mergeCell ref="I9:L9"/>
    <mergeCell ref="A10:B10"/>
    <mergeCell ref="C10:G10"/>
    <mergeCell ref="A14:B14"/>
    <mergeCell ref="C14:D14"/>
    <mergeCell ref="A12:F12"/>
    <mergeCell ref="A9:B9"/>
    <mergeCell ref="A3:B3"/>
    <mergeCell ref="C3:L3"/>
    <mergeCell ref="A5:B7"/>
    <mergeCell ref="D5:F5"/>
    <mergeCell ref="C6:C7"/>
    <mergeCell ref="D6:L7"/>
    <mergeCell ref="A8:C8"/>
    <mergeCell ref="D8:L8"/>
    <mergeCell ref="H17:L17"/>
    <mergeCell ref="H18:K18"/>
    <mergeCell ref="C9:G9"/>
    <mergeCell ref="C15:D15"/>
    <mergeCell ref="H12:O12"/>
    <mergeCell ref="H13:L13"/>
    <mergeCell ref="H14:L14"/>
    <mergeCell ref="C17:D17"/>
    <mergeCell ref="A16:B16"/>
    <mergeCell ref="C16:D16"/>
    <mergeCell ref="A13:B13"/>
    <mergeCell ref="C13:D13"/>
    <mergeCell ref="M13:O13"/>
    <mergeCell ref="M14:O14"/>
    <mergeCell ref="M15:O15"/>
    <mergeCell ref="M16:O16"/>
    <mergeCell ref="H15:L15"/>
    <mergeCell ref="H16:L1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8"/>
  </sheetPr>
  <dimension ref="A1:J50"/>
  <sheetViews>
    <sheetView zoomScalePageLayoutView="0" workbookViewId="0" topLeftCell="A1">
      <selection activeCell="C8" sqref="C8"/>
    </sheetView>
  </sheetViews>
  <sheetFormatPr defaultColWidth="8.875" defaultRowHeight="13.5"/>
  <cols>
    <col min="1" max="1" width="8.875" style="85" customWidth="1"/>
    <col min="2" max="2" width="12.125" style="85" customWidth="1"/>
    <col min="3" max="3" width="29.125" style="85" customWidth="1"/>
    <col min="4" max="4" width="10.625" style="85" customWidth="1"/>
    <col min="5" max="5" width="9.125" style="85" customWidth="1"/>
    <col min="6" max="16384" width="8.875" style="85" customWidth="1"/>
  </cols>
  <sheetData>
    <row r="1" s="56" customFormat="1" ht="27" customHeight="1" thickBot="1">
      <c r="B1" s="57" t="s">
        <v>136</v>
      </c>
    </row>
    <row r="2" spans="2:6" s="56" customFormat="1" ht="38.25" customHeight="1" thickBot="1">
      <c r="B2" s="58" t="s">
        <v>18</v>
      </c>
      <c r="C2" s="252"/>
      <c r="D2" s="253"/>
      <c r="E2" s="253"/>
      <c r="F2" s="254"/>
    </row>
    <row r="3" spans="2:6" s="56" customFormat="1" ht="30" customHeight="1" thickBot="1">
      <c r="B3" s="58" t="s">
        <v>79</v>
      </c>
      <c r="C3" s="150"/>
      <c r="D3" s="59" t="s">
        <v>80</v>
      </c>
      <c r="E3" s="255"/>
      <c r="F3" s="256"/>
    </row>
    <row r="4" spans="2:6" s="56" customFormat="1" ht="30" customHeight="1">
      <c r="B4" s="60"/>
      <c r="C4" s="61"/>
      <c r="D4" s="62"/>
      <c r="E4" s="62"/>
      <c r="F4" s="62"/>
    </row>
    <row r="5" spans="1:6" s="56" customFormat="1" ht="30" customHeight="1" thickBot="1">
      <c r="A5" s="63" t="s">
        <v>160</v>
      </c>
      <c r="B5" s="64"/>
      <c r="C5" s="65"/>
      <c r="D5" s="65"/>
      <c r="E5" s="65"/>
      <c r="F5" s="65"/>
    </row>
    <row r="6" spans="1:6" s="56" customFormat="1" ht="30" customHeight="1" thickBot="1">
      <c r="A6" s="66" t="s">
        <v>63</v>
      </c>
      <c r="B6" s="67" t="s">
        <v>68</v>
      </c>
      <c r="C6" s="67" t="s">
        <v>81</v>
      </c>
      <c r="D6" s="67" t="s">
        <v>41</v>
      </c>
      <c r="E6" s="257" t="s">
        <v>147</v>
      </c>
      <c r="F6" s="258"/>
    </row>
    <row r="7" spans="1:6" s="56" customFormat="1" ht="18" customHeight="1">
      <c r="A7" s="68" t="s">
        <v>82</v>
      </c>
      <c r="B7" s="69"/>
      <c r="C7" s="69"/>
      <c r="D7" s="69"/>
      <c r="E7" s="70"/>
      <c r="F7" s="71"/>
    </row>
    <row r="8" spans="1:6" s="56" customFormat="1" ht="18.75" customHeight="1">
      <c r="A8" s="72" t="s">
        <v>82</v>
      </c>
      <c r="B8" s="73"/>
      <c r="C8" s="73"/>
      <c r="D8" s="73"/>
      <c r="E8" s="74"/>
      <c r="F8" s="75"/>
    </row>
    <row r="9" spans="1:6" s="56" customFormat="1" ht="17.25">
      <c r="A9" s="72" t="s">
        <v>82</v>
      </c>
      <c r="B9" s="73"/>
      <c r="C9" s="73"/>
      <c r="D9" s="73"/>
      <c r="E9" s="76"/>
      <c r="F9" s="77"/>
    </row>
    <row r="10" spans="1:6" s="56" customFormat="1" ht="19.5" customHeight="1">
      <c r="A10" s="72" t="s">
        <v>82</v>
      </c>
      <c r="B10" s="73"/>
      <c r="C10" s="73"/>
      <c r="D10" s="73"/>
      <c r="E10" s="74"/>
      <c r="F10" s="75"/>
    </row>
    <row r="11" spans="1:6" s="56" customFormat="1" ht="19.5" customHeight="1" thickBot="1">
      <c r="A11" s="78" t="s">
        <v>82</v>
      </c>
      <c r="B11" s="79"/>
      <c r="C11" s="79"/>
      <c r="D11" s="79"/>
      <c r="E11" s="80"/>
      <c r="F11" s="81"/>
    </row>
    <row r="12" spans="1:6" s="56" customFormat="1" ht="29.25" customHeight="1" thickBot="1">
      <c r="A12" s="82" t="s">
        <v>137</v>
      </c>
      <c r="B12" s="65"/>
      <c r="C12" s="65"/>
      <c r="D12" s="65"/>
      <c r="E12" s="65"/>
      <c r="F12" s="65"/>
    </row>
    <row r="13" spans="1:6" s="56" customFormat="1" ht="30" customHeight="1" thickBot="1">
      <c r="A13" s="66" t="s">
        <v>63</v>
      </c>
      <c r="B13" s="67" t="s">
        <v>140</v>
      </c>
      <c r="C13" s="67" t="s">
        <v>81</v>
      </c>
      <c r="D13" s="67" t="s">
        <v>41</v>
      </c>
      <c r="E13" s="257" t="s">
        <v>147</v>
      </c>
      <c r="F13" s="258"/>
    </row>
    <row r="14" spans="1:6" s="56" customFormat="1" ht="19.5" customHeight="1">
      <c r="A14" s="145"/>
      <c r="B14" s="146"/>
      <c r="C14" s="147"/>
      <c r="D14" s="148"/>
      <c r="E14" s="70"/>
      <c r="F14" s="71"/>
    </row>
    <row r="15" spans="1:6" s="56" customFormat="1" ht="19.5" customHeight="1">
      <c r="A15" s="72"/>
      <c r="B15" s="73"/>
      <c r="C15" s="142"/>
      <c r="D15" s="141"/>
      <c r="E15" s="74"/>
      <c r="F15" s="75"/>
    </row>
    <row r="16" spans="1:6" s="56" customFormat="1" ht="19.5" customHeight="1">
      <c r="A16" s="143"/>
      <c r="B16" s="144"/>
      <c r="C16" s="149"/>
      <c r="D16" s="141"/>
      <c r="E16" s="76"/>
      <c r="F16" s="77"/>
    </row>
    <row r="17" spans="1:6" s="56" customFormat="1" ht="19.5" customHeight="1">
      <c r="A17" s="72"/>
      <c r="B17" s="73"/>
      <c r="C17" s="149"/>
      <c r="D17" s="141"/>
      <c r="E17" s="74"/>
      <c r="F17" s="75"/>
    </row>
    <row r="18" spans="1:6" s="56" customFormat="1" ht="19.5" customHeight="1">
      <c r="A18" s="72"/>
      <c r="B18" s="73"/>
      <c r="C18" s="149"/>
      <c r="D18" s="141"/>
      <c r="E18" s="76"/>
      <c r="F18" s="77"/>
    </row>
    <row r="19" spans="1:6" s="56" customFormat="1" ht="19.5" customHeight="1">
      <c r="A19" s="72"/>
      <c r="B19" s="73"/>
      <c r="C19" s="149"/>
      <c r="D19" s="141"/>
      <c r="E19" s="74"/>
      <c r="F19" s="75"/>
    </row>
    <row r="20" spans="1:6" s="56" customFormat="1" ht="19.5" customHeight="1">
      <c r="A20" s="151"/>
      <c r="B20" s="152"/>
      <c r="C20" s="153"/>
      <c r="D20" s="154"/>
      <c r="E20" s="76"/>
      <c r="F20" s="77"/>
    </row>
    <row r="21" spans="1:6" s="56" customFormat="1" ht="19.5" customHeight="1">
      <c r="A21" s="72"/>
      <c r="B21" s="73"/>
      <c r="C21" s="159"/>
      <c r="D21" s="141"/>
      <c r="E21" s="74"/>
      <c r="F21" s="75"/>
    </row>
    <row r="22" spans="1:6" s="56" customFormat="1" ht="19.5" customHeight="1" thickBot="1">
      <c r="A22" s="155"/>
      <c r="B22" s="156"/>
      <c r="C22" s="157"/>
      <c r="D22" s="158"/>
      <c r="E22" s="80"/>
      <c r="F22" s="81"/>
    </row>
    <row r="23" spans="1:7" s="56" customFormat="1" ht="19.5" customHeight="1">
      <c r="A23" s="126" t="s">
        <v>138</v>
      </c>
      <c r="G23" s="83"/>
    </row>
    <row r="24" spans="1:7" s="56" customFormat="1" ht="19.5" customHeight="1">
      <c r="A24" s="126" t="s">
        <v>139</v>
      </c>
      <c r="G24" s="83"/>
    </row>
    <row r="25" spans="1:7" s="56" customFormat="1" ht="19.5" customHeight="1">
      <c r="A25" s="126" t="s">
        <v>148</v>
      </c>
      <c r="G25" s="83"/>
    </row>
    <row r="26" s="56" customFormat="1" ht="19.5" customHeight="1">
      <c r="C26" s="84" t="s">
        <v>146</v>
      </c>
    </row>
    <row r="27" spans="1:6" s="56" customFormat="1" ht="19.5" customHeight="1">
      <c r="A27" s="85"/>
      <c r="B27" s="85"/>
      <c r="D27" s="85"/>
      <c r="E27" s="85"/>
      <c r="F27" s="85"/>
    </row>
    <row r="28" spans="1:6" s="56" customFormat="1" ht="19.5" customHeight="1">
      <c r="A28" s="85"/>
      <c r="B28" s="85"/>
      <c r="C28" s="84" t="s">
        <v>83</v>
      </c>
      <c r="D28" s="85"/>
      <c r="E28" s="85"/>
      <c r="F28" s="85"/>
    </row>
    <row r="29" spans="1:6" s="56" customFormat="1" ht="19.5" customHeight="1">
      <c r="A29" s="85"/>
      <c r="B29" s="85"/>
      <c r="D29" s="85"/>
      <c r="E29" s="85"/>
      <c r="F29" s="85"/>
    </row>
    <row r="30" spans="1:6" s="56" customFormat="1" ht="19.5" customHeight="1">
      <c r="A30" s="85"/>
      <c r="B30" s="85"/>
      <c r="C30" s="85"/>
      <c r="D30" s="85"/>
      <c r="E30" s="85"/>
      <c r="F30" s="85"/>
    </row>
    <row r="31" spans="1:7" s="56" customFormat="1" ht="19.5" customHeight="1">
      <c r="A31" s="85"/>
      <c r="B31" s="85"/>
      <c r="C31" s="85"/>
      <c r="D31" s="85"/>
      <c r="E31" s="85"/>
      <c r="F31" s="85"/>
      <c r="G31" s="85"/>
    </row>
    <row r="32" spans="1:7" s="56" customFormat="1" ht="19.5" customHeight="1">
      <c r="A32" s="85"/>
      <c r="B32" s="85"/>
      <c r="C32" s="85"/>
      <c r="D32" s="85"/>
      <c r="E32" s="85"/>
      <c r="F32" s="85"/>
      <c r="G32" s="85"/>
    </row>
    <row r="33" spans="1:7" s="56" customFormat="1" ht="19.5" customHeight="1">
      <c r="A33" s="85"/>
      <c r="B33" s="85"/>
      <c r="C33" s="85"/>
      <c r="D33" s="85"/>
      <c r="E33" s="85"/>
      <c r="F33" s="85"/>
      <c r="G33" s="85"/>
    </row>
    <row r="34" spans="1:7" s="56" customFormat="1" ht="19.5" customHeight="1">
      <c r="A34" s="85"/>
      <c r="B34" s="85"/>
      <c r="C34" s="85"/>
      <c r="D34" s="85"/>
      <c r="E34" s="85"/>
      <c r="F34" s="85"/>
      <c r="G34" s="85"/>
    </row>
    <row r="35" spans="1:7" s="56" customFormat="1" ht="19.5" customHeight="1">
      <c r="A35" s="85"/>
      <c r="B35" s="85"/>
      <c r="C35" s="85"/>
      <c r="D35" s="85"/>
      <c r="E35" s="85"/>
      <c r="F35" s="85"/>
      <c r="G35" s="85"/>
    </row>
    <row r="36" spans="1:7" s="56" customFormat="1" ht="30" customHeight="1">
      <c r="A36" s="85"/>
      <c r="B36" s="85"/>
      <c r="C36" s="85"/>
      <c r="D36" s="85"/>
      <c r="E36" s="85"/>
      <c r="F36" s="85"/>
      <c r="G36" s="85"/>
    </row>
    <row r="37" spans="1:7" s="56" customFormat="1" ht="30" customHeight="1">
      <c r="A37" s="85"/>
      <c r="B37" s="85"/>
      <c r="C37" s="85"/>
      <c r="D37" s="85"/>
      <c r="E37" s="85"/>
      <c r="F37" s="85"/>
      <c r="G37" s="85"/>
    </row>
    <row r="38" spans="1:7" s="56" customFormat="1" ht="30" customHeight="1">
      <c r="A38" s="85"/>
      <c r="B38" s="85"/>
      <c r="C38" s="85"/>
      <c r="D38" s="85"/>
      <c r="E38" s="85"/>
      <c r="F38" s="85"/>
      <c r="G38" s="85"/>
    </row>
    <row r="39" spans="1:7" s="56" customFormat="1" ht="30" customHeight="1">
      <c r="A39" s="85"/>
      <c r="B39" s="85"/>
      <c r="C39" s="85"/>
      <c r="D39" s="85"/>
      <c r="E39" s="85"/>
      <c r="F39" s="85"/>
      <c r="G39" s="85"/>
    </row>
    <row r="40" spans="1:7" s="56" customFormat="1" ht="30" customHeight="1">
      <c r="A40" s="85"/>
      <c r="B40" s="85"/>
      <c r="C40" s="85"/>
      <c r="D40" s="85"/>
      <c r="E40" s="85"/>
      <c r="F40" s="85"/>
      <c r="G40" s="85"/>
    </row>
    <row r="41" spans="1:7" s="56" customFormat="1" ht="13.5">
      <c r="A41" s="85"/>
      <c r="B41" s="85"/>
      <c r="C41" s="85"/>
      <c r="D41" s="85"/>
      <c r="E41" s="85"/>
      <c r="F41" s="85"/>
      <c r="G41" s="85"/>
    </row>
    <row r="42" spans="1:7" s="56" customFormat="1" ht="13.5">
      <c r="A42" s="85"/>
      <c r="B42" s="85"/>
      <c r="C42" s="85"/>
      <c r="D42" s="85"/>
      <c r="E42" s="85"/>
      <c r="F42" s="85"/>
      <c r="G42" s="85"/>
    </row>
    <row r="43" spans="1:10" s="56" customFormat="1" ht="14.25">
      <c r="A43" s="85"/>
      <c r="B43" s="85"/>
      <c r="C43" s="85"/>
      <c r="D43" s="85"/>
      <c r="E43" s="85"/>
      <c r="F43" s="85"/>
      <c r="G43" s="85"/>
      <c r="H43" s="83"/>
      <c r="I43" s="83"/>
      <c r="J43" s="83"/>
    </row>
    <row r="44" spans="1:7" s="56" customFormat="1" ht="13.5">
      <c r="A44" s="85"/>
      <c r="B44" s="85"/>
      <c r="C44" s="85"/>
      <c r="D44" s="85"/>
      <c r="E44" s="85"/>
      <c r="F44" s="85"/>
      <c r="G44" s="85"/>
    </row>
    <row r="45" spans="1:10" s="83" customFormat="1" ht="14.25">
      <c r="A45" s="85"/>
      <c r="B45" s="85"/>
      <c r="C45" s="85"/>
      <c r="D45" s="85"/>
      <c r="E45" s="85"/>
      <c r="F45" s="85"/>
      <c r="G45" s="85"/>
      <c r="H45" s="56"/>
      <c r="I45" s="56"/>
      <c r="J45" s="56"/>
    </row>
    <row r="46" spans="1:7" s="56" customFormat="1" ht="13.5">
      <c r="A46" s="85"/>
      <c r="B46" s="85"/>
      <c r="C46" s="85"/>
      <c r="D46" s="85"/>
      <c r="E46" s="85"/>
      <c r="F46" s="85"/>
      <c r="G46" s="85"/>
    </row>
    <row r="47" spans="1:7" s="56" customFormat="1" ht="13.5">
      <c r="A47" s="85"/>
      <c r="B47" s="85"/>
      <c r="C47" s="85"/>
      <c r="D47" s="85"/>
      <c r="E47" s="85"/>
      <c r="F47" s="85"/>
      <c r="G47" s="85"/>
    </row>
    <row r="48" spans="1:7" s="56" customFormat="1" ht="13.5">
      <c r="A48" s="85"/>
      <c r="B48" s="85"/>
      <c r="C48" s="85"/>
      <c r="D48" s="85"/>
      <c r="E48" s="85"/>
      <c r="F48" s="85"/>
      <c r="G48" s="85"/>
    </row>
    <row r="49" spans="1:10" s="56" customFormat="1" ht="13.5">
      <c r="A49" s="85"/>
      <c r="B49" s="85"/>
      <c r="C49" s="85"/>
      <c r="D49" s="85"/>
      <c r="E49" s="85"/>
      <c r="F49" s="85"/>
      <c r="G49" s="85"/>
      <c r="H49" s="85"/>
      <c r="I49" s="85"/>
      <c r="J49" s="85"/>
    </row>
    <row r="50" spans="1:10" s="56" customFormat="1" ht="13.5">
      <c r="A50" s="85"/>
      <c r="B50" s="85"/>
      <c r="C50" s="85"/>
      <c r="D50" s="85"/>
      <c r="E50" s="85"/>
      <c r="F50" s="85"/>
      <c r="G50" s="85"/>
      <c r="H50" s="85"/>
      <c r="I50" s="85"/>
      <c r="J50" s="85"/>
    </row>
  </sheetData>
  <sheetProtection/>
  <mergeCells count="4">
    <mergeCell ref="C2:F2"/>
    <mergeCell ref="E3:F3"/>
    <mergeCell ref="E6:F6"/>
    <mergeCell ref="E13:F13"/>
  </mergeCells>
  <printOptions/>
  <pageMargins left="0.7086614173228347" right="0.31496062992125984" top="0.15748031496062992" bottom="0.35433070866141736" header="0.31496062992125984" footer="0.31496062992125984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O31"/>
  <sheetViews>
    <sheetView zoomScalePageLayoutView="0" workbookViewId="0" topLeftCell="A1">
      <selection activeCell="A1" sqref="A1:M1"/>
    </sheetView>
  </sheetViews>
  <sheetFormatPr defaultColWidth="5.625" defaultRowHeight="13.5"/>
  <cols>
    <col min="1" max="1" width="5.625" style="48" customWidth="1"/>
    <col min="2" max="3" width="5.625" style="38" customWidth="1"/>
    <col min="4" max="4" width="10.00390625" style="38" customWidth="1"/>
    <col min="5" max="9" width="5.625" style="38" customWidth="1"/>
    <col min="10" max="12" width="4.50390625" style="38" customWidth="1"/>
    <col min="13" max="14" width="10.375" style="38" customWidth="1"/>
    <col min="15" max="15" width="5.625" style="38" customWidth="1"/>
    <col min="16" max="36" width="4.625" style="38" customWidth="1"/>
    <col min="37" max="246" width="9.00390625" style="38" customWidth="1"/>
    <col min="247" max="16384" width="5.625" style="38" customWidth="1"/>
  </cols>
  <sheetData>
    <row r="1" spans="1:15" ht="24" customHeight="1">
      <c r="A1" s="305" t="s">
        <v>184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6"/>
      <c r="O1" s="37"/>
    </row>
    <row r="2" spans="1:14" ht="19.5" customHeight="1" thickBot="1">
      <c r="A2" s="39"/>
      <c r="B2" s="40"/>
      <c r="C2" s="40"/>
      <c r="D2" s="40"/>
      <c r="E2" s="40"/>
      <c r="F2" s="40"/>
      <c r="G2" s="40"/>
      <c r="H2" s="40"/>
      <c r="I2" s="41"/>
      <c r="J2" s="41"/>
      <c r="K2" s="40"/>
      <c r="M2" s="40"/>
      <c r="N2" s="40" t="s">
        <v>62</v>
      </c>
    </row>
    <row r="3" spans="1:14" ht="27.75" customHeight="1" thickBot="1">
      <c r="A3" s="306" t="s">
        <v>18</v>
      </c>
      <c r="B3" s="307"/>
      <c r="C3" s="307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60"/>
    </row>
    <row r="4" spans="1:14" ht="18" customHeight="1">
      <c r="A4" s="308"/>
      <c r="B4" s="310" t="s">
        <v>63</v>
      </c>
      <c r="C4" s="310"/>
      <c r="D4" s="312" t="s">
        <v>145</v>
      </c>
      <c r="E4" s="310" t="s">
        <v>31</v>
      </c>
      <c r="F4" s="310"/>
      <c r="G4" s="310"/>
      <c r="H4" s="310"/>
      <c r="I4" s="310"/>
      <c r="J4" s="314" t="s">
        <v>45</v>
      </c>
      <c r="K4" s="315"/>
      <c r="L4" s="303"/>
      <c r="M4" s="303" t="s">
        <v>41</v>
      </c>
      <c r="N4" s="296" t="s">
        <v>64</v>
      </c>
    </row>
    <row r="5" spans="1:14" ht="27.75" customHeight="1" thickBot="1">
      <c r="A5" s="309"/>
      <c r="B5" s="311"/>
      <c r="C5" s="311"/>
      <c r="D5" s="313"/>
      <c r="E5" s="311"/>
      <c r="F5" s="311"/>
      <c r="G5" s="311"/>
      <c r="H5" s="311"/>
      <c r="I5" s="311"/>
      <c r="J5" s="316"/>
      <c r="K5" s="317"/>
      <c r="L5" s="304"/>
      <c r="M5" s="304"/>
      <c r="N5" s="297"/>
    </row>
    <row r="6" spans="1:14" ht="27" customHeight="1" thickTop="1">
      <c r="A6" s="53" t="s">
        <v>65</v>
      </c>
      <c r="B6" s="298"/>
      <c r="C6" s="298"/>
      <c r="D6" s="129"/>
      <c r="E6" s="299"/>
      <c r="F6" s="299"/>
      <c r="G6" s="299"/>
      <c r="H6" s="299"/>
      <c r="I6" s="299"/>
      <c r="J6" s="300"/>
      <c r="K6" s="301"/>
      <c r="L6" s="302"/>
      <c r="M6" s="51"/>
      <c r="N6" s="42"/>
    </row>
    <row r="7" spans="1:14" ht="27" customHeight="1">
      <c r="A7" s="54" t="s">
        <v>47</v>
      </c>
      <c r="B7" s="274"/>
      <c r="C7" s="274"/>
      <c r="D7" s="127"/>
      <c r="E7" s="275"/>
      <c r="F7" s="275"/>
      <c r="G7" s="275"/>
      <c r="H7" s="275"/>
      <c r="I7" s="275"/>
      <c r="J7" s="292"/>
      <c r="K7" s="293"/>
      <c r="L7" s="294"/>
      <c r="M7" s="50"/>
      <c r="N7" s="43"/>
    </row>
    <row r="8" spans="1:14" ht="27" customHeight="1">
      <c r="A8" s="54" t="s">
        <v>48</v>
      </c>
      <c r="B8" s="274"/>
      <c r="C8" s="274"/>
      <c r="D8" s="127"/>
      <c r="E8" s="275"/>
      <c r="F8" s="275"/>
      <c r="G8" s="275"/>
      <c r="H8" s="275"/>
      <c r="I8" s="275"/>
      <c r="J8" s="292"/>
      <c r="K8" s="293"/>
      <c r="L8" s="294"/>
      <c r="M8" s="50"/>
      <c r="N8" s="43"/>
    </row>
    <row r="9" spans="1:14" ht="27" customHeight="1">
      <c r="A9" s="54" t="s">
        <v>49</v>
      </c>
      <c r="B9" s="274"/>
      <c r="C9" s="274"/>
      <c r="D9" s="127"/>
      <c r="E9" s="275"/>
      <c r="F9" s="275"/>
      <c r="G9" s="275"/>
      <c r="H9" s="275"/>
      <c r="I9" s="275"/>
      <c r="J9" s="292"/>
      <c r="K9" s="293"/>
      <c r="L9" s="294"/>
      <c r="M9" s="50"/>
      <c r="N9" s="43"/>
    </row>
    <row r="10" spans="1:14" ht="27" customHeight="1">
      <c r="A10" s="54" t="s">
        <v>50</v>
      </c>
      <c r="B10" s="274"/>
      <c r="C10" s="274"/>
      <c r="D10" s="127"/>
      <c r="E10" s="275"/>
      <c r="F10" s="275"/>
      <c r="G10" s="275"/>
      <c r="H10" s="275"/>
      <c r="I10" s="275"/>
      <c r="J10" s="292"/>
      <c r="K10" s="293"/>
      <c r="L10" s="294"/>
      <c r="M10" s="50"/>
      <c r="N10" s="43"/>
    </row>
    <row r="11" spans="1:14" ht="27" customHeight="1">
      <c r="A11" s="54" t="s">
        <v>51</v>
      </c>
      <c r="B11" s="274"/>
      <c r="C11" s="274"/>
      <c r="D11" s="127"/>
      <c r="E11" s="275"/>
      <c r="F11" s="275"/>
      <c r="G11" s="275"/>
      <c r="H11" s="275"/>
      <c r="I11" s="275"/>
      <c r="J11" s="292"/>
      <c r="K11" s="293"/>
      <c r="L11" s="294"/>
      <c r="M11" s="50"/>
      <c r="N11" s="43"/>
    </row>
    <row r="12" spans="1:14" ht="27" customHeight="1">
      <c r="A12" s="54" t="s">
        <v>52</v>
      </c>
      <c r="B12" s="274"/>
      <c r="C12" s="274"/>
      <c r="D12" s="127"/>
      <c r="E12" s="275"/>
      <c r="F12" s="275"/>
      <c r="G12" s="275"/>
      <c r="H12" s="275"/>
      <c r="I12" s="275"/>
      <c r="J12" s="292"/>
      <c r="K12" s="293"/>
      <c r="L12" s="294"/>
      <c r="M12" s="50"/>
      <c r="N12" s="43"/>
    </row>
    <row r="13" spans="1:14" ht="27" customHeight="1">
      <c r="A13" s="54" t="s">
        <v>53</v>
      </c>
      <c r="B13" s="274"/>
      <c r="C13" s="274"/>
      <c r="D13" s="127"/>
      <c r="E13" s="275"/>
      <c r="F13" s="275"/>
      <c r="G13" s="275"/>
      <c r="H13" s="275"/>
      <c r="I13" s="275"/>
      <c r="J13" s="292"/>
      <c r="K13" s="293"/>
      <c r="L13" s="294"/>
      <c r="M13" s="50"/>
      <c r="N13" s="43"/>
    </row>
    <row r="14" spans="1:14" ht="27" customHeight="1">
      <c r="A14" s="54" t="s">
        <v>54</v>
      </c>
      <c r="B14" s="274"/>
      <c r="C14" s="274"/>
      <c r="D14" s="127"/>
      <c r="E14" s="275"/>
      <c r="F14" s="275"/>
      <c r="G14" s="275"/>
      <c r="H14" s="275"/>
      <c r="I14" s="275"/>
      <c r="J14" s="292"/>
      <c r="K14" s="293"/>
      <c r="L14" s="294"/>
      <c r="M14" s="50"/>
      <c r="N14" s="43"/>
    </row>
    <row r="15" spans="1:14" ht="27" customHeight="1">
      <c r="A15" s="54" t="s">
        <v>55</v>
      </c>
      <c r="B15" s="274"/>
      <c r="C15" s="274"/>
      <c r="D15" s="127"/>
      <c r="E15" s="275"/>
      <c r="F15" s="275"/>
      <c r="G15" s="275"/>
      <c r="H15" s="275"/>
      <c r="I15" s="275"/>
      <c r="J15" s="292"/>
      <c r="K15" s="293"/>
      <c r="L15" s="294"/>
      <c r="M15" s="50"/>
      <c r="N15" s="43"/>
    </row>
    <row r="16" spans="1:14" ht="27" customHeight="1">
      <c r="A16" s="54" t="s">
        <v>56</v>
      </c>
      <c r="B16" s="274"/>
      <c r="C16" s="274"/>
      <c r="D16" s="127"/>
      <c r="E16" s="275"/>
      <c r="F16" s="275"/>
      <c r="G16" s="275"/>
      <c r="H16" s="275"/>
      <c r="I16" s="275"/>
      <c r="J16" s="292"/>
      <c r="K16" s="293"/>
      <c r="L16" s="294"/>
      <c r="M16" s="50"/>
      <c r="N16" s="43"/>
    </row>
    <row r="17" spans="1:14" ht="27" customHeight="1">
      <c r="A17" s="54" t="s">
        <v>57</v>
      </c>
      <c r="B17" s="274"/>
      <c r="C17" s="274"/>
      <c r="D17" s="127"/>
      <c r="E17" s="275"/>
      <c r="F17" s="275"/>
      <c r="G17" s="275"/>
      <c r="H17" s="275"/>
      <c r="I17" s="275"/>
      <c r="J17" s="292"/>
      <c r="K17" s="293"/>
      <c r="L17" s="294"/>
      <c r="M17" s="50"/>
      <c r="N17" s="43"/>
    </row>
    <row r="18" spans="1:14" ht="27" customHeight="1">
      <c r="A18" s="54" t="s">
        <v>58</v>
      </c>
      <c r="B18" s="274"/>
      <c r="C18" s="274"/>
      <c r="D18" s="127"/>
      <c r="E18" s="275"/>
      <c r="F18" s="275"/>
      <c r="G18" s="275"/>
      <c r="H18" s="275"/>
      <c r="I18" s="275"/>
      <c r="J18" s="292"/>
      <c r="K18" s="293"/>
      <c r="L18" s="294"/>
      <c r="M18" s="50"/>
      <c r="N18" s="43"/>
    </row>
    <row r="19" spans="1:14" ht="27" customHeight="1">
      <c r="A19" s="54" t="s">
        <v>59</v>
      </c>
      <c r="B19" s="274"/>
      <c r="C19" s="274"/>
      <c r="D19" s="127"/>
      <c r="E19" s="275"/>
      <c r="F19" s="275"/>
      <c r="G19" s="275"/>
      <c r="H19" s="275"/>
      <c r="I19" s="275"/>
      <c r="J19" s="292"/>
      <c r="K19" s="293"/>
      <c r="L19" s="294"/>
      <c r="M19" s="50"/>
      <c r="N19" s="43"/>
    </row>
    <row r="20" spans="1:14" ht="27" customHeight="1">
      <c r="A20" s="54" t="s">
        <v>60</v>
      </c>
      <c r="B20" s="274"/>
      <c r="C20" s="274"/>
      <c r="D20" s="127"/>
      <c r="E20" s="275"/>
      <c r="F20" s="275"/>
      <c r="G20" s="275"/>
      <c r="H20" s="275"/>
      <c r="I20" s="275"/>
      <c r="J20" s="292"/>
      <c r="K20" s="293"/>
      <c r="L20" s="294"/>
      <c r="M20" s="50"/>
      <c r="N20" s="43"/>
    </row>
    <row r="21" spans="1:14" ht="27" customHeight="1">
      <c r="A21" s="54" t="s">
        <v>61</v>
      </c>
      <c r="B21" s="274"/>
      <c r="C21" s="274"/>
      <c r="D21" s="127"/>
      <c r="E21" s="275"/>
      <c r="F21" s="275"/>
      <c r="G21" s="275"/>
      <c r="H21" s="275"/>
      <c r="I21" s="275"/>
      <c r="J21" s="292"/>
      <c r="K21" s="293"/>
      <c r="L21" s="294"/>
      <c r="M21" s="50"/>
      <c r="N21" s="43"/>
    </row>
    <row r="22" spans="1:14" ht="27" customHeight="1">
      <c r="A22" s="54" t="s">
        <v>141</v>
      </c>
      <c r="B22" s="274"/>
      <c r="C22" s="274"/>
      <c r="D22" s="127"/>
      <c r="E22" s="275"/>
      <c r="F22" s="275"/>
      <c r="G22" s="275"/>
      <c r="H22" s="275"/>
      <c r="I22" s="275"/>
      <c r="J22" s="292"/>
      <c r="K22" s="293"/>
      <c r="L22" s="294"/>
      <c r="M22" s="50"/>
      <c r="N22" s="43"/>
    </row>
    <row r="23" spans="1:14" ht="27" customHeight="1">
      <c r="A23" s="54" t="s">
        <v>142</v>
      </c>
      <c r="B23" s="274"/>
      <c r="C23" s="274"/>
      <c r="D23" s="127"/>
      <c r="E23" s="275"/>
      <c r="F23" s="275"/>
      <c r="G23" s="275"/>
      <c r="H23" s="275"/>
      <c r="I23" s="275"/>
      <c r="J23" s="292"/>
      <c r="K23" s="293"/>
      <c r="L23" s="294"/>
      <c r="M23" s="50"/>
      <c r="N23" s="43"/>
    </row>
    <row r="24" spans="1:14" ht="27" customHeight="1">
      <c r="A24" s="54" t="s">
        <v>143</v>
      </c>
      <c r="B24" s="274"/>
      <c r="C24" s="274"/>
      <c r="D24" s="127"/>
      <c r="E24" s="275"/>
      <c r="F24" s="275"/>
      <c r="G24" s="275"/>
      <c r="H24" s="275"/>
      <c r="I24" s="275"/>
      <c r="J24" s="292"/>
      <c r="K24" s="293"/>
      <c r="L24" s="294"/>
      <c r="M24" s="50"/>
      <c r="N24" s="43"/>
    </row>
    <row r="25" spans="1:14" ht="27" customHeight="1" thickBot="1">
      <c r="A25" s="55" t="s">
        <v>144</v>
      </c>
      <c r="B25" s="295"/>
      <c r="C25" s="295"/>
      <c r="D25" s="128"/>
      <c r="E25" s="275"/>
      <c r="F25" s="275"/>
      <c r="G25" s="275"/>
      <c r="H25" s="275"/>
      <c r="I25" s="275"/>
      <c r="J25" s="271"/>
      <c r="K25" s="272"/>
      <c r="L25" s="273"/>
      <c r="M25" s="49"/>
      <c r="N25" s="44"/>
    </row>
    <row r="26" spans="1:14" ht="27" customHeight="1">
      <c r="A26" s="263" t="s">
        <v>66</v>
      </c>
      <c r="B26" s="264"/>
      <c r="C26" s="264"/>
      <c r="D26" s="265"/>
      <c r="E26" s="266"/>
      <c r="F26" s="266"/>
      <c r="G26" s="266"/>
      <c r="H26" s="266"/>
      <c r="I26" s="267"/>
      <c r="J26" s="268"/>
      <c r="K26" s="269"/>
      <c r="L26" s="269"/>
      <c r="M26" s="270"/>
      <c r="N26" s="45"/>
    </row>
    <row r="27" spans="1:14" ht="27" customHeight="1">
      <c r="A27" s="276" t="s">
        <v>67</v>
      </c>
      <c r="B27" s="277"/>
      <c r="C27" s="277"/>
      <c r="D27" s="280"/>
      <c r="E27" s="281"/>
      <c r="F27" s="281"/>
      <c r="G27" s="281"/>
      <c r="H27" s="281"/>
      <c r="I27" s="282"/>
      <c r="J27" s="283"/>
      <c r="K27" s="284"/>
      <c r="L27" s="284"/>
      <c r="M27" s="285"/>
      <c r="N27" s="46"/>
    </row>
    <row r="28" spans="1:14" ht="27" customHeight="1" thickBot="1">
      <c r="A28" s="278"/>
      <c r="B28" s="279"/>
      <c r="C28" s="279"/>
      <c r="D28" s="286"/>
      <c r="E28" s="287"/>
      <c r="F28" s="287"/>
      <c r="G28" s="287"/>
      <c r="H28" s="287"/>
      <c r="I28" s="288"/>
      <c r="J28" s="289"/>
      <c r="K28" s="290"/>
      <c r="L28" s="290"/>
      <c r="M28" s="291"/>
      <c r="N28" s="47"/>
    </row>
    <row r="29" spans="1:14" ht="23.25" customHeight="1">
      <c r="A29" s="52" t="s">
        <v>69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pans="1:14" ht="23.25" customHeight="1">
      <c r="A30" s="52"/>
      <c r="B30" s="40"/>
      <c r="C30" s="40"/>
      <c r="D30" s="40"/>
      <c r="E30" s="40"/>
      <c r="F30" s="40" t="s">
        <v>149</v>
      </c>
      <c r="G30" s="40"/>
      <c r="H30" s="40"/>
      <c r="I30" s="40"/>
      <c r="J30" s="40"/>
      <c r="K30" s="40"/>
      <c r="L30" s="40"/>
      <c r="M30" s="40"/>
      <c r="N30" s="40"/>
    </row>
    <row r="31" spans="1:14" ht="23.25" customHeight="1">
      <c r="A31" s="39"/>
      <c r="B31" s="40"/>
      <c r="C31" s="40"/>
      <c r="D31" s="40"/>
      <c r="F31" s="261" t="s">
        <v>134</v>
      </c>
      <c r="G31" s="262"/>
      <c r="H31" s="262"/>
      <c r="I31" s="262"/>
      <c r="J31" s="262"/>
      <c r="K31" s="262"/>
      <c r="L31" s="262"/>
      <c r="M31" s="262"/>
      <c r="N31" s="262"/>
    </row>
    <row r="32" ht="27.75" customHeight="1"/>
    <row r="33" ht="27.75" customHeight="1"/>
    <row r="34" ht="27.75" customHeight="1"/>
    <row r="35" ht="27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</sheetData>
  <sheetProtection/>
  <mergeCells count="79">
    <mergeCell ref="J7:L7"/>
    <mergeCell ref="A1:M1"/>
    <mergeCell ref="A3:C3"/>
    <mergeCell ref="A4:A5"/>
    <mergeCell ref="B4:C5"/>
    <mergeCell ref="D4:D5"/>
    <mergeCell ref="E4:I5"/>
    <mergeCell ref="J4:L5"/>
    <mergeCell ref="N4:N5"/>
    <mergeCell ref="B6:C6"/>
    <mergeCell ref="E6:I6"/>
    <mergeCell ref="J6:L6"/>
    <mergeCell ref="M4:M5"/>
    <mergeCell ref="B8:C8"/>
    <mergeCell ref="E8:I8"/>
    <mergeCell ref="J8:L8"/>
    <mergeCell ref="B7:C7"/>
    <mergeCell ref="E7:I7"/>
    <mergeCell ref="B9:C9"/>
    <mergeCell ref="E9:I9"/>
    <mergeCell ref="J9:L9"/>
    <mergeCell ref="B10:C10"/>
    <mergeCell ref="E10:I10"/>
    <mergeCell ref="J10:L10"/>
    <mergeCell ref="B11:C11"/>
    <mergeCell ref="E11:I11"/>
    <mergeCell ref="J11:L11"/>
    <mergeCell ref="B12:C12"/>
    <mergeCell ref="E12:I12"/>
    <mergeCell ref="J12:L12"/>
    <mergeCell ref="B13:C13"/>
    <mergeCell ref="E13:I13"/>
    <mergeCell ref="J13:L13"/>
    <mergeCell ref="B14:C14"/>
    <mergeCell ref="E14:I14"/>
    <mergeCell ref="J14:L14"/>
    <mergeCell ref="B15:C15"/>
    <mergeCell ref="E15:I15"/>
    <mergeCell ref="J15:L15"/>
    <mergeCell ref="B16:C16"/>
    <mergeCell ref="E16:I16"/>
    <mergeCell ref="J16:L16"/>
    <mergeCell ref="B17:C17"/>
    <mergeCell ref="E17:I17"/>
    <mergeCell ref="J17:L17"/>
    <mergeCell ref="B18:C18"/>
    <mergeCell ref="E18:I18"/>
    <mergeCell ref="J18:L18"/>
    <mergeCell ref="B19:C19"/>
    <mergeCell ref="E19:I19"/>
    <mergeCell ref="J19:L19"/>
    <mergeCell ref="B20:C20"/>
    <mergeCell ref="E20:I20"/>
    <mergeCell ref="J20:L20"/>
    <mergeCell ref="B21:C21"/>
    <mergeCell ref="E21:I21"/>
    <mergeCell ref="J21:L21"/>
    <mergeCell ref="J22:L22"/>
    <mergeCell ref="B23:C23"/>
    <mergeCell ref="E23:I23"/>
    <mergeCell ref="J23:L23"/>
    <mergeCell ref="J27:M27"/>
    <mergeCell ref="D28:I28"/>
    <mergeCell ref="J28:M28"/>
    <mergeCell ref="B24:C24"/>
    <mergeCell ref="E24:I24"/>
    <mergeCell ref="J24:L24"/>
    <mergeCell ref="B25:C25"/>
    <mergeCell ref="E25:I25"/>
    <mergeCell ref="D3:N3"/>
    <mergeCell ref="F31:N31"/>
    <mergeCell ref="A26:C26"/>
    <mergeCell ref="D26:I26"/>
    <mergeCell ref="J26:M26"/>
    <mergeCell ref="J25:L25"/>
    <mergeCell ref="B22:C22"/>
    <mergeCell ref="E22:I22"/>
    <mergeCell ref="A27:C28"/>
    <mergeCell ref="D27:I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O31"/>
  <sheetViews>
    <sheetView zoomScalePageLayoutView="0" workbookViewId="0" topLeftCell="A1">
      <selection activeCell="D3" sqref="D3:N3"/>
    </sheetView>
  </sheetViews>
  <sheetFormatPr defaultColWidth="5.625" defaultRowHeight="13.5"/>
  <cols>
    <col min="1" max="1" width="5.625" style="48" customWidth="1"/>
    <col min="2" max="3" width="5.625" style="38" customWidth="1"/>
    <col min="4" max="4" width="10.00390625" style="38" customWidth="1"/>
    <col min="5" max="9" width="5.625" style="38" customWidth="1"/>
    <col min="10" max="12" width="4.50390625" style="38" customWidth="1"/>
    <col min="13" max="14" width="10.375" style="38" customWidth="1"/>
    <col min="15" max="15" width="5.625" style="38" customWidth="1"/>
    <col min="16" max="36" width="4.625" style="38" customWidth="1"/>
    <col min="37" max="246" width="9.00390625" style="38" customWidth="1"/>
    <col min="247" max="16384" width="5.625" style="38" customWidth="1"/>
  </cols>
  <sheetData>
    <row r="1" spans="1:15" ht="24" customHeight="1">
      <c r="A1" s="305" t="s">
        <v>185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6"/>
      <c r="O1" s="37"/>
    </row>
    <row r="2" spans="1:14" ht="19.5" customHeight="1" thickBot="1">
      <c r="A2" s="39"/>
      <c r="B2" s="40"/>
      <c r="C2" s="40"/>
      <c r="D2" s="40"/>
      <c r="E2" s="40"/>
      <c r="F2" s="40"/>
      <c r="G2" s="40"/>
      <c r="H2" s="40"/>
      <c r="I2" s="41"/>
      <c r="J2" s="41"/>
      <c r="K2" s="40"/>
      <c r="M2" s="40"/>
      <c r="N2" s="40" t="s">
        <v>62</v>
      </c>
    </row>
    <row r="3" spans="1:14" ht="27.75" customHeight="1" thickBot="1">
      <c r="A3" s="306" t="s">
        <v>18</v>
      </c>
      <c r="B3" s="307"/>
      <c r="C3" s="307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60"/>
    </row>
    <row r="4" spans="1:14" ht="18" customHeight="1">
      <c r="A4" s="308"/>
      <c r="B4" s="310" t="s">
        <v>63</v>
      </c>
      <c r="C4" s="310"/>
      <c r="D4" s="312" t="s">
        <v>145</v>
      </c>
      <c r="E4" s="310" t="s">
        <v>31</v>
      </c>
      <c r="F4" s="310"/>
      <c r="G4" s="310"/>
      <c r="H4" s="310"/>
      <c r="I4" s="310"/>
      <c r="J4" s="314" t="s">
        <v>68</v>
      </c>
      <c r="K4" s="315"/>
      <c r="L4" s="303"/>
      <c r="M4" s="303" t="s">
        <v>41</v>
      </c>
      <c r="N4" s="296" t="s">
        <v>64</v>
      </c>
    </row>
    <row r="5" spans="1:14" ht="27.75" customHeight="1" thickBot="1">
      <c r="A5" s="309"/>
      <c r="B5" s="311"/>
      <c r="C5" s="311"/>
      <c r="D5" s="313"/>
      <c r="E5" s="311"/>
      <c r="F5" s="311"/>
      <c r="G5" s="311"/>
      <c r="H5" s="311"/>
      <c r="I5" s="311"/>
      <c r="J5" s="316"/>
      <c r="K5" s="317"/>
      <c r="L5" s="304"/>
      <c r="M5" s="304"/>
      <c r="N5" s="297"/>
    </row>
    <row r="6" spans="1:14" ht="27" customHeight="1" thickTop="1">
      <c r="A6" s="53" t="s">
        <v>65</v>
      </c>
      <c r="B6" s="298"/>
      <c r="C6" s="298"/>
      <c r="D6" s="129"/>
      <c r="E6" s="299"/>
      <c r="F6" s="299"/>
      <c r="G6" s="299"/>
      <c r="H6" s="299"/>
      <c r="I6" s="299"/>
      <c r="J6" s="300"/>
      <c r="K6" s="301"/>
      <c r="L6" s="302"/>
      <c r="M6" s="51"/>
      <c r="N6" s="42"/>
    </row>
    <row r="7" spans="1:14" ht="27" customHeight="1">
      <c r="A7" s="54" t="s">
        <v>47</v>
      </c>
      <c r="B7" s="274"/>
      <c r="C7" s="274"/>
      <c r="D7" s="127"/>
      <c r="E7" s="299"/>
      <c r="F7" s="299"/>
      <c r="G7" s="299"/>
      <c r="H7" s="299"/>
      <c r="I7" s="299"/>
      <c r="J7" s="292"/>
      <c r="K7" s="293"/>
      <c r="L7" s="294"/>
      <c r="M7" s="50"/>
      <c r="N7" s="43"/>
    </row>
    <row r="8" spans="1:14" ht="27" customHeight="1">
      <c r="A8" s="54" t="s">
        <v>48</v>
      </c>
      <c r="B8" s="274"/>
      <c r="C8" s="274"/>
      <c r="D8" s="127"/>
      <c r="E8" s="299"/>
      <c r="F8" s="299"/>
      <c r="G8" s="299"/>
      <c r="H8" s="299"/>
      <c r="I8" s="299"/>
      <c r="J8" s="292"/>
      <c r="K8" s="293"/>
      <c r="L8" s="294"/>
      <c r="M8" s="50"/>
      <c r="N8" s="43"/>
    </row>
    <row r="9" spans="1:14" ht="27" customHeight="1">
      <c r="A9" s="54" t="s">
        <v>49</v>
      </c>
      <c r="B9" s="274"/>
      <c r="C9" s="274"/>
      <c r="D9" s="127"/>
      <c r="E9" s="299"/>
      <c r="F9" s="299"/>
      <c r="G9" s="299"/>
      <c r="H9" s="299"/>
      <c r="I9" s="299"/>
      <c r="J9" s="292"/>
      <c r="K9" s="293"/>
      <c r="L9" s="294"/>
      <c r="M9" s="50"/>
      <c r="N9" s="43"/>
    </row>
    <row r="10" spans="1:14" ht="27" customHeight="1">
      <c r="A10" s="54" t="s">
        <v>50</v>
      </c>
      <c r="B10" s="274"/>
      <c r="C10" s="274"/>
      <c r="D10" s="127"/>
      <c r="E10" s="299"/>
      <c r="F10" s="299"/>
      <c r="G10" s="299"/>
      <c r="H10" s="299"/>
      <c r="I10" s="299"/>
      <c r="J10" s="292"/>
      <c r="K10" s="293"/>
      <c r="L10" s="294"/>
      <c r="M10" s="50"/>
      <c r="N10" s="43"/>
    </row>
    <row r="11" spans="1:14" ht="27" customHeight="1">
      <c r="A11" s="54" t="s">
        <v>51</v>
      </c>
      <c r="B11" s="274"/>
      <c r="C11" s="274"/>
      <c r="D11" s="127"/>
      <c r="E11" s="299"/>
      <c r="F11" s="299"/>
      <c r="G11" s="299"/>
      <c r="H11" s="299"/>
      <c r="I11" s="299"/>
      <c r="J11" s="292"/>
      <c r="K11" s="293"/>
      <c r="L11" s="294"/>
      <c r="M11" s="50"/>
      <c r="N11" s="43"/>
    </row>
    <row r="12" spans="1:14" ht="27" customHeight="1">
      <c r="A12" s="54" t="s">
        <v>52</v>
      </c>
      <c r="B12" s="274"/>
      <c r="C12" s="274"/>
      <c r="D12" s="127"/>
      <c r="E12" s="299"/>
      <c r="F12" s="299"/>
      <c r="G12" s="299"/>
      <c r="H12" s="299"/>
      <c r="I12" s="299"/>
      <c r="J12" s="292"/>
      <c r="K12" s="293"/>
      <c r="L12" s="294"/>
      <c r="M12" s="50"/>
      <c r="N12" s="43"/>
    </row>
    <row r="13" spans="1:14" ht="27" customHeight="1">
      <c r="A13" s="54" t="s">
        <v>53</v>
      </c>
      <c r="B13" s="274"/>
      <c r="C13" s="274"/>
      <c r="D13" s="127"/>
      <c r="E13" s="299"/>
      <c r="F13" s="299"/>
      <c r="G13" s="299"/>
      <c r="H13" s="299"/>
      <c r="I13" s="299"/>
      <c r="J13" s="292"/>
      <c r="K13" s="293"/>
      <c r="L13" s="294"/>
      <c r="M13" s="50"/>
      <c r="N13" s="43"/>
    </row>
    <row r="14" spans="1:14" ht="27" customHeight="1">
      <c r="A14" s="54" t="s">
        <v>54</v>
      </c>
      <c r="B14" s="274"/>
      <c r="C14" s="274"/>
      <c r="D14" s="127"/>
      <c r="E14" s="299"/>
      <c r="F14" s="299"/>
      <c r="G14" s="299"/>
      <c r="H14" s="299"/>
      <c r="I14" s="299"/>
      <c r="J14" s="292"/>
      <c r="K14" s="293"/>
      <c r="L14" s="294"/>
      <c r="M14" s="50"/>
      <c r="N14" s="43"/>
    </row>
    <row r="15" spans="1:14" ht="27" customHeight="1">
      <c r="A15" s="54" t="s">
        <v>55</v>
      </c>
      <c r="B15" s="274"/>
      <c r="C15" s="274"/>
      <c r="D15" s="127"/>
      <c r="E15" s="299"/>
      <c r="F15" s="299"/>
      <c r="G15" s="299"/>
      <c r="H15" s="299"/>
      <c r="I15" s="299"/>
      <c r="J15" s="292"/>
      <c r="K15" s="293"/>
      <c r="L15" s="294"/>
      <c r="M15" s="50"/>
      <c r="N15" s="43"/>
    </row>
    <row r="16" spans="1:14" ht="27" customHeight="1">
      <c r="A16" s="54" t="s">
        <v>56</v>
      </c>
      <c r="B16" s="274"/>
      <c r="C16" s="274"/>
      <c r="D16" s="127"/>
      <c r="E16" s="299"/>
      <c r="F16" s="299"/>
      <c r="G16" s="299"/>
      <c r="H16" s="299"/>
      <c r="I16" s="299"/>
      <c r="J16" s="292"/>
      <c r="K16" s="293"/>
      <c r="L16" s="294"/>
      <c r="M16" s="50"/>
      <c r="N16" s="43"/>
    </row>
    <row r="17" spans="1:14" ht="27" customHeight="1">
      <c r="A17" s="54" t="s">
        <v>57</v>
      </c>
      <c r="B17" s="274"/>
      <c r="C17" s="274"/>
      <c r="D17" s="127"/>
      <c r="E17" s="299"/>
      <c r="F17" s="299"/>
      <c r="G17" s="299"/>
      <c r="H17" s="299"/>
      <c r="I17" s="299"/>
      <c r="J17" s="292"/>
      <c r="K17" s="293"/>
      <c r="L17" s="294"/>
      <c r="M17" s="50"/>
      <c r="N17" s="43"/>
    </row>
    <row r="18" spans="1:14" ht="27" customHeight="1">
      <c r="A18" s="54" t="s">
        <v>58</v>
      </c>
      <c r="B18" s="274"/>
      <c r="C18" s="274"/>
      <c r="D18" s="127"/>
      <c r="E18" s="275"/>
      <c r="F18" s="275"/>
      <c r="G18" s="275"/>
      <c r="H18" s="275"/>
      <c r="I18" s="275"/>
      <c r="J18" s="292"/>
      <c r="K18" s="293"/>
      <c r="L18" s="294"/>
      <c r="M18" s="50"/>
      <c r="N18" s="43"/>
    </row>
    <row r="19" spans="1:14" ht="27" customHeight="1">
      <c r="A19" s="54" t="s">
        <v>59</v>
      </c>
      <c r="B19" s="274"/>
      <c r="C19" s="274"/>
      <c r="D19" s="127"/>
      <c r="E19" s="275"/>
      <c r="F19" s="275"/>
      <c r="G19" s="275"/>
      <c r="H19" s="275"/>
      <c r="I19" s="275"/>
      <c r="J19" s="292"/>
      <c r="K19" s="293"/>
      <c r="L19" s="294"/>
      <c r="M19" s="50"/>
      <c r="N19" s="43"/>
    </row>
    <row r="20" spans="1:14" ht="27" customHeight="1">
      <c r="A20" s="54" t="s">
        <v>60</v>
      </c>
      <c r="B20" s="274"/>
      <c r="C20" s="274"/>
      <c r="D20" s="127"/>
      <c r="E20" s="275"/>
      <c r="F20" s="275"/>
      <c r="G20" s="275"/>
      <c r="H20" s="275"/>
      <c r="I20" s="275"/>
      <c r="J20" s="292"/>
      <c r="K20" s="293"/>
      <c r="L20" s="294"/>
      <c r="M20" s="50"/>
      <c r="N20" s="43"/>
    </row>
    <row r="21" spans="1:14" ht="27" customHeight="1">
      <c r="A21" s="54" t="s">
        <v>61</v>
      </c>
      <c r="B21" s="274"/>
      <c r="C21" s="274"/>
      <c r="D21" s="127"/>
      <c r="E21" s="275"/>
      <c r="F21" s="275"/>
      <c r="G21" s="275"/>
      <c r="H21" s="275"/>
      <c r="I21" s="275"/>
      <c r="J21" s="292"/>
      <c r="K21" s="293"/>
      <c r="L21" s="294"/>
      <c r="M21" s="50"/>
      <c r="N21" s="43"/>
    </row>
    <row r="22" spans="1:14" ht="27" customHeight="1">
      <c r="A22" s="54" t="s">
        <v>141</v>
      </c>
      <c r="B22" s="274"/>
      <c r="C22" s="274"/>
      <c r="D22" s="127"/>
      <c r="E22" s="275"/>
      <c r="F22" s="275"/>
      <c r="G22" s="275"/>
      <c r="H22" s="275"/>
      <c r="I22" s="275"/>
      <c r="J22" s="292"/>
      <c r="K22" s="293"/>
      <c r="L22" s="294"/>
      <c r="M22" s="50"/>
      <c r="N22" s="43"/>
    </row>
    <row r="23" spans="1:14" ht="27" customHeight="1">
      <c r="A23" s="54" t="s">
        <v>142</v>
      </c>
      <c r="B23" s="274"/>
      <c r="C23" s="274"/>
      <c r="D23" s="127"/>
      <c r="E23" s="275"/>
      <c r="F23" s="275"/>
      <c r="G23" s="275"/>
      <c r="H23" s="275"/>
      <c r="I23" s="275"/>
      <c r="J23" s="292"/>
      <c r="K23" s="293"/>
      <c r="L23" s="294"/>
      <c r="M23" s="50"/>
      <c r="N23" s="43"/>
    </row>
    <row r="24" spans="1:14" ht="27" customHeight="1">
      <c r="A24" s="54" t="s">
        <v>143</v>
      </c>
      <c r="B24" s="274"/>
      <c r="C24" s="274"/>
      <c r="D24" s="127"/>
      <c r="E24" s="275"/>
      <c r="F24" s="275"/>
      <c r="G24" s="275"/>
      <c r="H24" s="275"/>
      <c r="I24" s="275"/>
      <c r="J24" s="292"/>
      <c r="K24" s="293"/>
      <c r="L24" s="294"/>
      <c r="M24" s="50"/>
      <c r="N24" s="43"/>
    </row>
    <row r="25" spans="1:14" ht="27" customHeight="1" thickBot="1">
      <c r="A25" s="55" t="s">
        <v>144</v>
      </c>
      <c r="B25" s="295"/>
      <c r="C25" s="295"/>
      <c r="D25" s="128"/>
      <c r="E25" s="318"/>
      <c r="F25" s="318"/>
      <c r="G25" s="318"/>
      <c r="H25" s="318"/>
      <c r="I25" s="318"/>
      <c r="J25" s="271"/>
      <c r="K25" s="272"/>
      <c r="L25" s="273"/>
      <c r="M25" s="49"/>
      <c r="N25" s="44"/>
    </row>
    <row r="26" spans="1:14" ht="27" customHeight="1">
      <c r="A26" s="263" t="s">
        <v>66</v>
      </c>
      <c r="B26" s="264"/>
      <c r="C26" s="264"/>
      <c r="D26" s="265"/>
      <c r="E26" s="266"/>
      <c r="F26" s="266"/>
      <c r="G26" s="266"/>
      <c r="H26" s="266"/>
      <c r="I26" s="267"/>
      <c r="J26" s="268"/>
      <c r="K26" s="269"/>
      <c r="L26" s="269"/>
      <c r="M26" s="270"/>
      <c r="N26" s="45"/>
    </row>
    <row r="27" spans="1:14" ht="27" customHeight="1">
      <c r="A27" s="276" t="s">
        <v>67</v>
      </c>
      <c r="B27" s="277"/>
      <c r="C27" s="277"/>
      <c r="D27" s="280"/>
      <c r="E27" s="281"/>
      <c r="F27" s="281"/>
      <c r="G27" s="281"/>
      <c r="H27" s="281"/>
      <c r="I27" s="282"/>
      <c r="J27" s="283"/>
      <c r="K27" s="284"/>
      <c r="L27" s="284"/>
      <c r="M27" s="285"/>
      <c r="N27" s="46"/>
    </row>
    <row r="28" spans="1:14" ht="27" customHeight="1" thickBot="1">
      <c r="A28" s="278"/>
      <c r="B28" s="279"/>
      <c r="C28" s="279"/>
      <c r="D28" s="286"/>
      <c r="E28" s="287"/>
      <c r="F28" s="287"/>
      <c r="G28" s="287"/>
      <c r="H28" s="287"/>
      <c r="I28" s="288"/>
      <c r="J28" s="289"/>
      <c r="K28" s="290"/>
      <c r="L28" s="290"/>
      <c r="M28" s="291"/>
      <c r="N28" s="47"/>
    </row>
    <row r="29" spans="1:14" ht="23.25" customHeight="1">
      <c r="A29" s="52" t="s">
        <v>69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pans="1:14" ht="23.25" customHeight="1">
      <c r="A30" s="52"/>
      <c r="B30" s="40"/>
      <c r="C30" s="40"/>
      <c r="D30" s="40"/>
      <c r="E30" s="40"/>
      <c r="F30" s="40" t="s">
        <v>149</v>
      </c>
      <c r="G30" s="40"/>
      <c r="H30" s="40"/>
      <c r="I30" s="40"/>
      <c r="J30" s="40"/>
      <c r="K30" s="40"/>
      <c r="L30" s="40"/>
      <c r="M30" s="40"/>
      <c r="N30" s="40"/>
    </row>
    <row r="31" spans="1:14" ht="23.25" customHeight="1">
      <c r="A31" s="39"/>
      <c r="B31" s="40"/>
      <c r="C31" s="40"/>
      <c r="D31" s="40"/>
      <c r="F31" s="261" t="s">
        <v>134</v>
      </c>
      <c r="G31" s="262"/>
      <c r="H31" s="262"/>
      <c r="I31" s="262"/>
      <c r="J31" s="262"/>
      <c r="K31" s="262"/>
      <c r="L31" s="262"/>
      <c r="M31" s="262"/>
      <c r="N31" s="262"/>
    </row>
    <row r="32" ht="27.75" customHeight="1"/>
    <row r="33" ht="27.75" customHeight="1"/>
    <row r="34" ht="27.75" customHeight="1"/>
    <row r="35" ht="27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</sheetData>
  <sheetProtection/>
  <mergeCells count="79">
    <mergeCell ref="B22:C22"/>
    <mergeCell ref="B23:C23"/>
    <mergeCell ref="E23:I23"/>
    <mergeCell ref="A26:C26"/>
    <mergeCell ref="E22:I22"/>
    <mergeCell ref="A27:C28"/>
    <mergeCell ref="B24:C24"/>
    <mergeCell ref="B25:C25"/>
    <mergeCell ref="E24:I24"/>
    <mergeCell ref="E25:I25"/>
    <mergeCell ref="D26:I26"/>
    <mergeCell ref="F31:N31"/>
    <mergeCell ref="J26:M26"/>
    <mergeCell ref="J27:M27"/>
    <mergeCell ref="J28:M28"/>
    <mergeCell ref="D27:I27"/>
    <mergeCell ref="D28:I28"/>
    <mergeCell ref="B21:C21"/>
    <mergeCell ref="E21:I21"/>
    <mergeCell ref="B17:C17"/>
    <mergeCell ref="E17:I17"/>
    <mergeCell ref="B18:C18"/>
    <mergeCell ref="E18:I18"/>
    <mergeCell ref="B20:C20"/>
    <mergeCell ref="E20:I20"/>
    <mergeCell ref="B13:C13"/>
    <mergeCell ref="E13:I13"/>
    <mergeCell ref="B19:C19"/>
    <mergeCell ref="E19:I19"/>
    <mergeCell ref="B14:C14"/>
    <mergeCell ref="E14:I14"/>
    <mergeCell ref="B15:C15"/>
    <mergeCell ref="E15:I15"/>
    <mergeCell ref="B16:C16"/>
    <mergeCell ref="E16:I16"/>
    <mergeCell ref="B11:C11"/>
    <mergeCell ref="E11:I11"/>
    <mergeCell ref="B12:C12"/>
    <mergeCell ref="E12:I12"/>
    <mergeCell ref="B9:C9"/>
    <mergeCell ref="E9:I9"/>
    <mergeCell ref="B10:C10"/>
    <mergeCell ref="E10:I10"/>
    <mergeCell ref="B8:C8"/>
    <mergeCell ref="E8:I8"/>
    <mergeCell ref="D4:D5"/>
    <mergeCell ref="J6:L6"/>
    <mergeCell ref="J7:L7"/>
    <mergeCell ref="B6:C6"/>
    <mergeCell ref="E6:I6"/>
    <mergeCell ref="B7:C7"/>
    <mergeCell ref="E7:I7"/>
    <mergeCell ref="J8:L8"/>
    <mergeCell ref="A1:M1"/>
    <mergeCell ref="A3:C3"/>
    <mergeCell ref="A4:A5"/>
    <mergeCell ref="B4:C5"/>
    <mergeCell ref="E4:I5"/>
    <mergeCell ref="J4:L5"/>
    <mergeCell ref="M4:M5"/>
    <mergeCell ref="D3:N3"/>
    <mergeCell ref="N4:N5"/>
    <mergeCell ref="J22:L22"/>
    <mergeCell ref="J23:L23"/>
    <mergeCell ref="J24:L24"/>
    <mergeCell ref="J25:L25"/>
    <mergeCell ref="J16:L16"/>
    <mergeCell ref="J21:L21"/>
    <mergeCell ref="J17:L17"/>
    <mergeCell ref="J18:L18"/>
    <mergeCell ref="J19:L19"/>
    <mergeCell ref="J20:L20"/>
    <mergeCell ref="J12:L12"/>
    <mergeCell ref="J13:L13"/>
    <mergeCell ref="J14:L14"/>
    <mergeCell ref="J15:L15"/>
    <mergeCell ref="J9:L9"/>
    <mergeCell ref="J10:L10"/>
    <mergeCell ref="J11:L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X36"/>
  <sheetViews>
    <sheetView zoomScalePageLayoutView="0" workbookViewId="0" topLeftCell="A1">
      <selection activeCell="B31" sqref="B31"/>
    </sheetView>
  </sheetViews>
  <sheetFormatPr defaultColWidth="9.00390625" defaultRowHeight="13.5"/>
  <cols>
    <col min="1" max="2" width="4.25390625" style="122" customWidth="1"/>
    <col min="3" max="6" width="3.50390625" style="87" customWidth="1"/>
    <col min="7" max="12" width="4.25390625" style="87" customWidth="1"/>
    <col min="13" max="15" width="3.625" style="87" customWidth="1"/>
    <col min="16" max="24" width="3.875" style="87" customWidth="1"/>
    <col min="25" max="25" width="4.25390625" style="87" customWidth="1"/>
    <col min="26" max="16384" width="9.00390625" style="87" customWidth="1"/>
  </cols>
  <sheetData>
    <row r="1" spans="1:24" ht="37.5" customHeight="1">
      <c r="A1" s="372" t="s">
        <v>118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4"/>
    </row>
    <row r="2" spans="1:24" s="91" customFormat="1" ht="33" customHeight="1">
      <c r="A2" s="367" t="s">
        <v>84</v>
      </c>
      <c r="B2" s="340"/>
      <c r="C2" s="88"/>
      <c r="D2" s="375" t="s">
        <v>131</v>
      </c>
      <c r="E2" s="375"/>
      <c r="F2" s="375"/>
      <c r="G2" s="375"/>
      <c r="H2" s="375"/>
      <c r="I2" s="375"/>
      <c r="J2" s="375"/>
      <c r="K2" s="375"/>
      <c r="L2" s="375"/>
      <c r="M2" s="375"/>
      <c r="N2" s="125"/>
      <c r="O2" s="125"/>
      <c r="P2" s="125"/>
      <c r="Q2" s="125"/>
      <c r="R2" s="125"/>
      <c r="S2" s="125"/>
      <c r="T2" s="125"/>
      <c r="U2" s="125"/>
      <c r="V2" s="125"/>
      <c r="W2" s="89"/>
      <c r="X2" s="90"/>
    </row>
    <row r="3" spans="1:24" s="91" customFormat="1" ht="22.5" customHeight="1">
      <c r="A3" s="369" t="s">
        <v>85</v>
      </c>
      <c r="B3" s="321"/>
      <c r="C3" s="88"/>
      <c r="D3" s="92"/>
      <c r="E3" s="92"/>
      <c r="F3" s="92"/>
      <c r="G3" s="92"/>
      <c r="H3" s="92"/>
      <c r="I3" s="89" t="s">
        <v>86</v>
      </c>
      <c r="J3" s="93"/>
      <c r="K3" s="93"/>
      <c r="L3" s="94"/>
      <c r="M3" s="94"/>
      <c r="N3" s="101"/>
      <c r="O3" s="101"/>
      <c r="P3" s="124"/>
      <c r="Q3" s="124"/>
      <c r="R3" s="124"/>
      <c r="S3" s="124"/>
      <c r="T3" s="124"/>
      <c r="U3" s="89"/>
      <c r="V3" s="89"/>
      <c r="W3" s="89"/>
      <c r="X3" s="90"/>
    </row>
    <row r="4" spans="1:24" s="91" customFormat="1" ht="22.5" customHeight="1">
      <c r="A4" s="367" t="s">
        <v>87</v>
      </c>
      <c r="B4" s="340"/>
      <c r="C4" s="88"/>
      <c r="D4" s="95" t="s">
        <v>119</v>
      </c>
      <c r="E4" s="96"/>
      <c r="F4" s="96"/>
      <c r="G4" s="96"/>
      <c r="H4" s="96"/>
      <c r="I4" s="96"/>
      <c r="J4" s="96"/>
      <c r="K4" s="96"/>
      <c r="L4" s="89" t="s">
        <v>88</v>
      </c>
      <c r="M4" s="95" t="s">
        <v>120</v>
      </c>
      <c r="N4" s="96"/>
      <c r="O4" s="96"/>
      <c r="P4" s="96"/>
      <c r="Q4" s="96"/>
      <c r="R4" s="96"/>
      <c r="S4" s="96"/>
      <c r="T4" s="96"/>
      <c r="U4" s="96"/>
      <c r="V4" s="89"/>
      <c r="W4" s="89"/>
      <c r="X4" s="90"/>
    </row>
    <row r="5" spans="1:24" s="91" customFormat="1" ht="22.5" customHeight="1">
      <c r="A5" s="367" t="s">
        <v>89</v>
      </c>
      <c r="B5" s="340"/>
      <c r="C5" s="88"/>
      <c r="D5" s="97"/>
      <c r="E5" s="89" t="s">
        <v>121</v>
      </c>
      <c r="F5" s="97"/>
      <c r="G5" s="89" t="s">
        <v>122</v>
      </c>
      <c r="H5" s="97"/>
      <c r="I5" s="89" t="s">
        <v>121</v>
      </c>
      <c r="J5" s="97"/>
      <c r="K5" s="89" t="s">
        <v>123</v>
      </c>
      <c r="L5" s="98"/>
      <c r="M5" s="89"/>
      <c r="N5" s="98"/>
      <c r="O5" s="89"/>
      <c r="P5" s="98"/>
      <c r="Q5" s="89"/>
      <c r="R5" s="98"/>
      <c r="S5" s="99"/>
      <c r="T5" s="100"/>
      <c r="U5" s="98"/>
      <c r="V5" s="89"/>
      <c r="W5" s="89"/>
      <c r="X5" s="90"/>
    </row>
    <row r="6" spans="1:24" s="91" customFormat="1" ht="22.5" customHeight="1">
      <c r="A6" s="367" t="s">
        <v>90</v>
      </c>
      <c r="B6" s="340"/>
      <c r="C6" s="100" t="s">
        <v>124</v>
      </c>
      <c r="D6" s="97"/>
      <c r="E6" s="89" t="s">
        <v>91</v>
      </c>
      <c r="F6" s="97"/>
      <c r="G6" s="89" t="s">
        <v>92</v>
      </c>
      <c r="H6" s="97"/>
      <c r="I6" s="101" t="s">
        <v>93</v>
      </c>
      <c r="J6" s="100" t="s">
        <v>94</v>
      </c>
      <c r="K6" s="102"/>
      <c r="L6" s="99" t="s">
        <v>95</v>
      </c>
      <c r="M6" s="97"/>
      <c r="N6" s="89" t="s">
        <v>96</v>
      </c>
      <c r="O6" s="97"/>
      <c r="P6" s="376" t="s">
        <v>97</v>
      </c>
      <c r="Q6" s="376"/>
      <c r="R6" s="376"/>
      <c r="S6" s="376"/>
      <c r="T6" s="100"/>
      <c r="U6" s="98"/>
      <c r="V6" s="89"/>
      <c r="W6" s="98"/>
      <c r="X6" s="103"/>
    </row>
    <row r="7" spans="1:24" s="91" customFormat="1" ht="22.5" customHeight="1">
      <c r="A7" s="367" t="s">
        <v>98</v>
      </c>
      <c r="B7" s="340"/>
      <c r="C7" s="88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89"/>
      <c r="X7" s="90"/>
    </row>
    <row r="8" spans="1:24" s="91" customFormat="1" ht="22.5" customHeight="1">
      <c r="A8" s="367" t="s">
        <v>99</v>
      </c>
      <c r="B8" s="340"/>
      <c r="C8" s="371"/>
      <c r="D8" s="371"/>
      <c r="E8" s="371"/>
      <c r="F8" s="371"/>
      <c r="G8" s="371"/>
      <c r="H8" s="368" t="s">
        <v>100</v>
      </c>
      <c r="I8" s="368"/>
      <c r="J8" s="322"/>
      <c r="K8" s="322"/>
      <c r="L8" s="322"/>
      <c r="M8" s="322"/>
      <c r="N8" s="322"/>
      <c r="O8" s="101"/>
      <c r="P8" s="101" t="s">
        <v>116</v>
      </c>
      <c r="Q8" s="101"/>
      <c r="R8" s="101"/>
      <c r="S8" s="101"/>
      <c r="T8" s="101"/>
      <c r="U8" s="101"/>
      <c r="V8" s="101"/>
      <c r="W8" s="101"/>
      <c r="X8" s="105"/>
    </row>
    <row r="9" spans="1:24" s="91" customFormat="1" ht="22.5" customHeight="1">
      <c r="A9" s="369" t="s">
        <v>101</v>
      </c>
      <c r="B9" s="321"/>
      <c r="C9" s="370"/>
      <c r="D9" s="370"/>
      <c r="E9" s="370"/>
      <c r="F9" s="370"/>
      <c r="G9" s="370"/>
      <c r="H9" s="368" t="s">
        <v>102</v>
      </c>
      <c r="I9" s="368"/>
      <c r="J9" s="323"/>
      <c r="K9" s="323"/>
      <c r="L9" s="323"/>
      <c r="M9" s="323"/>
      <c r="N9" s="323"/>
      <c r="O9" s="101"/>
      <c r="P9" s="101" t="s">
        <v>117</v>
      </c>
      <c r="Q9" s="101"/>
      <c r="R9" s="101"/>
      <c r="S9" s="101"/>
      <c r="T9" s="101"/>
      <c r="U9" s="101"/>
      <c r="V9" s="101"/>
      <c r="W9" s="101"/>
      <c r="X9" s="105"/>
    </row>
    <row r="10" spans="1:24" s="91" customFormat="1" ht="30.75" customHeight="1">
      <c r="A10" s="324" t="s">
        <v>103</v>
      </c>
      <c r="B10" s="325"/>
      <c r="C10" s="325"/>
      <c r="D10" s="325"/>
      <c r="E10" s="325"/>
      <c r="F10" s="325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6"/>
    </row>
    <row r="11" spans="1:24" ht="12" customHeight="1">
      <c r="A11" s="364"/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6"/>
    </row>
    <row r="12" spans="1:24" ht="22.5" customHeight="1">
      <c r="A12" s="367" t="s">
        <v>104</v>
      </c>
      <c r="B12" s="340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8"/>
    </row>
    <row r="13" spans="1:24" ht="22.5" customHeight="1">
      <c r="A13" s="319" t="s">
        <v>105</v>
      </c>
      <c r="B13" s="320"/>
      <c r="C13" s="352" t="s">
        <v>125</v>
      </c>
      <c r="D13" s="353"/>
      <c r="E13" s="353"/>
      <c r="F13" s="354"/>
      <c r="G13" s="352" t="s">
        <v>106</v>
      </c>
      <c r="H13" s="354"/>
      <c r="I13" s="355" t="s">
        <v>107</v>
      </c>
      <c r="J13" s="356"/>
      <c r="K13" s="356"/>
      <c r="L13" s="357"/>
      <c r="M13" s="358" t="s">
        <v>108</v>
      </c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60"/>
    </row>
    <row r="14" spans="1:24" ht="22.5" customHeight="1">
      <c r="A14" s="109">
        <v>1</v>
      </c>
      <c r="B14" s="110"/>
      <c r="C14" s="361"/>
      <c r="D14" s="327"/>
      <c r="E14" s="327"/>
      <c r="F14" s="362"/>
      <c r="G14" s="334"/>
      <c r="H14" s="335"/>
      <c r="I14" s="361"/>
      <c r="J14" s="327"/>
      <c r="K14" s="327"/>
      <c r="L14" s="362"/>
      <c r="M14" s="111" t="s">
        <v>126</v>
      </c>
      <c r="N14" s="112"/>
      <c r="O14" s="113" t="s">
        <v>127</v>
      </c>
      <c r="P14" s="329"/>
      <c r="Q14" s="329"/>
      <c r="R14" s="329"/>
      <c r="S14" s="329"/>
      <c r="T14" s="329"/>
      <c r="U14" s="329"/>
      <c r="V14" s="329"/>
      <c r="W14" s="329"/>
      <c r="X14" s="330"/>
    </row>
    <row r="15" spans="1:24" ht="22.5" customHeight="1">
      <c r="A15" s="109">
        <v>2</v>
      </c>
      <c r="B15" s="110"/>
      <c r="C15" s="361"/>
      <c r="D15" s="327"/>
      <c r="E15" s="327"/>
      <c r="F15" s="362"/>
      <c r="G15" s="334"/>
      <c r="H15" s="335"/>
      <c r="I15" s="361"/>
      <c r="J15" s="327"/>
      <c r="K15" s="327"/>
      <c r="L15" s="362"/>
      <c r="M15" s="111" t="s">
        <v>126</v>
      </c>
      <c r="N15" s="112"/>
      <c r="O15" s="113" t="s">
        <v>127</v>
      </c>
      <c r="P15" s="329"/>
      <c r="Q15" s="329"/>
      <c r="R15" s="329"/>
      <c r="S15" s="329"/>
      <c r="T15" s="329"/>
      <c r="U15" s="329"/>
      <c r="V15" s="329"/>
      <c r="W15" s="329"/>
      <c r="X15" s="330"/>
    </row>
    <row r="16" spans="1:24" ht="22.5" customHeight="1">
      <c r="A16" s="109">
        <v>3</v>
      </c>
      <c r="B16" s="110"/>
      <c r="C16" s="361"/>
      <c r="D16" s="327"/>
      <c r="E16" s="327"/>
      <c r="F16" s="362"/>
      <c r="G16" s="334"/>
      <c r="H16" s="335"/>
      <c r="I16" s="361"/>
      <c r="J16" s="327"/>
      <c r="K16" s="327"/>
      <c r="L16" s="362"/>
      <c r="M16" s="111" t="s">
        <v>126</v>
      </c>
      <c r="N16" s="112"/>
      <c r="O16" s="113" t="s">
        <v>127</v>
      </c>
      <c r="P16" s="329"/>
      <c r="Q16" s="329"/>
      <c r="R16" s="329"/>
      <c r="S16" s="329"/>
      <c r="T16" s="329"/>
      <c r="U16" s="329"/>
      <c r="V16" s="329"/>
      <c r="W16" s="329"/>
      <c r="X16" s="330"/>
    </row>
    <row r="17" spans="1:24" ht="22.5" customHeight="1">
      <c r="A17" s="109">
        <v>4</v>
      </c>
      <c r="B17" s="110"/>
      <c r="C17" s="361"/>
      <c r="D17" s="327"/>
      <c r="E17" s="327"/>
      <c r="F17" s="362"/>
      <c r="G17" s="334"/>
      <c r="H17" s="335"/>
      <c r="I17" s="361"/>
      <c r="J17" s="327"/>
      <c r="K17" s="327"/>
      <c r="L17" s="362"/>
      <c r="M17" s="111" t="s">
        <v>126</v>
      </c>
      <c r="N17" s="112"/>
      <c r="O17" s="113" t="s">
        <v>127</v>
      </c>
      <c r="P17" s="329"/>
      <c r="Q17" s="329"/>
      <c r="R17" s="329"/>
      <c r="S17" s="329"/>
      <c r="T17" s="329"/>
      <c r="U17" s="329"/>
      <c r="V17" s="329"/>
      <c r="W17" s="329"/>
      <c r="X17" s="330"/>
    </row>
    <row r="18" spans="1:24" ht="22.5" customHeight="1">
      <c r="A18" s="109">
        <v>5</v>
      </c>
      <c r="B18" s="110"/>
      <c r="C18" s="361"/>
      <c r="D18" s="327"/>
      <c r="E18" s="327"/>
      <c r="F18" s="362"/>
      <c r="G18" s="334"/>
      <c r="H18" s="335"/>
      <c r="I18" s="361"/>
      <c r="J18" s="327"/>
      <c r="K18" s="327"/>
      <c r="L18" s="362"/>
      <c r="M18" s="111" t="s">
        <v>126</v>
      </c>
      <c r="N18" s="112"/>
      <c r="O18" s="113" t="s">
        <v>127</v>
      </c>
      <c r="P18" s="329"/>
      <c r="Q18" s="329"/>
      <c r="R18" s="329"/>
      <c r="S18" s="329"/>
      <c r="T18" s="329"/>
      <c r="U18" s="329"/>
      <c r="V18" s="329"/>
      <c r="W18" s="329"/>
      <c r="X18" s="330"/>
    </row>
    <row r="19" spans="1:24" ht="22.5" customHeight="1">
      <c r="A19" s="109">
        <v>6</v>
      </c>
      <c r="B19" s="110"/>
      <c r="C19" s="361"/>
      <c r="D19" s="327"/>
      <c r="E19" s="327"/>
      <c r="F19" s="362"/>
      <c r="G19" s="334"/>
      <c r="H19" s="335"/>
      <c r="I19" s="361"/>
      <c r="J19" s="327"/>
      <c r="K19" s="327"/>
      <c r="L19" s="362"/>
      <c r="M19" s="111" t="s">
        <v>126</v>
      </c>
      <c r="N19" s="112"/>
      <c r="O19" s="113" t="s">
        <v>127</v>
      </c>
      <c r="P19" s="329"/>
      <c r="Q19" s="329"/>
      <c r="R19" s="329"/>
      <c r="S19" s="329"/>
      <c r="T19" s="329"/>
      <c r="U19" s="329"/>
      <c r="V19" s="329"/>
      <c r="W19" s="329"/>
      <c r="X19" s="330"/>
    </row>
    <row r="20" spans="1:24" ht="22.5" customHeight="1">
      <c r="A20" s="109">
        <v>7</v>
      </c>
      <c r="B20" s="110"/>
      <c r="C20" s="361"/>
      <c r="D20" s="327"/>
      <c r="E20" s="327"/>
      <c r="F20" s="362"/>
      <c r="G20" s="334"/>
      <c r="H20" s="335"/>
      <c r="I20" s="361"/>
      <c r="J20" s="327"/>
      <c r="K20" s="327"/>
      <c r="L20" s="362"/>
      <c r="M20" s="111" t="s">
        <v>126</v>
      </c>
      <c r="N20" s="112"/>
      <c r="O20" s="113" t="s">
        <v>127</v>
      </c>
      <c r="P20" s="329"/>
      <c r="Q20" s="329"/>
      <c r="R20" s="329"/>
      <c r="S20" s="329"/>
      <c r="T20" s="329"/>
      <c r="U20" s="329"/>
      <c r="V20" s="329"/>
      <c r="W20" s="329"/>
      <c r="X20" s="330"/>
    </row>
    <row r="21" spans="1:24" ht="22.5" customHeight="1">
      <c r="A21" s="109">
        <v>8</v>
      </c>
      <c r="B21" s="110"/>
      <c r="C21" s="361"/>
      <c r="D21" s="327"/>
      <c r="E21" s="327"/>
      <c r="F21" s="362"/>
      <c r="G21" s="334"/>
      <c r="H21" s="335"/>
      <c r="I21" s="361"/>
      <c r="J21" s="327"/>
      <c r="K21" s="327"/>
      <c r="L21" s="362"/>
      <c r="M21" s="111" t="s">
        <v>126</v>
      </c>
      <c r="N21" s="112"/>
      <c r="O21" s="113" t="s">
        <v>127</v>
      </c>
      <c r="P21" s="329"/>
      <c r="Q21" s="329"/>
      <c r="R21" s="329"/>
      <c r="S21" s="329"/>
      <c r="T21" s="329"/>
      <c r="U21" s="329"/>
      <c r="V21" s="329"/>
      <c r="W21" s="329"/>
      <c r="X21" s="330"/>
    </row>
    <row r="22" spans="1:24" ht="22.5" customHeight="1">
      <c r="A22" s="109">
        <v>9</v>
      </c>
      <c r="B22" s="110"/>
      <c r="C22" s="361"/>
      <c r="D22" s="327"/>
      <c r="E22" s="327"/>
      <c r="F22" s="362"/>
      <c r="G22" s="334"/>
      <c r="H22" s="335"/>
      <c r="I22" s="361"/>
      <c r="J22" s="327"/>
      <c r="K22" s="327"/>
      <c r="L22" s="362"/>
      <c r="M22" s="111" t="s">
        <v>126</v>
      </c>
      <c r="N22" s="112"/>
      <c r="O22" s="113" t="s">
        <v>127</v>
      </c>
      <c r="P22" s="329"/>
      <c r="Q22" s="329"/>
      <c r="R22" s="329"/>
      <c r="S22" s="329"/>
      <c r="T22" s="329"/>
      <c r="U22" s="329"/>
      <c r="V22" s="329"/>
      <c r="W22" s="329"/>
      <c r="X22" s="330"/>
    </row>
    <row r="23" spans="1:24" ht="22.5" customHeight="1">
      <c r="A23" s="349" t="s">
        <v>135</v>
      </c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0"/>
      <c r="V23" s="350"/>
      <c r="W23" s="350"/>
      <c r="X23" s="351"/>
    </row>
    <row r="24" spans="1:24" ht="22.5" customHeight="1">
      <c r="A24" s="319" t="s">
        <v>109</v>
      </c>
      <c r="B24" s="339"/>
      <c r="C24" s="352" t="s">
        <v>125</v>
      </c>
      <c r="D24" s="353"/>
      <c r="E24" s="353"/>
      <c r="F24" s="354"/>
      <c r="G24" s="352" t="s">
        <v>106</v>
      </c>
      <c r="H24" s="354"/>
      <c r="I24" s="355" t="s">
        <v>107</v>
      </c>
      <c r="J24" s="356"/>
      <c r="K24" s="356"/>
      <c r="L24" s="357"/>
      <c r="M24" s="358" t="s">
        <v>110</v>
      </c>
      <c r="N24" s="359"/>
      <c r="O24" s="359"/>
      <c r="P24" s="359"/>
      <c r="Q24" s="359"/>
      <c r="R24" s="359"/>
      <c r="S24" s="359"/>
      <c r="T24" s="359"/>
      <c r="U24" s="359"/>
      <c r="V24" s="359"/>
      <c r="W24" s="359"/>
      <c r="X24" s="360"/>
    </row>
    <row r="25" spans="1:24" ht="22.5" customHeight="1">
      <c r="A25" s="109">
        <v>1</v>
      </c>
      <c r="B25" s="110"/>
      <c r="C25" s="331"/>
      <c r="D25" s="332"/>
      <c r="E25" s="332"/>
      <c r="F25" s="333"/>
      <c r="G25" s="334"/>
      <c r="H25" s="335"/>
      <c r="I25" s="331"/>
      <c r="J25" s="346"/>
      <c r="K25" s="346"/>
      <c r="L25" s="347"/>
      <c r="M25" s="111" t="s">
        <v>126</v>
      </c>
      <c r="N25" s="348"/>
      <c r="O25" s="348"/>
      <c r="P25" s="113" t="s">
        <v>127</v>
      </c>
      <c r="Q25" s="329"/>
      <c r="R25" s="329"/>
      <c r="S25" s="329"/>
      <c r="T25" s="329"/>
      <c r="U25" s="329"/>
      <c r="V25" s="329"/>
      <c r="W25" s="329"/>
      <c r="X25" s="330"/>
    </row>
    <row r="26" spans="1:24" ht="22.5" customHeight="1">
      <c r="A26" s="109">
        <v>2</v>
      </c>
      <c r="B26" s="110"/>
      <c r="C26" s="331"/>
      <c r="D26" s="332"/>
      <c r="E26" s="332"/>
      <c r="F26" s="333"/>
      <c r="G26" s="334"/>
      <c r="H26" s="335"/>
      <c r="I26" s="331"/>
      <c r="J26" s="346"/>
      <c r="K26" s="346"/>
      <c r="L26" s="347"/>
      <c r="M26" s="111" t="s">
        <v>126</v>
      </c>
      <c r="N26" s="348"/>
      <c r="O26" s="348"/>
      <c r="P26" s="113" t="s">
        <v>127</v>
      </c>
      <c r="Q26" s="329"/>
      <c r="R26" s="329"/>
      <c r="S26" s="329"/>
      <c r="T26" s="329"/>
      <c r="U26" s="329"/>
      <c r="V26" s="329"/>
      <c r="W26" s="329"/>
      <c r="X26" s="330"/>
    </row>
    <row r="27" spans="1:24" ht="22.5" customHeight="1">
      <c r="A27" s="123" t="s">
        <v>130</v>
      </c>
      <c r="B27" s="94"/>
      <c r="C27" s="94"/>
      <c r="D27" s="94"/>
      <c r="E27" s="94"/>
      <c r="F27" s="94"/>
      <c r="G27" s="94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8"/>
    </row>
    <row r="28" spans="1:24" ht="22.5" customHeight="1">
      <c r="A28" s="343"/>
      <c r="B28" s="344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5"/>
    </row>
    <row r="29" spans="1:24" ht="22.5" customHeight="1">
      <c r="A29" s="326"/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8"/>
    </row>
    <row r="30" spans="1:24" ht="22.5" customHeight="1">
      <c r="A30" s="326"/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8"/>
    </row>
    <row r="31" spans="1:24" ht="22.5" customHeight="1">
      <c r="A31" s="114"/>
      <c r="B31" s="94" t="s">
        <v>111</v>
      </c>
      <c r="C31" s="94"/>
      <c r="D31" s="94"/>
      <c r="E31" s="94"/>
      <c r="F31" s="94"/>
      <c r="G31" s="94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8"/>
    </row>
    <row r="32" spans="1:24" ht="31.5" customHeight="1">
      <c r="A32" s="114"/>
      <c r="B32" s="115"/>
      <c r="C32" s="107"/>
      <c r="D32" s="107"/>
      <c r="N32" s="116" t="s">
        <v>128</v>
      </c>
      <c r="O32" s="117"/>
      <c r="P32" s="117"/>
      <c r="Q32" s="107" t="s">
        <v>91</v>
      </c>
      <c r="R32" s="117"/>
      <c r="S32" s="107" t="s">
        <v>112</v>
      </c>
      <c r="T32" s="117"/>
      <c r="U32" s="107" t="s">
        <v>93</v>
      </c>
      <c r="W32" s="107"/>
      <c r="X32" s="108"/>
    </row>
    <row r="33" spans="1:24" ht="31.5" customHeight="1">
      <c r="A33" s="369" t="s">
        <v>129</v>
      </c>
      <c r="B33" s="321"/>
      <c r="C33" s="321"/>
      <c r="D33" s="321"/>
      <c r="E33" s="321"/>
      <c r="F33" s="321"/>
      <c r="G33" s="321"/>
      <c r="H33" s="321"/>
      <c r="I33" s="321"/>
      <c r="J33" s="321"/>
      <c r="K33" s="321"/>
      <c r="L33" s="107"/>
      <c r="M33" s="107"/>
      <c r="N33" s="340" t="s">
        <v>113</v>
      </c>
      <c r="O33" s="340"/>
      <c r="P33" s="340"/>
      <c r="Q33" s="341"/>
      <c r="R33" s="341"/>
      <c r="S33" s="341"/>
      <c r="T33" s="341"/>
      <c r="U33" s="341"/>
      <c r="V33" s="341"/>
      <c r="W33" s="341"/>
      <c r="X33" s="342"/>
    </row>
    <row r="34" spans="1:24" ht="31.5" customHeight="1">
      <c r="A34" s="114"/>
      <c r="B34" s="86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321" t="s">
        <v>114</v>
      </c>
      <c r="O34" s="321"/>
      <c r="P34" s="321"/>
      <c r="Q34" s="336"/>
      <c r="R34" s="336"/>
      <c r="S34" s="336"/>
      <c r="T34" s="336"/>
      <c r="U34" s="336"/>
      <c r="V34" s="336"/>
      <c r="W34" s="336"/>
      <c r="X34" s="337"/>
    </row>
    <row r="35" spans="1:24" ht="31.5" customHeight="1">
      <c r="A35" s="114"/>
      <c r="B35" s="86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338" t="s">
        <v>115</v>
      </c>
      <c r="O35" s="338"/>
      <c r="P35" s="338"/>
      <c r="Q35" s="336"/>
      <c r="R35" s="336"/>
      <c r="S35" s="336"/>
      <c r="T35" s="336"/>
      <c r="U35" s="336"/>
      <c r="V35" s="336"/>
      <c r="W35" s="336"/>
      <c r="X35" s="337"/>
    </row>
    <row r="36" spans="1:24" ht="12" customHeight="1" thickBot="1">
      <c r="A36" s="118"/>
      <c r="B36" s="119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1"/>
    </row>
  </sheetData>
  <sheetProtection/>
  <mergeCells count="88">
    <mergeCell ref="A33:K33"/>
    <mergeCell ref="A1:X1"/>
    <mergeCell ref="D2:M2"/>
    <mergeCell ref="A2:B2"/>
    <mergeCell ref="A3:B3"/>
    <mergeCell ref="A4:B4"/>
    <mergeCell ref="A5:B5"/>
    <mergeCell ref="A6:B6"/>
    <mergeCell ref="P6:S6"/>
    <mergeCell ref="A7:B7"/>
    <mergeCell ref="D7:V7"/>
    <mergeCell ref="A11:X11"/>
    <mergeCell ref="A12:B12"/>
    <mergeCell ref="H8:I8"/>
    <mergeCell ref="A9:B9"/>
    <mergeCell ref="C9:G9"/>
    <mergeCell ref="H9:I9"/>
    <mergeCell ref="A8:B8"/>
    <mergeCell ref="C8:G8"/>
    <mergeCell ref="C13:F13"/>
    <mergeCell ref="G13:H13"/>
    <mergeCell ref="I13:L13"/>
    <mergeCell ref="M13:X13"/>
    <mergeCell ref="C14:F14"/>
    <mergeCell ref="G14:H14"/>
    <mergeCell ref="I14:L14"/>
    <mergeCell ref="P14:X14"/>
    <mergeCell ref="C15:F15"/>
    <mergeCell ref="G15:H15"/>
    <mergeCell ref="I15:L15"/>
    <mergeCell ref="P15:X15"/>
    <mergeCell ref="C16:F16"/>
    <mergeCell ref="G16:H16"/>
    <mergeCell ref="I16:L16"/>
    <mergeCell ref="P16:X16"/>
    <mergeCell ref="C17:F17"/>
    <mergeCell ref="G17:H17"/>
    <mergeCell ref="I17:L17"/>
    <mergeCell ref="P17:X17"/>
    <mergeCell ref="C18:F18"/>
    <mergeCell ref="G18:H18"/>
    <mergeCell ref="I18:L18"/>
    <mergeCell ref="P18:X18"/>
    <mergeCell ref="C19:F19"/>
    <mergeCell ref="G19:H19"/>
    <mergeCell ref="I19:L19"/>
    <mergeCell ref="P19:X19"/>
    <mergeCell ref="C20:F20"/>
    <mergeCell ref="G20:H20"/>
    <mergeCell ref="I20:L20"/>
    <mergeCell ref="P20:X20"/>
    <mergeCell ref="C21:F21"/>
    <mergeCell ref="G21:H21"/>
    <mergeCell ref="I21:L21"/>
    <mergeCell ref="P21:X21"/>
    <mergeCell ref="C22:F22"/>
    <mergeCell ref="G22:H22"/>
    <mergeCell ref="I22:L22"/>
    <mergeCell ref="P22:X22"/>
    <mergeCell ref="A23:X23"/>
    <mergeCell ref="C24:F24"/>
    <mergeCell ref="G24:H24"/>
    <mergeCell ref="I24:L24"/>
    <mergeCell ref="M24:X24"/>
    <mergeCell ref="C25:F25"/>
    <mergeCell ref="G25:H25"/>
    <mergeCell ref="I25:L25"/>
    <mergeCell ref="N25:O25"/>
    <mergeCell ref="Q34:X34"/>
    <mergeCell ref="N35:P35"/>
    <mergeCell ref="Q35:X35"/>
    <mergeCell ref="A24:B24"/>
    <mergeCell ref="N33:P33"/>
    <mergeCell ref="Q33:X33"/>
    <mergeCell ref="A28:X28"/>
    <mergeCell ref="I26:L26"/>
    <mergeCell ref="N26:O26"/>
    <mergeCell ref="Q26:X26"/>
    <mergeCell ref="A13:B13"/>
    <mergeCell ref="N34:P34"/>
    <mergeCell ref="J8:N8"/>
    <mergeCell ref="J9:N9"/>
    <mergeCell ref="A10:F10"/>
    <mergeCell ref="A29:X29"/>
    <mergeCell ref="A30:X30"/>
    <mergeCell ref="Q25:X25"/>
    <mergeCell ref="C26:F26"/>
    <mergeCell ref="G26:H26"/>
  </mergeCells>
  <dataValidations count="4">
    <dataValidation type="list" allowBlank="1" showInputMessage="1" showErrorMessage="1" sqref="N25:O26">
      <formula1>$C$37:$C$44</formula1>
    </dataValidation>
    <dataValidation type="list" allowBlank="1" showInputMessage="1" showErrorMessage="1" sqref="N14:N22">
      <formula1>$B$37:$B$45</formula1>
    </dataValidation>
    <dataValidation type="list" allowBlank="1" showInputMessage="1" showErrorMessage="1" sqref="J8:J9">
      <formula1>$H$37:$H$40</formula1>
    </dataValidation>
    <dataValidation type="list" allowBlank="1" showInputMessage="1" showErrorMessage="1" sqref="K6">
      <formula1>$F$37:$F$44</formula1>
    </dataValidation>
  </dataValidation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CI29"/>
  <sheetViews>
    <sheetView zoomScalePageLayoutView="0" workbookViewId="0" topLeftCell="A10">
      <selection activeCell="AC15" sqref="AC15:AI17"/>
    </sheetView>
  </sheetViews>
  <sheetFormatPr defaultColWidth="9.00390625" defaultRowHeight="13.5"/>
  <cols>
    <col min="1" max="63" width="1.875" style="160" customWidth="1"/>
    <col min="64" max="69" width="1.25" style="160" customWidth="1"/>
    <col min="70" max="75" width="1.75390625" style="160" customWidth="1"/>
    <col min="76" max="77" width="2.125" style="160" customWidth="1"/>
    <col min="78" max="79" width="1.25" style="160" customWidth="1"/>
    <col min="80" max="86" width="10.25390625" style="160" customWidth="1"/>
    <col min="87" max="16384" width="9.00390625" style="160" customWidth="1"/>
  </cols>
  <sheetData>
    <row r="1" spans="1:79" ht="34.5" customHeight="1">
      <c r="A1" s="466" t="s">
        <v>186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6"/>
      <c r="W1" s="466"/>
      <c r="X1" s="466"/>
      <c r="Y1" s="466"/>
      <c r="Z1" s="466"/>
      <c r="AA1" s="466"/>
      <c r="AB1" s="466"/>
      <c r="AC1" s="466"/>
      <c r="AD1" s="466"/>
      <c r="AE1" s="466"/>
      <c r="AF1" s="466"/>
      <c r="AG1" s="466"/>
      <c r="AH1" s="466"/>
      <c r="AI1" s="466"/>
      <c r="AJ1" s="466"/>
      <c r="AK1" s="466"/>
      <c r="AL1" s="466"/>
      <c r="AM1" s="466"/>
      <c r="AN1" s="466"/>
      <c r="AO1" s="466"/>
      <c r="AP1" s="466"/>
      <c r="AQ1" s="466"/>
      <c r="AR1" s="466"/>
      <c r="BQ1" s="467"/>
      <c r="BR1" s="468"/>
      <c r="BS1" s="468"/>
      <c r="BT1" s="468"/>
      <c r="BU1" s="468"/>
      <c r="BV1" s="468"/>
      <c r="BW1" s="468"/>
      <c r="BX1" s="468"/>
      <c r="BY1" s="468"/>
      <c r="BZ1" s="468"/>
      <c r="CA1" s="468"/>
    </row>
    <row r="2" spans="1:79" ht="42.75" customHeight="1" thickBo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3"/>
      <c r="BR2" s="164"/>
      <c r="BS2" s="164"/>
      <c r="BT2" s="164"/>
      <c r="BU2" s="164"/>
      <c r="BV2" s="164"/>
      <c r="BW2" s="164"/>
      <c r="BX2" s="164"/>
      <c r="BY2" s="164"/>
      <c r="BZ2" s="164"/>
      <c r="CA2" s="164"/>
    </row>
    <row r="3" spans="1:87" ht="29.25" customHeight="1">
      <c r="A3" s="469"/>
      <c r="B3" s="470"/>
      <c r="C3" s="470"/>
      <c r="D3" s="470"/>
      <c r="E3" s="470"/>
      <c r="F3" s="470"/>
      <c r="G3" s="471"/>
      <c r="H3" s="446" t="str">
        <f>A6</f>
        <v>戸沢JFC
１部1位</v>
      </c>
      <c r="I3" s="446"/>
      <c r="J3" s="446"/>
      <c r="K3" s="446"/>
      <c r="L3" s="446"/>
      <c r="M3" s="446"/>
      <c r="N3" s="446"/>
      <c r="O3" s="446" t="str">
        <f>A9</f>
        <v>泉田SSS
１部2位</v>
      </c>
      <c r="P3" s="446"/>
      <c r="Q3" s="446"/>
      <c r="R3" s="446"/>
      <c r="S3" s="446"/>
      <c r="T3" s="446"/>
      <c r="U3" s="446"/>
      <c r="V3" s="446" t="str">
        <f>A12</f>
        <v>新庄ﾊﾞﾘｴﾝﾃFC
１部3位</v>
      </c>
      <c r="W3" s="446"/>
      <c r="X3" s="446"/>
      <c r="Y3" s="446"/>
      <c r="Z3" s="446"/>
      <c r="AA3" s="446"/>
      <c r="AB3" s="446"/>
      <c r="AC3" s="446" t="str">
        <f>A15</f>
        <v>東根キッカーズ
１部4位</v>
      </c>
      <c r="AD3" s="446"/>
      <c r="AE3" s="446"/>
      <c r="AF3" s="446"/>
      <c r="AG3" s="446"/>
      <c r="AH3" s="446"/>
      <c r="AI3" s="446"/>
      <c r="AJ3" s="446" t="str">
        <f>A18</f>
        <v>大堀SSS
１部5位</v>
      </c>
      <c r="AK3" s="446"/>
      <c r="AL3" s="446"/>
      <c r="AM3" s="446"/>
      <c r="AN3" s="446"/>
      <c r="AO3" s="446"/>
      <c r="AP3" s="446"/>
      <c r="AQ3" s="446" t="str">
        <f>A21</f>
        <v>沼田・北辰
２部１位</v>
      </c>
      <c r="AR3" s="446"/>
      <c r="AS3" s="446"/>
      <c r="AT3" s="446"/>
      <c r="AU3" s="446"/>
      <c r="AV3" s="446"/>
      <c r="AW3" s="446"/>
      <c r="AX3" s="446" t="str">
        <f>A24</f>
        <v>神町FC
２部２位</v>
      </c>
      <c r="AY3" s="446"/>
      <c r="AZ3" s="446"/>
      <c r="BA3" s="446"/>
      <c r="BB3" s="446"/>
      <c r="BC3" s="446"/>
      <c r="BD3" s="446"/>
      <c r="BE3" s="446" t="str">
        <f>A27</f>
        <v>日新SSS
２部３位</v>
      </c>
      <c r="BF3" s="446"/>
      <c r="BG3" s="446"/>
      <c r="BH3" s="446"/>
      <c r="BI3" s="446"/>
      <c r="BJ3" s="446"/>
      <c r="BK3" s="447"/>
      <c r="BL3" s="452" t="s">
        <v>0</v>
      </c>
      <c r="BM3" s="453"/>
      <c r="BN3" s="453" t="s">
        <v>1</v>
      </c>
      <c r="BO3" s="453"/>
      <c r="BP3" s="453" t="s">
        <v>2</v>
      </c>
      <c r="BQ3" s="453"/>
      <c r="BR3" s="453" t="s">
        <v>3</v>
      </c>
      <c r="BS3" s="453"/>
      <c r="BT3" s="453" t="s">
        <v>4</v>
      </c>
      <c r="BU3" s="453"/>
      <c r="BV3" s="453" t="s">
        <v>5</v>
      </c>
      <c r="BW3" s="453"/>
      <c r="BX3" s="453" t="s">
        <v>6</v>
      </c>
      <c r="BY3" s="463"/>
      <c r="BZ3" s="438" t="s">
        <v>8</v>
      </c>
      <c r="CA3" s="439"/>
      <c r="CB3" s="444" t="s">
        <v>10</v>
      </c>
      <c r="CC3" s="444" t="s">
        <v>10</v>
      </c>
      <c r="CD3" s="444" t="s">
        <v>10</v>
      </c>
      <c r="CE3" s="444" t="s">
        <v>10</v>
      </c>
      <c r="CF3" s="444" t="s">
        <v>10</v>
      </c>
      <c r="CG3" s="444" t="s">
        <v>10</v>
      </c>
      <c r="CH3" s="444" t="s">
        <v>10</v>
      </c>
      <c r="CI3" s="165"/>
    </row>
    <row r="4" spans="1:87" ht="29.25" customHeight="1">
      <c r="A4" s="472"/>
      <c r="B4" s="473"/>
      <c r="C4" s="473"/>
      <c r="D4" s="473"/>
      <c r="E4" s="473"/>
      <c r="F4" s="473"/>
      <c r="G4" s="474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  <c r="X4" s="448"/>
      <c r="Y4" s="448"/>
      <c r="Z4" s="448"/>
      <c r="AA4" s="448"/>
      <c r="AB4" s="448"/>
      <c r="AC4" s="448"/>
      <c r="AD4" s="448"/>
      <c r="AE4" s="448"/>
      <c r="AF4" s="448"/>
      <c r="AG4" s="448"/>
      <c r="AH4" s="448"/>
      <c r="AI4" s="448"/>
      <c r="AJ4" s="448"/>
      <c r="AK4" s="448"/>
      <c r="AL4" s="448"/>
      <c r="AM4" s="448"/>
      <c r="AN4" s="448"/>
      <c r="AO4" s="448"/>
      <c r="AP4" s="448"/>
      <c r="AQ4" s="448"/>
      <c r="AR4" s="448"/>
      <c r="AS4" s="448"/>
      <c r="AT4" s="448"/>
      <c r="AU4" s="448"/>
      <c r="AV4" s="448"/>
      <c r="AW4" s="448"/>
      <c r="AX4" s="448"/>
      <c r="AY4" s="448"/>
      <c r="AZ4" s="448"/>
      <c r="BA4" s="448"/>
      <c r="BB4" s="448"/>
      <c r="BC4" s="448"/>
      <c r="BD4" s="448"/>
      <c r="BE4" s="448"/>
      <c r="BF4" s="448"/>
      <c r="BG4" s="448"/>
      <c r="BH4" s="448"/>
      <c r="BI4" s="448"/>
      <c r="BJ4" s="448"/>
      <c r="BK4" s="449"/>
      <c r="BL4" s="454"/>
      <c r="BM4" s="455"/>
      <c r="BN4" s="455"/>
      <c r="BO4" s="455"/>
      <c r="BP4" s="455"/>
      <c r="BQ4" s="455"/>
      <c r="BR4" s="455"/>
      <c r="BS4" s="455"/>
      <c r="BT4" s="455"/>
      <c r="BU4" s="455"/>
      <c r="BV4" s="455"/>
      <c r="BW4" s="455"/>
      <c r="BX4" s="455"/>
      <c r="BY4" s="464"/>
      <c r="BZ4" s="440"/>
      <c r="CA4" s="441"/>
      <c r="CB4" s="445"/>
      <c r="CC4" s="445"/>
      <c r="CD4" s="445"/>
      <c r="CE4" s="445"/>
      <c r="CF4" s="445"/>
      <c r="CG4" s="445"/>
      <c r="CH4" s="445"/>
      <c r="CI4" s="165"/>
    </row>
    <row r="5" spans="1:87" ht="29.25" customHeight="1" thickBot="1">
      <c r="A5" s="475"/>
      <c r="B5" s="476"/>
      <c r="C5" s="476"/>
      <c r="D5" s="476"/>
      <c r="E5" s="476"/>
      <c r="F5" s="476"/>
      <c r="G5" s="477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450"/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0"/>
      <c r="AK5" s="450"/>
      <c r="AL5" s="450"/>
      <c r="AM5" s="450"/>
      <c r="AN5" s="450"/>
      <c r="AO5" s="450"/>
      <c r="AP5" s="450"/>
      <c r="AQ5" s="450"/>
      <c r="AR5" s="450"/>
      <c r="AS5" s="450"/>
      <c r="AT5" s="450"/>
      <c r="AU5" s="450"/>
      <c r="AV5" s="450"/>
      <c r="AW5" s="450"/>
      <c r="AX5" s="450"/>
      <c r="AY5" s="450"/>
      <c r="AZ5" s="450"/>
      <c r="BA5" s="450"/>
      <c r="BB5" s="450"/>
      <c r="BC5" s="450"/>
      <c r="BD5" s="450"/>
      <c r="BE5" s="450"/>
      <c r="BF5" s="450"/>
      <c r="BG5" s="450"/>
      <c r="BH5" s="450"/>
      <c r="BI5" s="450"/>
      <c r="BJ5" s="450"/>
      <c r="BK5" s="451"/>
      <c r="BL5" s="456"/>
      <c r="BM5" s="457"/>
      <c r="BN5" s="457"/>
      <c r="BO5" s="457"/>
      <c r="BP5" s="457"/>
      <c r="BQ5" s="457"/>
      <c r="BR5" s="457"/>
      <c r="BS5" s="457"/>
      <c r="BT5" s="457"/>
      <c r="BU5" s="457"/>
      <c r="BV5" s="457"/>
      <c r="BW5" s="457"/>
      <c r="BX5" s="457"/>
      <c r="BY5" s="465"/>
      <c r="BZ5" s="442"/>
      <c r="CA5" s="443"/>
      <c r="CB5" s="166" t="s">
        <v>11</v>
      </c>
      <c r="CC5" s="166" t="s">
        <v>12</v>
      </c>
      <c r="CD5" s="166" t="s">
        <v>13</v>
      </c>
      <c r="CE5" s="166" t="s">
        <v>14</v>
      </c>
      <c r="CF5" s="166" t="s">
        <v>15</v>
      </c>
      <c r="CG5" s="166" t="s">
        <v>16</v>
      </c>
      <c r="CH5" s="166" t="s">
        <v>17</v>
      </c>
      <c r="CI5" s="165"/>
    </row>
    <row r="6" spans="1:87" ht="23.25" customHeight="1">
      <c r="A6" s="458" t="s">
        <v>222</v>
      </c>
      <c r="B6" s="459"/>
      <c r="C6" s="459"/>
      <c r="D6" s="459"/>
      <c r="E6" s="459"/>
      <c r="F6" s="459"/>
      <c r="G6" s="459"/>
      <c r="H6" s="408"/>
      <c r="I6" s="409"/>
      <c r="J6" s="409"/>
      <c r="K6" s="409"/>
      <c r="L6" s="409"/>
      <c r="M6" s="409"/>
      <c r="N6" s="420"/>
      <c r="O6" s="9"/>
      <c r="P6" s="5"/>
      <c r="Q6" s="5"/>
      <c r="R6" s="5" t="str">
        <f>IF(O7&gt;U7,"○",IF(O7=U7,"△","×"))</f>
        <v>○</v>
      </c>
      <c r="S6" s="5"/>
      <c r="T6" s="5"/>
      <c r="U6" s="10"/>
      <c r="V6" s="9"/>
      <c r="W6" s="5"/>
      <c r="X6" s="5"/>
      <c r="Y6" s="5" t="str">
        <f>IF(V7&gt;AB7,"○",IF(V7=AB7,"△","×"))</f>
        <v>×</v>
      </c>
      <c r="Z6" s="5"/>
      <c r="AA6" s="5"/>
      <c r="AB6" s="10"/>
      <c r="AC6" s="9"/>
      <c r="AD6" s="5"/>
      <c r="AE6" s="5"/>
      <c r="AF6" s="5" t="str">
        <f>IF(AC7&gt;AI7,"○",IF(AC7=AI7,"△","×"))</f>
        <v>○</v>
      </c>
      <c r="AG6" s="5"/>
      <c r="AH6" s="5"/>
      <c r="AI6" s="10"/>
      <c r="AJ6" s="9"/>
      <c r="AK6" s="5"/>
      <c r="AL6" s="5"/>
      <c r="AM6" s="5" t="str">
        <f>IF(AJ7&gt;AP7,"○",IF(AJ7=AP7,"△","×"))</f>
        <v>×</v>
      </c>
      <c r="AN6" s="5"/>
      <c r="AO6" s="5"/>
      <c r="AP6" s="10"/>
      <c r="AQ6" s="9"/>
      <c r="AR6" s="5"/>
      <c r="AS6" s="5"/>
      <c r="AT6" s="5" t="str">
        <f>IF(AQ7&gt;AW7,"○",IF(AQ7=AW7,"△","×"))</f>
        <v>○</v>
      </c>
      <c r="AU6" s="5"/>
      <c r="AV6" s="5"/>
      <c r="AW6" s="10"/>
      <c r="AX6" s="9"/>
      <c r="AY6" s="5"/>
      <c r="AZ6" s="5"/>
      <c r="BA6" s="5" t="str">
        <f>IF(AX7&gt;BD7,"○",IF(AX7=BD7,"△","×"))</f>
        <v>○</v>
      </c>
      <c r="BB6" s="5"/>
      <c r="BC6" s="5"/>
      <c r="BD6" s="10"/>
      <c r="BE6" s="9"/>
      <c r="BF6" s="5"/>
      <c r="BG6" s="5"/>
      <c r="BH6" s="5" t="str">
        <f>IF(BE7&gt;BK7,"○",IF(BE7=BK7,"△","×"))</f>
        <v>×</v>
      </c>
      <c r="BI6" s="5"/>
      <c r="BJ6" s="5"/>
      <c r="BK6" s="10"/>
      <c r="BL6" s="435">
        <f>COUNTIF(H6:BK6,"○")</f>
        <v>4</v>
      </c>
      <c r="BM6" s="460"/>
      <c r="BN6" s="461">
        <f>COUNTIF(O6:BM6,"△")</f>
        <v>0</v>
      </c>
      <c r="BO6" s="462"/>
      <c r="BP6" s="461">
        <f>COUNTIF(H6:BK6,"×")</f>
        <v>3</v>
      </c>
      <c r="BQ6" s="462"/>
      <c r="BR6" s="433">
        <f>BL6*3+BN6*1</f>
        <v>12</v>
      </c>
      <c r="BS6" s="437"/>
      <c r="BT6" s="433">
        <f>O7+V7+AC7+AJ7+AQ7+AX7+BE7</f>
        <v>21</v>
      </c>
      <c r="BU6" s="437"/>
      <c r="BV6" s="433">
        <f>U7+AB7+AI7+AP7+AW7+BD7+BK7</f>
        <v>4</v>
      </c>
      <c r="BW6" s="437"/>
      <c r="BX6" s="433">
        <f>BT6-BV6</f>
        <v>17</v>
      </c>
      <c r="BY6" s="434"/>
      <c r="BZ6" s="435">
        <f>RANK(CI7,$CI$6:$CI$29,0)</f>
        <v>3</v>
      </c>
      <c r="CA6" s="436"/>
      <c r="CB6" s="167"/>
      <c r="CC6" s="167"/>
      <c r="CD6" s="167"/>
      <c r="CE6" s="167"/>
      <c r="CF6" s="167"/>
      <c r="CG6" s="167"/>
      <c r="CH6" s="167"/>
      <c r="CI6" s="165"/>
    </row>
    <row r="7" spans="1:87" ht="23.25" customHeight="1">
      <c r="A7" s="402"/>
      <c r="B7" s="401"/>
      <c r="C7" s="401"/>
      <c r="D7" s="401"/>
      <c r="E7" s="401"/>
      <c r="F7" s="401"/>
      <c r="G7" s="401"/>
      <c r="H7" s="408"/>
      <c r="I7" s="409"/>
      <c r="J7" s="409"/>
      <c r="K7" s="409"/>
      <c r="L7" s="409"/>
      <c r="M7" s="409"/>
      <c r="N7" s="420"/>
      <c r="O7" s="383">
        <f>SUM(Q7:Q8)</f>
        <v>3</v>
      </c>
      <c r="P7" s="6"/>
      <c r="Q7" s="168">
        <v>3</v>
      </c>
      <c r="R7" s="5" t="s">
        <v>187</v>
      </c>
      <c r="S7" s="168">
        <v>0</v>
      </c>
      <c r="T7" s="6"/>
      <c r="U7" s="385">
        <f>SUM(S7:S8)</f>
        <v>0</v>
      </c>
      <c r="V7" s="383">
        <f>SUM(X7:X8)</f>
        <v>0</v>
      </c>
      <c r="W7" s="6"/>
      <c r="X7" s="168">
        <v>0</v>
      </c>
      <c r="Y7" s="5" t="s">
        <v>7</v>
      </c>
      <c r="Z7" s="168">
        <v>1</v>
      </c>
      <c r="AA7" s="6"/>
      <c r="AB7" s="385">
        <f>SUM(Z7:Z8)</f>
        <v>1</v>
      </c>
      <c r="AC7" s="383">
        <f>SUM(AE7:AE8)</f>
        <v>10</v>
      </c>
      <c r="AD7" s="6"/>
      <c r="AE7" s="168">
        <v>8</v>
      </c>
      <c r="AF7" s="5" t="s">
        <v>188</v>
      </c>
      <c r="AG7" s="168">
        <v>0</v>
      </c>
      <c r="AH7" s="6"/>
      <c r="AI7" s="385">
        <f>SUM(AG7:AG8)</f>
        <v>0</v>
      </c>
      <c r="AJ7" s="383">
        <f>SUM(AL7:AL8)</f>
        <v>1</v>
      </c>
      <c r="AK7" s="6"/>
      <c r="AL7" s="168">
        <v>0</v>
      </c>
      <c r="AM7" s="5" t="s">
        <v>188</v>
      </c>
      <c r="AN7" s="168">
        <v>1</v>
      </c>
      <c r="AO7" s="6"/>
      <c r="AP7" s="385">
        <f>SUM(AN7:AN8)</f>
        <v>2</v>
      </c>
      <c r="AQ7" s="383">
        <f>SUM(AS7:AS8)</f>
        <v>5</v>
      </c>
      <c r="AR7" s="6"/>
      <c r="AS7" s="168">
        <v>2</v>
      </c>
      <c r="AT7" s="5" t="s">
        <v>188</v>
      </c>
      <c r="AU7" s="168">
        <v>0</v>
      </c>
      <c r="AV7" s="6"/>
      <c r="AW7" s="385">
        <f>SUM(AU7:AU8)</f>
        <v>0</v>
      </c>
      <c r="AX7" s="383">
        <f>SUM(AZ7:AZ8)</f>
        <v>2</v>
      </c>
      <c r="AY7" s="6"/>
      <c r="AZ7" s="168">
        <v>1</v>
      </c>
      <c r="BA7" s="5" t="s">
        <v>188</v>
      </c>
      <c r="BB7" s="168">
        <v>0</v>
      </c>
      <c r="BC7" s="6"/>
      <c r="BD7" s="385">
        <f>SUM(BB7:BB8)</f>
        <v>0</v>
      </c>
      <c r="BE7" s="383">
        <f>SUM(BG7:BG8)</f>
        <v>0</v>
      </c>
      <c r="BF7" s="6"/>
      <c r="BG7" s="168">
        <v>0</v>
      </c>
      <c r="BH7" s="5" t="s">
        <v>188</v>
      </c>
      <c r="BI7" s="168">
        <v>0</v>
      </c>
      <c r="BJ7" s="6"/>
      <c r="BK7" s="385">
        <f>SUM(BI7:BI8)</f>
        <v>1</v>
      </c>
      <c r="BL7" s="393"/>
      <c r="BM7" s="397"/>
      <c r="BN7" s="383"/>
      <c r="BO7" s="385"/>
      <c r="BP7" s="383"/>
      <c r="BQ7" s="385"/>
      <c r="BR7" s="379"/>
      <c r="BS7" s="380"/>
      <c r="BT7" s="379"/>
      <c r="BU7" s="380"/>
      <c r="BV7" s="379"/>
      <c r="BW7" s="380"/>
      <c r="BX7" s="379"/>
      <c r="BY7" s="389"/>
      <c r="BZ7" s="393"/>
      <c r="CA7" s="394"/>
      <c r="CB7" s="169"/>
      <c r="CC7" s="169"/>
      <c r="CD7" s="169"/>
      <c r="CE7" s="169"/>
      <c r="CF7" s="169"/>
      <c r="CG7" s="169"/>
      <c r="CH7" s="169"/>
      <c r="CI7" s="165">
        <f>BR6*100+BX6+BT6*0.1</f>
        <v>1219.1</v>
      </c>
    </row>
    <row r="8" spans="1:87" ht="23.25" customHeight="1" thickBot="1">
      <c r="A8" s="402"/>
      <c r="B8" s="401"/>
      <c r="C8" s="401"/>
      <c r="D8" s="401"/>
      <c r="E8" s="401"/>
      <c r="F8" s="401"/>
      <c r="G8" s="401"/>
      <c r="H8" s="421"/>
      <c r="I8" s="422"/>
      <c r="J8" s="422"/>
      <c r="K8" s="422"/>
      <c r="L8" s="422"/>
      <c r="M8" s="422"/>
      <c r="N8" s="423"/>
      <c r="O8" s="387"/>
      <c r="P8" s="7"/>
      <c r="Q8" s="170">
        <v>0</v>
      </c>
      <c r="R8" s="8" t="s">
        <v>188</v>
      </c>
      <c r="S8" s="170">
        <v>0</v>
      </c>
      <c r="T8" s="7"/>
      <c r="U8" s="399"/>
      <c r="V8" s="387"/>
      <c r="W8" s="7"/>
      <c r="X8" s="170">
        <v>0</v>
      </c>
      <c r="Y8" s="8" t="s">
        <v>7</v>
      </c>
      <c r="Z8" s="170">
        <v>0</v>
      </c>
      <c r="AA8" s="7"/>
      <c r="AB8" s="399"/>
      <c r="AC8" s="387"/>
      <c r="AD8" s="7"/>
      <c r="AE8" s="170">
        <v>2</v>
      </c>
      <c r="AF8" s="8" t="s">
        <v>188</v>
      </c>
      <c r="AG8" s="170">
        <v>0</v>
      </c>
      <c r="AH8" s="7"/>
      <c r="AI8" s="399"/>
      <c r="AJ8" s="387"/>
      <c r="AK8" s="7"/>
      <c r="AL8" s="170">
        <v>1</v>
      </c>
      <c r="AM8" s="8" t="s">
        <v>188</v>
      </c>
      <c r="AN8" s="170">
        <v>1</v>
      </c>
      <c r="AO8" s="7"/>
      <c r="AP8" s="399"/>
      <c r="AQ8" s="387"/>
      <c r="AR8" s="7"/>
      <c r="AS8" s="170">
        <v>3</v>
      </c>
      <c r="AT8" s="8" t="s">
        <v>188</v>
      </c>
      <c r="AU8" s="170">
        <v>0</v>
      </c>
      <c r="AV8" s="7"/>
      <c r="AW8" s="399"/>
      <c r="AX8" s="387"/>
      <c r="AY8" s="7"/>
      <c r="AZ8" s="170">
        <v>1</v>
      </c>
      <c r="BA8" s="8" t="s">
        <v>188</v>
      </c>
      <c r="BB8" s="170">
        <v>0</v>
      </c>
      <c r="BC8" s="7"/>
      <c r="BD8" s="399"/>
      <c r="BE8" s="387"/>
      <c r="BF8" s="7"/>
      <c r="BG8" s="170">
        <v>0</v>
      </c>
      <c r="BH8" s="8" t="s">
        <v>188</v>
      </c>
      <c r="BI8" s="170">
        <v>1</v>
      </c>
      <c r="BJ8" s="7"/>
      <c r="BK8" s="399"/>
      <c r="BL8" s="393"/>
      <c r="BM8" s="397"/>
      <c r="BN8" s="387"/>
      <c r="BO8" s="399"/>
      <c r="BP8" s="387"/>
      <c r="BQ8" s="399"/>
      <c r="BR8" s="416"/>
      <c r="BS8" s="417"/>
      <c r="BT8" s="416"/>
      <c r="BU8" s="417"/>
      <c r="BV8" s="416"/>
      <c r="BW8" s="417"/>
      <c r="BX8" s="416"/>
      <c r="BY8" s="418"/>
      <c r="BZ8" s="393"/>
      <c r="CA8" s="394"/>
      <c r="CB8" s="171"/>
      <c r="CC8" s="171"/>
      <c r="CD8" s="171"/>
      <c r="CE8" s="171"/>
      <c r="CF8" s="171"/>
      <c r="CG8" s="171"/>
      <c r="CH8" s="171"/>
      <c r="CI8" s="165"/>
    </row>
    <row r="9" spans="1:87" ht="23.25" customHeight="1">
      <c r="A9" s="400" t="s">
        <v>224</v>
      </c>
      <c r="B9" s="401"/>
      <c r="C9" s="401"/>
      <c r="D9" s="401"/>
      <c r="E9" s="401"/>
      <c r="F9" s="401"/>
      <c r="G9" s="401"/>
      <c r="H9" s="9"/>
      <c r="I9" s="5"/>
      <c r="J9" s="5"/>
      <c r="K9" s="5" t="str">
        <f>IF(H10&gt;N10,"○",IF(H10=N10,"△","×"))</f>
        <v>×</v>
      </c>
      <c r="L9" s="5"/>
      <c r="M9" s="5"/>
      <c r="N9" s="10"/>
      <c r="O9" s="405"/>
      <c r="P9" s="406"/>
      <c r="Q9" s="406"/>
      <c r="R9" s="406"/>
      <c r="S9" s="406"/>
      <c r="T9" s="406"/>
      <c r="U9" s="419"/>
      <c r="V9" s="9"/>
      <c r="W9" s="5"/>
      <c r="X9" s="5"/>
      <c r="Y9" s="5" t="str">
        <f>IF(V10&gt;AB10,"○",IF(V10=AB10,"△","×"))</f>
        <v>○</v>
      </c>
      <c r="Z9" s="5"/>
      <c r="AA9" s="5"/>
      <c r="AB9" s="10"/>
      <c r="AC9" s="9"/>
      <c r="AD9" s="5"/>
      <c r="AE9" s="5"/>
      <c r="AF9" s="5" t="str">
        <f>IF(AC10&gt;AI10,"○",IF(AC10=AI10,"△","×"))</f>
        <v>○</v>
      </c>
      <c r="AG9" s="5"/>
      <c r="AH9" s="5"/>
      <c r="AI9" s="10"/>
      <c r="AJ9" s="9"/>
      <c r="AK9" s="5"/>
      <c r="AL9" s="5"/>
      <c r="AM9" s="5" t="str">
        <f>IF(AJ10&gt;AP10,"○",IF(AJ10=AP10,"△","×"))</f>
        <v>△</v>
      </c>
      <c r="AN9" s="5"/>
      <c r="AO9" s="5"/>
      <c r="AP9" s="10"/>
      <c r="AQ9" s="9"/>
      <c r="AR9" s="5"/>
      <c r="AS9" s="5"/>
      <c r="AT9" s="5" t="str">
        <f>IF(AQ10&gt;AW10,"○",IF(AQ10=AW10,"△","×"))</f>
        <v>○</v>
      </c>
      <c r="AU9" s="5"/>
      <c r="AV9" s="5"/>
      <c r="AW9" s="10"/>
      <c r="AX9" s="9"/>
      <c r="AY9" s="5"/>
      <c r="AZ9" s="5"/>
      <c r="BA9" s="5" t="str">
        <f>IF(AX10&gt;BD10,"○",IF(AX10=BD10,"△","×"))</f>
        <v>×</v>
      </c>
      <c r="BB9" s="5"/>
      <c r="BC9" s="5"/>
      <c r="BD9" s="10"/>
      <c r="BE9" s="9"/>
      <c r="BF9" s="5"/>
      <c r="BG9" s="5"/>
      <c r="BH9" s="5" t="str">
        <f>IF(BE10&gt;BK10,"○",IF(BE10=BK10,"△","×"))</f>
        <v>△</v>
      </c>
      <c r="BI9" s="5"/>
      <c r="BJ9" s="5"/>
      <c r="BK9" s="10"/>
      <c r="BL9" s="393">
        <f>COUNTIF(H9:BK9,"○")</f>
        <v>3</v>
      </c>
      <c r="BM9" s="397"/>
      <c r="BN9" s="377">
        <f>COUNTIF(H9:BM9,"△")</f>
        <v>2</v>
      </c>
      <c r="BO9" s="378"/>
      <c r="BP9" s="377">
        <f>COUNTIF(H9:BK9,"×")</f>
        <v>2</v>
      </c>
      <c r="BQ9" s="378"/>
      <c r="BR9" s="377">
        <f>BL9*3+BN9*1</f>
        <v>11</v>
      </c>
      <c r="BS9" s="378"/>
      <c r="BT9" s="377">
        <f>H10+V10+AC10+AJ10+AQ10+AX10+BE10</f>
        <v>19</v>
      </c>
      <c r="BU9" s="378"/>
      <c r="BV9" s="377">
        <f>N10+AB10+AI10+AP10+AW10+BD10+BK10</f>
        <v>5</v>
      </c>
      <c r="BW9" s="378"/>
      <c r="BX9" s="377">
        <f>BT9-BV9</f>
        <v>14</v>
      </c>
      <c r="BY9" s="388"/>
      <c r="BZ9" s="391">
        <f>RANK(CI10,$CI$6:$CI$29,0)</f>
        <v>5</v>
      </c>
      <c r="CA9" s="392"/>
      <c r="CB9" s="167"/>
      <c r="CC9" s="167"/>
      <c r="CD9" s="167"/>
      <c r="CE9" s="167"/>
      <c r="CF9" s="167"/>
      <c r="CG9" s="167"/>
      <c r="CH9" s="167"/>
      <c r="CI9" s="165"/>
    </row>
    <row r="10" spans="1:87" ht="23.25" customHeight="1">
      <c r="A10" s="402"/>
      <c r="B10" s="401"/>
      <c r="C10" s="401"/>
      <c r="D10" s="401"/>
      <c r="E10" s="401"/>
      <c r="F10" s="401"/>
      <c r="G10" s="401"/>
      <c r="H10" s="383">
        <f>SUM(J10:J11)</f>
        <v>0</v>
      </c>
      <c r="I10" s="6"/>
      <c r="J10" s="5">
        <f>S7</f>
        <v>0</v>
      </c>
      <c r="K10" s="5" t="s">
        <v>187</v>
      </c>
      <c r="L10" s="5">
        <f>Q7</f>
        <v>3</v>
      </c>
      <c r="M10" s="6"/>
      <c r="N10" s="385">
        <f>SUM(L10:L11)</f>
        <v>3</v>
      </c>
      <c r="O10" s="408"/>
      <c r="P10" s="409"/>
      <c r="Q10" s="409"/>
      <c r="R10" s="409"/>
      <c r="S10" s="409"/>
      <c r="T10" s="409"/>
      <c r="U10" s="420"/>
      <c r="V10" s="383">
        <f>SUM(X10:X11)</f>
        <v>6</v>
      </c>
      <c r="W10" s="6"/>
      <c r="X10" s="168">
        <v>3</v>
      </c>
      <c r="Y10" s="5" t="s">
        <v>187</v>
      </c>
      <c r="Z10" s="168">
        <v>0</v>
      </c>
      <c r="AA10" s="6"/>
      <c r="AB10" s="385">
        <f>SUM(Z10:Z11)</f>
        <v>0</v>
      </c>
      <c r="AC10" s="383">
        <f>SUM(AE10:AE11)</f>
        <v>7</v>
      </c>
      <c r="AD10" s="6"/>
      <c r="AE10" s="168">
        <v>5</v>
      </c>
      <c r="AF10" s="5" t="s">
        <v>187</v>
      </c>
      <c r="AG10" s="168">
        <v>0</v>
      </c>
      <c r="AH10" s="6"/>
      <c r="AI10" s="385">
        <f>SUM(AG10:AG11)</f>
        <v>0</v>
      </c>
      <c r="AJ10" s="383">
        <f>SUM(AL10:AL11)</f>
        <v>0</v>
      </c>
      <c r="AK10" s="6"/>
      <c r="AL10" s="168">
        <v>0</v>
      </c>
      <c r="AM10" s="5" t="s">
        <v>187</v>
      </c>
      <c r="AN10" s="168">
        <v>0</v>
      </c>
      <c r="AO10" s="6"/>
      <c r="AP10" s="385">
        <f>SUM(AN10:AN11)</f>
        <v>0</v>
      </c>
      <c r="AQ10" s="383">
        <f>SUM(AS10:AS11)</f>
        <v>5</v>
      </c>
      <c r="AR10" s="6"/>
      <c r="AS10" s="168">
        <v>3</v>
      </c>
      <c r="AT10" s="5" t="s">
        <v>187</v>
      </c>
      <c r="AU10" s="168">
        <v>0</v>
      </c>
      <c r="AV10" s="6"/>
      <c r="AW10" s="385">
        <f>SUM(AU10:AU11)</f>
        <v>0</v>
      </c>
      <c r="AX10" s="383">
        <f>SUM(AZ10:AZ11)</f>
        <v>0</v>
      </c>
      <c r="AY10" s="6"/>
      <c r="AZ10" s="168">
        <v>0</v>
      </c>
      <c r="BA10" s="5" t="s">
        <v>187</v>
      </c>
      <c r="BB10" s="168">
        <v>0</v>
      </c>
      <c r="BC10" s="6"/>
      <c r="BD10" s="385">
        <f>SUM(BB10:BB11)</f>
        <v>1</v>
      </c>
      <c r="BE10" s="383">
        <f>SUM(BG10:BG11)</f>
        <v>1</v>
      </c>
      <c r="BF10" s="6"/>
      <c r="BG10" s="168">
        <v>1</v>
      </c>
      <c r="BH10" s="5" t="s">
        <v>187</v>
      </c>
      <c r="BI10" s="168">
        <v>0</v>
      </c>
      <c r="BJ10" s="6"/>
      <c r="BK10" s="385">
        <f>SUM(BI10:BI11)</f>
        <v>1</v>
      </c>
      <c r="BL10" s="393"/>
      <c r="BM10" s="397"/>
      <c r="BN10" s="379"/>
      <c r="BO10" s="380"/>
      <c r="BP10" s="379"/>
      <c r="BQ10" s="380"/>
      <c r="BR10" s="379"/>
      <c r="BS10" s="380"/>
      <c r="BT10" s="379"/>
      <c r="BU10" s="380"/>
      <c r="BV10" s="379"/>
      <c r="BW10" s="380"/>
      <c r="BX10" s="379"/>
      <c r="BY10" s="389"/>
      <c r="BZ10" s="393"/>
      <c r="CA10" s="394"/>
      <c r="CB10" s="169"/>
      <c r="CC10" s="169"/>
      <c r="CD10" s="169"/>
      <c r="CE10" s="169"/>
      <c r="CF10" s="169"/>
      <c r="CG10" s="169"/>
      <c r="CH10" s="169"/>
      <c r="CI10" s="165">
        <f>BR9*100+BX9+BT9*0.1</f>
        <v>1115.9</v>
      </c>
    </row>
    <row r="11" spans="1:87" ht="23.25" customHeight="1" thickBot="1">
      <c r="A11" s="402"/>
      <c r="B11" s="401"/>
      <c r="C11" s="401"/>
      <c r="D11" s="401"/>
      <c r="E11" s="401"/>
      <c r="F11" s="401"/>
      <c r="G11" s="401"/>
      <c r="H11" s="387"/>
      <c r="I11" s="7"/>
      <c r="J11" s="8">
        <f>S8</f>
        <v>0</v>
      </c>
      <c r="K11" s="8" t="s">
        <v>187</v>
      </c>
      <c r="L11" s="8">
        <f>Q8</f>
        <v>0</v>
      </c>
      <c r="M11" s="7"/>
      <c r="N11" s="399"/>
      <c r="O11" s="421"/>
      <c r="P11" s="422"/>
      <c r="Q11" s="422"/>
      <c r="R11" s="422"/>
      <c r="S11" s="422"/>
      <c r="T11" s="422"/>
      <c r="U11" s="423"/>
      <c r="V11" s="387"/>
      <c r="W11" s="7"/>
      <c r="X11" s="170">
        <v>3</v>
      </c>
      <c r="Y11" s="8" t="s">
        <v>189</v>
      </c>
      <c r="Z11" s="170">
        <v>0</v>
      </c>
      <c r="AA11" s="7"/>
      <c r="AB11" s="399"/>
      <c r="AC11" s="387"/>
      <c r="AD11" s="7"/>
      <c r="AE11" s="170">
        <v>2</v>
      </c>
      <c r="AF11" s="8" t="s">
        <v>189</v>
      </c>
      <c r="AG11" s="170">
        <v>0</v>
      </c>
      <c r="AH11" s="7"/>
      <c r="AI11" s="399"/>
      <c r="AJ11" s="387"/>
      <c r="AK11" s="7"/>
      <c r="AL11" s="170">
        <v>0</v>
      </c>
      <c r="AM11" s="8" t="s">
        <v>189</v>
      </c>
      <c r="AN11" s="170">
        <v>0</v>
      </c>
      <c r="AO11" s="7"/>
      <c r="AP11" s="399"/>
      <c r="AQ11" s="387"/>
      <c r="AR11" s="7"/>
      <c r="AS11" s="170">
        <v>2</v>
      </c>
      <c r="AT11" s="8" t="s">
        <v>189</v>
      </c>
      <c r="AU11" s="170">
        <v>0</v>
      </c>
      <c r="AV11" s="7"/>
      <c r="AW11" s="399"/>
      <c r="AX11" s="387"/>
      <c r="AY11" s="7"/>
      <c r="AZ11" s="170">
        <v>0</v>
      </c>
      <c r="BA11" s="8" t="s">
        <v>189</v>
      </c>
      <c r="BB11" s="170">
        <v>1</v>
      </c>
      <c r="BC11" s="7"/>
      <c r="BD11" s="399"/>
      <c r="BE11" s="387"/>
      <c r="BF11" s="7"/>
      <c r="BG11" s="170">
        <v>0</v>
      </c>
      <c r="BH11" s="8" t="s">
        <v>189</v>
      </c>
      <c r="BI11" s="170">
        <v>1</v>
      </c>
      <c r="BJ11" s="7"/>
      <c r="BK11" s="399"/>
      <c r="BL11" s="393"/>
      <c r="BM11" s="397"/>
      <c r="BN11" s="416"/>
      <c r="BO11" s="417"/>
      <c r="BP11" s="416"/>
      <c r="BQ11" s="417"/>
      <c r="BR11" s="416"/>
      <c r="BS11" s="417"/>
      <c r="BT11" s="416"/>
      <c r="BU11" s="417"/>
      <c r="BV11" s="416"/>
      <c r="BW11" s="417"/>
      <c r="BX11" s="416"/>
      <c r="BY11" s="418"/>
      <c r="BZ11" s="393"/>
      <c r="CA11" s="394"/>
      <c r="CB11" s="171"/>
      <c r="CC11" s="171"/>
      <c r="CD11" s="171"/>
      <c r="CE11" s="171"/>
      <c r="CF11" s="171"/>
      <c r="CG11" s="171"/>
      <c r="CH11" s="171"/>
      <c r="CI11" s="165"/>
    </row>
    <row r="12" spans="1:87" ht="23.25" customHeight="1">
      <c r="A12" s="400" t="s">
        <v>223</v>
      </c>
      <c r="B12" s="401"/>
      <c r="C12" s="401"/>
      <c r="D12" s="401"/>
      <c r="E12" s="401"/>
      <c r="F12" s="401"/>
      <c r="G12" s="401"/>
      <c r="H12" s="9"/>
      <c r="I12" s="5"/>
      <c r="J12" s="5"/>
      <c r="K12" s="5" t="str">
        <f>IF(H13&gt;N13,"○",IF(H13=N13,"△","×"))</f>
        <v>○</v>
      </c>
      <c r="L12" s="5"/>
      <c r="M12" s="5"/>
      <c r="N12" s="10"/>
      <c r="O12" s="9"/>
      <c r="P12" s="5"/>
      <c r="Q12" s="5"/>
      <c r="R12" s="5" t="str">
        <f>IF(O13&gt;U13,"○",IF(O13=U13,"△","×"))</f>
        <v>×</v>
      </c>
      <c r="S12" s="5"/>
      <c r="T12" s="5"/>
      <c r="U12" s="10"/>
      <c r="V12" s="405"/>
      <c r="W12" s="406"/>
      <c r="X12" s="406"/>
      <c r="Y12" s="406"/>
      <c r="Z12" s="406"/>
      <c r="AA12" s="406"/>
      <c r="AB12" s="419"/>
      <c r="AC12" s="9"/>
      <c r="AD12" s="5"/>
      <c r="AE12" s="5"/>
      <c r="AF12" s="5" t="str">
        <f>IF(AC13&gt;AI13,"○",IF(AC13=AI13,"△","×"))</f>
        <v>○</v>
      </c>
      <c r="AG12" s="5"/>
      <c r="AH12" s="5"/>
      <c r="AI12" s="10"/>
      <c r="AJ12" s="9"/>
      <c r="AK12" s="5"/>
      <c r="AL12" s="5"/>
      <c r="AM12" s="5" t="str">
        <f>IF(AJ13&gt;AP13,"○",IF(AJ13=AP13,"△","×"))</f>
        <v>×</v>
      </c>
      <c r="AN12" s="5"/>
      <c r="AO12" s="5"/>
      <c r="AP12" s="10"/>
      <c r="AQ12" s="9"/>
      <c r="AR12" s="5"/>
      <c r="AS12" s="5"/>
      <c r="AT12" s="5" t="str">
        <f>IF(AQ13&gt;AW13,"○",IF(AQ13=AW13,"△","×"))</f>
        <v>×</v>
      </c>
      <c r="AU12" s="5"/>
      <c r="AV12" s="5"/>
      <c r="AW12" s="10"/>
      <c r="AX12" s="9"/>
      <c r="AY12" s="5"/>
      <c r="AZ12" s="5"/>
      <c r="BA12" s="5" t="str">
        <f>IF(AX13&gt;BD13,"○",IF(AX13=BD13,"△","×"))</f>
        <v>△</v>
      </c>
      <c r="BB12" s="5"/>
      <c r="BC12" s="5"/>
      <c r="BD12" s="10"/>
      <c r="BE12" s="9"/>
      <c r="BF12" s="5"/>
      <c r="BG12" s="5"/>
      <c r="BH12" s="5" t="str">
        <f>IF(BE13&gt;BK13,"○",IF(BE13=BK13,"△","×"))</f>
        <v>×</v>
      </c>
      <c r="BI12" s="5"/>
      <c r="BJ12" s="5"/>
      <c r="BK12" s="10"/>
      <c r="BL12" s="393">
        <f>COUNTIF(H12:BK12,"○")</f>
        <v>2</v>
      </c>
      <c r="BM12" s="397"/>
      <c r="BN12" s="377">
        <f>COUNTIF(H12:BM12,"△")</f>
        <v>1</v>
      </c>
      <c r="BO12" s="378"/>
      <c r="BP12" s="377">
        <f>COUNTIF(H12:BK12,"×")</f>
        <v>4</v>
      </c>
      <c r="BQ12" s="378"/>
      <c r="BR12" s="377">
        <f>BL12*3+BN12*1</f>
        <v>7</v>
      </c>
      <c r="BS12" s="378"/>
      <c r="BT12" s="377">
        <f>O13+H13+AC13+AJ13+AQ13+AX13+BE13</f>
        <v>10</v>
      </c>
      <c r="BU12" s="378"/>
      <c r="BV12" s="377">
        <f>U13+N13+AI13+AP13+AW13+BD13+BK13</f>
        <v>14</v>
      </c>
      <c r="BW12" s="378"/>
      <c r="BX12" s="377">
        <f>BT12-BV12</f>
        <v>-4</v>
      </c>
      <c r="BY12" s="388"/>
      <c r="BZ12" s="391">
        <f>RANK(CI13,$CI$6:$CI$29,0)</f>
        <v>6</v>
      </c>
      <c r="CA12" s="392"/>
      <c r="CB12" s="167"/>
      <c r="CC12" s="167"/>
      <c r="CD12" s="167"/>
      <c r="CE12" s="167"/>
      <c r="CF12" s="167"/>
      <c r="CG12" s="167"/>
      <c r="CH12" s="167"/>
      <c r="CI12" s="165"/>
    </row>
    <row r="13" spans="1:87" ht="23.25" customHeight="1">
      <c r="A13" s="402"/>
      <c r="B13" s="401"/>
      <c r="C13" s="401"/>
      <c r="D13" s="401"/>
      <c r="E13" s="401"/>
      <c r="F13" s="401"/>
      <c r="G13" s="401"/>
      <c r="H13" s="383">
        <f>SUM(J13:J14)</f>
        <v>1</v>
      </c>
      <c r="I13" s="6"/>
      <c r="J13" s="5">
        <f>Z7</f>
        <v>1</v>
      </c>
      <c r="K13" s="5" t="s">
        <v>189</v>
      </c>
      <c r="L13" s="5">
        <f>X7</f>
        <v>0</v>
      </c>
      <c r="M13" s="6"/>
      <c r="N13" s="385">
        <f>SUM(L13:L14)</f>
        <v>0</v>
      </c>
      <c r="O13" s="383">
        <f>SUM(Q13:Q14)</f>
        <v>0</v>
      </c>
      <c r="P13" s="6"/>
      <c r="Q13" s="5">
        <f>Z10</f>
        <v>0</v>
      </c>
      <c r="R13" s="5" t="s">
        <v>190</v>
      </c>
      <c r="S13" s="5">
        <f>X10</f>
        <v>3</v>
      </c>
      <c r="T13" s="6"/>
      <c r="U13" s="385">
        <f>SUM(S13:S14)</f>
        <v>6</v>
      </c>
      <c r="V13" s="408"/>
      <c r="W13" s="409"/>
      <c r="X13" s="409"/>
      <c r="Y13" s="409"/>
      <c r="Z13" s="409"/>
      <c r="AA13" s="409"/>
      <c r="AB13" s="420"/>
      <c r="AC13" s="383">
        <f>SUM(AE13:AE14)</f>
        <v>5</v>
      </c>
      <c r="AD13" s="6"/>
      <c r="AE13" s="168">
        <v>1</v>
      </c>
      <c r="AF13" s="5" t="s">
        <v>190</v>
      </c>
      <c r="AG13" s="168">
        <v>0</v>
      </c>
      <c r="AH13" s="6"/>
      <c r="AI13" s="385">
        <f>SUM(AG13:AG14)</f>
        <v>0</v>
      </c>
      <c r="AJ13" s="383">
        <f>SUM(AL13:AL14)</f>
        <v>1</v>
      </c>
      <c r="AK13" s="6"/>
      <c r="AL13" s="168">
        <v>0</v>
      </c>
      <c r="AM13" s="5" t="s">
        <v>190</v>
      </c>
      <c r="AN13" s="168">
        <v>3</v>
      </c>
      <c r="AO13" s="6"/>
      <c r="AP13" s="385">
        <f>SUM(AN13:AN14)</f>
        <v>3</v>
      </c>
      <c r="AQ13" s="383">
        <f>SUM(AS13:AS14)</f>
        <v>2</v>
      </c>
      <c r="AR13" s="6"/>
      <c r="AS13" s="168">
        <v>1</v>
      </c>
      <c r="AT13" s="5" t="s">
        <v>190</v>
      </c>
      <c r="AU13" s="168">
        <v>1</v>
      </c>
      <c r="AV13" s="6"/>
      <c r="AW13" s="385">
        <f>SUM(AU13:AU14)</f>
        <v>3</v>
      </c>
      <c r="AX13" s="383">
        <f>SUM(AZ13:AZ14)</f>
        <v>0</v>
      </c>
      <c r="AY13" s="6"/>
      <c r="AZ13" s="168">
        <v>0</v>
      </c>
      <c r="BA13" s="5" t="s">
        <v>190</v>
      </c>
      <c r="BB13" s="168">
        <v>0</v>
      </c>
      <c r="BC13" s="6"/>
      <c r="BD13" s="385">
        <f>SUM(BB13:BB14)</f>
        <v>0</v>
      </c>
      <c r="BE13" s="383">
        <f>SUM(BG13:BG14)</f>
        <v>1</v>
      </c>
      <c r="BF13" s="6"/>
      <c r="BG13" s="168">
        <v>0</v>
      </c>
      <c r="BH13" s="5" t="s">
        <v>190</v>
      </c>
      <c r="BI13" s="168">
        <v>1</v>
      </c>
      <c r="BJ13" s="6"/>
      <c r="BK13" s="385">
        <f>SUM(BI13:BI14)</f>
        <v>2</v>
      </c>
      <c r="BL13" s="393"/>
      <c r="BM13" s="397"/>
      <c r="BN13" s="379"/>
      <c r="BO13" s="380"/>
      <c r="BP13" s="379"/>
      <c r="BQ13" s="380"/>
      <c r="BR13" s="379"/>
      <c r="BS13" s="380"/>
      <c r="BT13" s="379"/>
      <c r="BU13" s="380"/>
      <c r="BV13" s="379"/>
      <c r="BW13" s="380"/>
      <c r="BX13" s="379"/>
      <c r="BY13" s="389"/>
      <c r="BZ13" s="393"/>
      <c r="CA13" s="394"/>
      <c r="CB13" s="169"/>
      <c r="CC13" s="169"/>
      <c r="CD13" s="169"/>
      <c r="CE13" s="169"/>
      <c r="CF13" s="169"/>
      <c r="CG13" s="169"/>
      <c r="CH13" s="169"/>
      <c r="CI13" s="165">
        <f>BR12*100+BX12+BT12*0.1</f>
        <v>697</v>
      </c>
    </row>
    <row r="14" spans="1:87" ht="23.25" customHeight="1" thickBot="1">
      <c r="A14" s="402"/>
      <c r="B14" s="401"/>
      <c r="C14" s="401"/>
      <c r="D14" s="401"/>
      <c r="E14" s="401"/>
      <c r="F14" s="401"/>
      <c r="G14" s="401"/>
      <c r="H14" s="387"/>
      <c r="I14" s="7"/>
      <c r="J14" s="8">
        <f>Z8</f>
        <v>0</v>
      </c>
      <c r="K14" s="8" t="s">
        <v>190</v>
      </c>
      <c r="L14" s="8">
        <f>X8</f>
        <v>0</v>
      </c>
      <c r="M14" s="7"/>
      <c r="N14" s="399"/>
      <c r="O14" s="387"/>
      <c r="P14" s="7"/>
      <c r="Q14" s="8">
        <f>Z11</f>
        <v>0</v>
      </c>
      <c r="R14" s="8" t="s">
        <v>190</v>
      </c>
      <c r="S14" s="8">
        <f>X11</f>
        <v>3</v>
      </c>
      <c r="T14" s="7"/>
      <c r="U14" s="399"/>
      <c r="V14" s="421"/>
      <c r="W14" s="422"/>
      <c r="X14" s="422"/>
      <c r="Y14" s="422"/>
      <c r="Z14" s="422"/>
      <c r="AA14" s="422"/>
      <c r="AB14" s="423"/>
      <c r="AC14" s="387"/>
      <c r="AD14" s="7"/>
      <c r="AE14" s="170">
        <v>4</v>
      </c>
      <c r="AF14" s="8" t="s">
        <v>190</v>
      </c>
      <c r="AG14" s="170">
        <v>0</v>
      </c>
      <c r="AH14" s="7"/>
      <c r="AI14" s="399"/>
      <c r="AJ14" s="387"/>
      <c r="AK14" s="7"/>
      <c r="AL14" s="170">
        <v>1</v>
      </c>
      <c r="AM14" s="8" t="s">
        <v>190</v>
      </c>
      <c r="AN14" s="170">
        <v>0</v>
      </c>
      <c r="AO14" s="7"/>
      <c r="AP14" s="399"/>
      <c r="AQ14" s="387"/>
      <c r="AR14" s="7"/>
      <c r="AS14" s="170">
        <v>1</v>
      </c>
      <c r="AT14" s="8" t="s">
        <v>190</v>
      </c>
      <c r="AU14" s="170">
        <v>2</v>
      </c>
      <c r="AV14" s="7"/>
      <c r="AW14" s="399"/>
      <c r="AX14" s="387"/>
      <c r="AY14" s="7"/>
      <c r="AZ14" s="170">
        <v>0</v>
      </c>
      <c r="BA14" s="8" t="s">
        <v>190</v>
      </c>
      <c r="BB14" s="170">
        <v>0</v>
      </c>
      <c r="BC14" s="7"/>
      <c r="BD14" s="399"/>
      <c r="BE14" s="387"/>
      <c r="BF14" s="7"/>
      <c r="BG14" s="170">
        <v>1</v>
      </c>
      <c r="BH14" s="8" t="s">
        <v>190</v>
      </c>
      <c r="BI14" s="170">
        <v>1</v>
      </c>
      <c r="BJ14" s="7"/>
      <c r="BK14" s="399"/>
      <c r="BL14" s="393"/>
      <c r="BM14" s="397"/>
      <c r="BN14" s="416"/>
      <c r="BO14" s="417"/>
      <c r="BP14" s="416"/>
      <c r="BQ14" s="417"/>
      <c r="BR14" s="416"/>
      <c r="BS14" s="417"/>
      <c r="BT14" s="416"/>
      <c r="BU14" s="417"/>
      <c r="BV14" s="416"/>
      <c r="BW14" s="417"/>
      <c r="BX14" s="416"/>
      <c r="BY14" s="418"/>
      <c r="BZ14" s="393"/>
      <c r="CA14" s="394"/>
      <c r="CB14" s="171"/>
      <c r="CC14" s="171"/>
      <c r="CD14" s="171"/>
      <c r="CE14" s="171"/>
      <c r="CF14" s="171"/>
      <c r="CG14" s="171"/>
      <c r="CH14" s="171"/>
      <c r="CI14" s="165"/>
    </row>
    <row r="15" spans="1:87" ht="23.25" customHeight="1">
      <c r="A15" s="400" t="s">
        <v>225</v>
      </c>
      <c r="B15" s="401"/>
      <c r="C15" s="401"/>
      <c r="D15" s="401"/>
      <c r="E15" s="401"/>
      <c r="F15" s="401"/>
      <c r="G15" s="401"/>
      <c r="H15" s="9"/>
      <c r="I15" s="5"/>
      <c r="J15" s="5"/>
      <c r="K15" s="5" t="str">
        <f>IF(H16&gt;N16,"○",IF(H16=N16,"△","×"))</f>
        <v>×</v>
      </c>
      <c r="L15" s="5"/>
      <c r="M15" s="5"/>
      <c r="N15" s="10"/>
      <c r="O15" s="9"/>
      <c r="P15" s="5"/>
      <c r="Q15" s="5"/>
      <c r="R15" s="5" t="str">
        <f>IF(O16&gt;U16,"○",IF(O16=U16,"△","×"))</f>
        <v>×</v>
      </c>
      <c r="S15" s="5"/>
      <c r="T15" s="5"/>
      <c r="U15" s="10"/>
      <c r="V15" s="9"/>
      <c r="W15" s="5"/>
      <c r="X15" s="5"/>
      <c r="Y15" s="5" t="str">
        <f>IF(V16&gt;AB16,"○",IF(V16=AB16,"△","×"))</f>
        <v>×</v>
      </c>
      <c r="Z15" s="5"/>
      <c r="AA15" s="5"/>
      <c r="AB15" s="10"/>
      <c r="AC15" s="405"/>
      <c r="AD15" s="406"/>
      <c r="AE15" s="406"/>
      <c r="AF15" s="406"/>
      <c r="AG15" s="406"/>
      <c r="AH15" s="406"/>
      <c r="AI15" s="419"/>
      <c r="AJ15" s="9"/>
      <c r="AK15" s="5"/>
      <c r="AL15" s="5"/>
      <c r="AM15" s="5" t="str">
        <f>IF(AJ16&gt;AP16,"○",IF(AJ16=AP16,"△","×"))</f>
        <v>×</v>
      </c>
      <c r="AN15" s="5"/>
      <c r="AO15" s="5"/>
      <c r="AP15" s="10"/>
      <c r="AQ15" s="9"/>
      <c r="AR15" s="5"/>
      <c r="AS15" s="5"/>
      <c r="AT15" s="5" t="str">
        <f>IF(AQ16&gt;AW16,"○",IF(AQ16=AW16,"△","×"))</f>
        <v>○</v>
      </c>
      <c r="AU15" s="5"/>
      <c r="AV15" s="5"/>
      <c r="AW15" s="10"/>
      <c r="AX15" s="9"/>
      <c r="AY15" s="5"/>
      <c r="AZ15" s="5"/>
      <c r="BA15" s="5" t="str">
        <f>IF(AX16&gt;BD16,"○",IF(AX16=BD16,"△","×"))</f>
        <v>×</v>
      </c>
      <c r="BB15" s="5"/>
      <c r="BC15" s="5"/>
      <c r="BD15" s="10"/>
      <c r="BE15" s="9"/>
      <c r="BF15" s="5"/>
      <c r="BG15" s="5"/>
      <c r="BH15" s="5" t="str">
        <f>IF(BE16&gt;BK16,"○",IF(BE16=BK16,"△","×"))</f>
        <v>×</v>
      </c>
      <c r="BI15" s="5"/>
      <c r="BJ15" s="5"/>
      <c r="BK15" s="10"/>
      <c r="BL15" s="393">
        <f>COUNTIF(H15:BK15,"○")</f>
        <v>1</v>
      </c>
      <c r="BM15" s="397"/>
      <c r="BN15" s="377">
        <f>COUNTIF(H15:BM15,"△")</f>
        <v>0</v>
      </c>
      <c r="BO15" s="378"/>
      <c r="BP15" s="377">
        <f>COUNTIF(H15:BK15,"×")</f>
        <v>6</v>
      </c>
      <c r="BQ15" s="378"/>
      <c r="BR15" s="377">
        <f>BL15*3+BN15*1</f>
        <v>3</v>
      </c>
      <c r="BS15" s="378"/>
      <c r="BT15" s="377">
        <f>O16+V16+H16+AJ16+AQ16+AX16+BE16</f>
        <v>8</v>
      </c>
      <c r="BU15" s="378"/>
      <c r="BV15" s="377">
        <f>U16+AB16+N16+AP16+AW16+BD16+BK16</f>
        <v>34</v>
      </c>
      <c r="BW15" s="378"/>
      <c r="BX15" s="377">
        <f>BT15-BV15</f>
        <v>-26</v>
      </c>
      <c r="BY15" s="388"/>
      <c r="BZ15" s="391">
        <f>RANK(CI16,$CI$6:$CI$29,0)</f>
        <v>8</v>
      </c>
      <c r="CA15" s="392"/>
      <c r="CB15" s="167"/>
      <c r="CC15" s="167"/>
      <c r="CD15" s="167"/>
      <c r="CE15" s="167"/>
      <c r="CF15" s="167"/>
      <c r="CG15" s="167"/>
      <c r="CH15" s="167"/>
      <c r="CI15" s="165"/>
    </row>
    <row r="16" spans="1:87" ht="23.25" customHeight="1">
      <c r="A16" s="402"/>
      <c r="B16" s="401"/>
      <c r="C16" s="401"/>
      <c r="D16" s="401"/>
      <c r="E16" s="401"/>
      <c r="F16" s="401"/>
      <c r="G16" s="401"/>
      <c r="H16" s="383">
        <f>SUM(J16:J17)</f>
        <v>0</v>
      </c>
      <c r="I16" s="6"/>
      <c r="J16" s="5">
        <f>AG7</f>
        <v>0</v>
      </c>
      <c r="K16" s="5" t="s">
        <v>190</v>
      </c>
      <c r="L16" s="5">
        <f>AE7</f>
        <v>8</v>
      </c>
      <c r="M16" s="6"/>
      <c r="N16" s="385">
        <f>SUM(L16:L17)</f>
        <v>10</v>
      </c>
      <c r="O16" s="383">
        <f>SUM(Q16:Q17)</f>
        <v>0</v>
      </c>
      <c r="P16" s="6"/>
      <c r="Q16" s="5">
        <f>AG10</f>
        <v>0</v>
      </c>
      <c r="R16" s="5" t="s">
        <v>190</v>
      </c>
      <c r="S16" s="5">
        <v>5</v>
      </c>
      <c r="T16" s="6"/>
      <c r="U16" s="385">
        <f>SUM(S16:S17)</f>
        <v>7</v>
      </c>
      <c r="V16" s="383">
        <f>SUM(X16:X17)</f>
        <v>0</v>
      </c>
      <c r="W16" s="6"/>
      <c r="X16" s="5">
        <f>AG13</f>
        <v>0</v>
      </c>
      <c r="Y16" s="5" t="s">
        <v>190</v>
      </c>
      <c r="Z16" s="5">
        <f>AE13</f>
        <v>1</v>
      </c>
      <c r="AA16" s="6"/>
      <c r="AB16" s="385">
        <f>SUM(Z16:Z17)</f>
        <v>5</v>
      </c>
      <c r="AC16" s="408"/>
      <c r="AD16" s="409"/>
      <c r="AE16" s="409"/>
      <c r="AF16" s="409"/>
      <c r="AG16" s="409"/>
      <c r="AH16" s="409"/>
      <c r="AI16" s="420"/>
      <c r="AJ16" s="383">
        <f>SUM(AL16:AL17)</f>
        <v>0</v>
      </c>
      <c r="AK16" s="6"/>
      <c r="AL16" s="168">
        <v>0</v>
      </c>
      <c r="AM16" s="5" t="s">
        <v>190</v>
      </c>
      <c r="AN16" s="168">
        <v>4</v>
      </c>
      <c r="AO16" s="6"/>
      <c r="AP16" s="385">
        <f>SUM(AN16:AN17)</f>
        <v>8</v>
      </c>
      <c r="AQ16" s="383">
        <f>SUM(AS16:AS17)</f>
        <v>7</v>
      </c>
      <c r="AR16" s="6"/>
      <c r="AS16" s="168">
        <v>4</v>
      </c>
      <c r="AT16" s="5" t="s">
        <v>190</v>
      </c>
      <c r="AU16" s="168">
        <v>0</v>
      </c>
      <c r="AV16" s="6"/>
      <c r="AW16" s="385">
        <f>SUM(AU16:AU17)</f>
        <v>0</v>
      </c>
      <c r="AX16" s="383">
        <f>SUM(AZ16:AZ17)</f>
        <v>0</v>
      </c>
      <c r="AY16" s="6"/>
      <c r="AZ16" s="168">
        <v>0</v>
      </c>
      <c r="BA16" s="5" t="s">
        <v>190</v>
      </c>
      <c r="BB16" s="168">
        <v>0</v>
      </c>
      <c r="BC16" s="6"/>
      <c r="BD16" s="385">
        <f>SUM(BB16:BB17)</f>
        <v>2</v>
      </c>
      <c r="BE16" s="383">
        <f>SUM(BG16:BG17)</f>
        <v>1</v>
      </c>
      <c r="BF16" s="6"/>
      <c r="BG16" s="168">
        <v>0</v>
      </c>
      <c r="BH16" s="5" t="s">
        <v>190</v>
      </c>
      <c r="BI16" s="168">
        <v>2</v>
      </c>
      <c r="BJ16" s="6"/>
      <c r="BK16" s="385">
        <f>SUM(BI16:BI17)</f>
        <v>2</v>
      </c>
      <c r="BL16" s="393"/>
      <c r="BM16" s="397"/>
      <c r="BN16" s="379"/>
      <c r="BO16" s="380"/>
      <c r="BP16" s="379"/>
      <c r="BQ16" s="380"/>
      <c r="BR16" s="379"/>
      <c r="BS16" s="380"/>
      <c r="BT16" s="379"/>
      <c r="BU16" s="380"/>
      <c r="BV16" s="379"/>
      <c r="BW16" s="380"/>
      <c r="BX16" s="379"/>
      <c r="BY16" s="389"/>
      <c r="BZ16" s="393"/>
      <c r="CA16" s="394"/>
      <c r="CB16" s="169"/>
      <c r="CC16" s="169"/>
      <c r="CD16" s="169"/>
      <c r="CE16" s="169"/>
      <c r="CF16" s="169"/>
      <c r="CG16" s="169"/>
      <c r="CH16" s="169"/>
      <c r="CI16" s="165">
        <f>BR15*100+BX15+BT15*0.1</f>
        <v>274.8</v>
      </c>
    </row>
    <row r="17" spans="1:87" ht="23.25" customHeight="1" thickBot="1">
      <c r="A17" s="402"/>
      <c r="B17" s="401"/>
      <c r="C17" s="401"/>
      <c r="D17" s="401"/>
      <c r="E17" s="401"/>
      <c r="F17" s="401"/>
      <c r="G17" s="401"/>
      <c r="H17" s="387"/>
      <c r="I17" s="7"/>
      <c r="J17" s="8">
        <f>AG8</f>
        <v>0</v>
      </c>
      <c r="K17" s="8" t="s">
        <v>190</v>
      </c>
      <c r="L17" s="8">
        <f>AE8</f>
        <v>2</v>
      </c>
      <c r="M17" s="7"/>
      <c r="N17" s="399"/>
      <c r="O17" s="387"/>
      <c r="P17" s="7"/>
      <c r="Q17" s="8">
        <f>AG11</f>
        <v>0</v>
      </c>
      <c r="R17" s="8" t="s">
        <v>190</v>
      </c>
      <c r="S17" s="8">
        <v>2</v>
      </c>
      <c r="T17" s="7"/>
      <c r="U17" s="399"/>
      <c r="V17" s="387"/>
      <c r="W17" s="7"/>
      <c r="X17" s="8">
        <f>AG14</f>
        <v>0</v>
      </c>
      <c r="Y17" s="8" t="s">
        <v>191</v>
      </c>
      <c r="Z17" s="8">
        <f>AE14</f>
        <v>4</v>
      </c>
      <c r="AA17" s="7"/>
      <c r="AB17" s="399"/>
      <c r="AC17" s="421"/>
      <c r="AD17" s="422"/>
      <c r="AE17" s="422"/>
      <c r="AF17" s="422"/>
      <c r="AG17" s="422"/>
      <c r="AH17" s="422"/>
      <c r="AI17" s="423"/>
      <c r="AJ17" s="387"/>
      <c r="AK17" s="7"/>
      <c r="AL17" s="170">
        <v>0</v>
      </c>
      <c r="AM17" s="8" t="s">
        <v>9</v>
      </c>
      <c r="AN17" s="170">
        <v>4</v>
      </c>
      <c r="AO17" s="7"/>
      <c r="AP17" s="399"/>
      <c r="AQ17" s="387"/>
      <c r="AR17" s="7"/>
      <c r="AS17" s="170">
        <v>3</v>
      </c>
      <c r="AT17" s="8" t="s">
        <v>9</v>
      </c>
      <c r="AU17" s="170">
        <v>0</v>
      </c>
      <c r="AV17" s="7"/>
      <c r="AW17" s="399"/>
      <c r="AX17" s="387"/>
      <c r="AY17" s="7"/>
      <c r="AZ17" s="170">
        <v>0</v>
      </c>
      <c r="BA17" s="8" t="s">
        <v>9</v>
      </c>
      <c r="BB17" s="170">
        <v>2</v>
      </c>
      <c r="BC17" s="7"/>
      <c r="BD17" s="399"/>
      <c r="BE17" s="387"/>
      <c r="BF17" s="7"/>
      <c r="BG17" s="170">
        <v>1</v>
      </c>
      <c r="BH17" s="8" t="s">
        <v>9</v>
      </c>
      <c r="BI17" s="170">
        <v>0</v>
      </c>
      <c r="BJ17" s="7"/>
      <c r="BK17" s="399"/>
      <c r="BL17" s="393"/>
      <c r="BM17" s="397"/>
      <c r="BN17" s="416"/>
      <c r="BO17" s="417"/>
      <c r="BP17" s="416"/>
      <c r="BQ17" s="417"/>
      <c r="BR17" s="416"/>
      <c r="BS17" s="417"/>
      <c r="BT17" s="416"/>
      <c r="BU17" s="417"/>
      <c r="BV17" s="416"/>
      <c r="BW17" s="417"/>
      <c r="BX17" s="416"/>
      <c r="BY17" s="418"/>
      <c r="BZ17" s="393"/>
      <c r="CA17" s="394"/>
      <c r="CB17" s="171"/>
      <c r="CC17" s="171"/>
      <c r="CD17" s="171"/>
      <c r="CE17" s="171"/>
      <c r="CF17" s="171"/>
      <c r="CG17" s="171"/>
      <c r="CH17" s="171"/>
      <c r="CI17" s="165"/>
    </row>
    <row r="18" spans="1:87" ht="23.25" customHeight="1">
      <c r="A18" s="400" t="s">
        <v>226</v>
      </c>
      <c r="B18" s="401"/>
      <c r="C18" s="401"/>
      <c r="D18" s="401"/>
      <c r="E18" s="401"/>
      <c r="F18" s="401"/>
      <c r="G18" s="401"/>
      <c r="H18" s="9"/>
      <c r="I18" s="5"/>
      <c r="J18" s="5"/>
      <c r="K18" s="5" t="str">
        <f>IF(H19&gt;N19,"○",IF(H19=N19,"△","×"))</f>
        <v>○</v>
      </c>
      <c r="L18" s="5"/>
      <c r="M18" s="5"/>
      <c r="N18" s="10"/>
      <c r="O18" s="9"/>
      <c r="P18" s="5"/>
      <c r="Q18" s="5"/>
      <c r="R18" s="5" t="str">
        <f>IF(O19&gt;U19,"○",IF(O19=U19,"△","×"))</f>
        <v>△</v>
      </c>
      <c r="S18" s="5"/>
      <c r="T18" s="5"/>
      <c r="U18" s="10"/>
      <c r="V18" s="9"/>
      <c r="W18" s="5"/>
      <c r="X18" s="5"/>
      <c r="Y18" s="5" t="str">
        <f>IF(V19&gt;AB19,"○",IF(V19=AB19,"△","×"))</f>
        <v>○</v>
      </c>
      <c r="Z18" s="5"/>
      <c r="AA18" s="5"/>
      <c r="AB18" s="10"/>
      <c r="AC18" s="9"/>
      <c r="AD18" s="5"/>
      <c r="AE18" s="5"/>
      <c r="AF18" s="5" t="str">
        <f>IF(AC19&gt;AI19,"○",IF(AC19=AI19,"△","×"))</f>
        <v>○</v>
      </c>
      <c r="AG18" s="5"/>
      <c r="AH18" s="5"/>
      <c r="AI18" s="10"/>
      <c r="AJ18" s="405"/>
      <c r="AK18" s="406"/>
      <c r="AL18" s="406"/>
      <c r="AM18" s="406"/>
      <c r="AN18" s="406"/>
      <c r="AO18" s="406"/>
      <c r="AP18" s="419"/>
      <c r="AQ18" s="9"/>
      <c r="AR18" s="5"/>
      <c r="AS18" s="5"/>
      <c r="AT18" s="5" t="str">
        <f>IF(AQ19&gt;AW19,"○",IF(AQ19=AW19,"△","×"))</f>
        <v>△</v>
      </c>
      <c r="AU18" s="5"/>
      <c r="AV18" s="5"/>
      <c r="AW18" s="10"/>
      <c r="AX18" s="9"/>
      <c r="AY18" s="5"/>
      <c r="AZ18" s="5"/>
      <c r="BA18" s="5" t="str">
        <f>IF(AX19&gt;BD19,"○",IF(AX19=BD19,"△","×"))</f>
        <v>×</v>
      </c>
      <c r="BB18" s="5"/>
      <c r="BC18" s="5"/>
      <c r="BD18" s="10"/>
      <c r="BE18" s="9"/>
      <c r="BF18" s="5"/>
      <c r="BG18" s="5"/>
      <c r="BH18" s="5" t="str">
        <f>IF(BE19&gt;BK19,"○",IF(BE19=BK19,"△","×"))</f>
        <v>○</v>
      </c>
      <c r="BI18" s="5"/>
      <c r="BJ18" s="5"/>
      <c r="BK18" s="10"/>
      <c r="BL18" s="393">
        <f>COUNTIF(H18:BK18,"○")</f>
        <v>4</v>
      </c>
      <c r="BM18" s="397"/>
      <c r="BN18" s="377">
        <f>COUNTIF(H18:BM18,"△")</f>
        <v>2</v>
      </c>
      <c r="BO18" s="378"/>
      <c r="BP18" s="377">
        <f>COUNTIF(H18:BK18,"×")</f>
        <v>1</v>
      </c>
      <c r="BQ18" s="378"/>
      <c r="BR18" s="377">
        <f>BL18*3+BN18*1</f>
        <v>14</v>
      </c>
      <c r="BS18" s="378"/>
      <c r="BT18" s="377">
        <f>O19+V19+AC19+AJ19+AQ19+AX19+BE19</f>
        <v>12</v>
      </c>
      <c r="BU18" s="378"/>
      <c r="BV18" s="377">
        <f>U19+AB19+AI19+AP19+AW19+BD19+BK19</f>
        <v>3</v>
      </c>
      <c r="BW18" s="378"/>
      <c r="BX18" s="377">
        <f>BT18-BV18</f>
        <v>9</v>
      </c>
      <c r="BY18" s="388"/>
      <c r="BZ18" s="391">
        <f>RANK(CI19,$CI$6:$CI$29,0)</f>
        <v>2</v>
      </c>
      <c r="CA18" s="392"/>
      <c r="CB18" s="167"/>
      <c r="CC18" s="167"/>
      <c r="CD18" s="167"/>
      <c r="CE18" s="167"/>
      <c r="CF18" s="167"/>
      <c r="CG18" s="167"/>
      <c r="CH18" s="167"/>
      <c r="CI18" s="165"/>
    </row>
    <row r="19" spans="1:87" ht="23.25" customHeight="1">
      <c r="A19" s="402"/>
      <c r="B19" s="401"/>
      <c r="C19" s="401"/>
      <c r="D19" s="401"/>
      <c r="E19" s="401"/>
      <c r="F19" s="401"/>
      <c r="G19" s="401"/>
      <c r="H19" s="383">
        <f>SUM(J19:J20)</f>
        <v>2</v>
      </c>
      <c r="I19" s="6"/>
      <c r="J19" s="5">
        <f>AN7</f>
        <v>1</v>
      </c>
      <c r="K19" s="5" t="s">
        <v>9</v>
      </c>
      <c r="L19" s="5">
        <f>AL7</f>
        <v>0</v>
      </c>
      <c r="M19" s="6"/>
      <c r="N19" s="385">
        <f>SUM(L19:L20)</f>
        <v>1</v>
      </c>
      <c r="O19" s="383">
        <f>SUM(Q19:Q20)</f>
        <v>0</v>
      </c>
      <c r="P19" s="6"/>
      <c r="Q19" s="5">
        <f>AN10</f>
        <v>0</v>
      </c>
      <c r="R19" s="5" t="s">
        <v>9</v>
      </c>
      <c r="S19" s="5">
        <f>AL10</f>
        <v>0</v>
      </c>
      <c r="T19" s="6"/>
      <c r="U19" s="385">
        <f>SUM(S19:S20)</f>
        <v>0</v>
      </c>
      <c r="V19" s="383">
        <f>SUM(X19:X20)</f>
        <v>3</v>
      </c>
      <c r="W19" s="6"/>
      <c r="X19" s="5">
        <f>AN13</f>
        <v>3</v>
      </c>
      <c r="Y19" s="5" t="s">
        <v>9</v>
      </c>
      <c r="Z19" s="5">
        <f>AL13</f>
        <v>0</v>
      </c>
      <c r="AA19" s="6"/>
      <c r="AB19" s="385">
        <f>SUM(Z19:Z20)</f>
        <v>1</v>
      </c>
      <c r="AC19" s="383">
        <f>SUM(AE19:AE20)</f>
        <v>8</v>
      </c>
      <c r="AD19" s="6"/>
      <c r="AE19" s="5">
        <f>AN16</f>
        <v>4</v>
      </c>
      <c r="AF19" s="5" t="s">
        <v>9</v>
      </c>
      <c r="AG19" s="5">
        <f>AL16</f>
        <v>0</v>
      </c>
      <c r="AH19" s="6"/>
      <c r="AI19" s="385">
        <f>SUM(AG19:AG20)</f>
        <v>0</v>
      </c>
      <c r="AJ19" s="408"/>
      <c r="AK19" s="409"/>
      <c r="AL19" s="409"/>
      <c r="AM19" s="409"/>
      <c r="AN19" s="409"/>
      <c r="AO19" s="409"/>
      <c r="AP19" s="420"/>
      <c r="AQ19" s="383">
        <f>SUM(AS19:AS20)</f>
        <v>0</v>
      </c>
      <c r="AR19" s="6"/>
      <c r="AS19" s="168">
        <v>0</v>
      </c>
      <c r="AT19" s="5" t="s">
        <v>9</v>
      </c>
      <c r="AU19" s="168">
        <v>0</v>
      </c>
      <c r="AV19" s="6"/>
      <c r="AW19" s="385">
        <f>SUM(AU19:AU20)</f>
        <v>0</v>
      </c>
      <c r="AX19" s="383">
        <f>SUM(AZ19:AZ20)</f>
        <v>0</v>
      </c>
      <c r="AY19" s="6"/>
      <c r="AZ19" s="168">
        <v>0</v>
      </c>
      <c r="BA19" s="5" t="s">
        <v>9</v>
      </c>
      <c r="BB19" s="168">
        <v>1</v>
      </c>
      <c r="BC19" s="6"/>
      <c r="BD19" s="385">
        <f>SUM(BB19:BB20)</f>
        <v>2</v>
      </c>
      <c r="BE19" s="383">
        <f>SUM(BG19:BG20)</f>
        <v>1</v>
      </c>
      <c r="BF19" s="6"/>
      <c r="BG19" s="168">
        <v>1</v>
      </c>
      <c r="BH19" s="5" t="s">
        <v>9</v>
      </c>
      <c r="BI19" s="168">
        <v>0</v>
      </c>
      <c r="BJ19" s="6"/>
      <c r="BK19" s="385">
        <f>SUM(BI19:BI20)</f>
        <v>0</v>
      </c>
      <c r="BL19" s="393"/>
      <c r="BM19" s="397"/>
      <c r="BN19" s="379"/>
      <c r="BO19" s="380"/>
      <c r="BP19" s="379"/>
      <c r="BQ19" s="380"/>
      <c r="BR19" s="379"/>
      <c r="BS19" s="380"/>
      <c r="BT19" s="379"/>
      <c r="BU19" s="380"/>
      <c r="BV19" s="379"/>
      <c r="BW19" s="380"/>
      <c r="BX19" s="379"/>
      <c r="BY19" s="389"/>
      <c r="BZ19" s="393"/>
      <c r="CA19" s="394"/>
      <c r="CB19" s="169"/>
      <c r="CC19" s="169"/>
      <c r="CD19" s="169"/>
      <c r="CE19" s="169"/>
      <c r="CF19" s="169"/>
      <c r="CG19" s="169"/>
      <c r="CH19" s="169"/>
      <c r="CI19" s="165">
        <f>BR18*100+BX18+BT18*0.1</f>
        <v>1410.2</v>
      </c>
    </row>
    <row r="20" spans="1:87" ht="23.25" customHeight="1" thickBot="1">
      <c r="A20" s="402"/>
      <c r="B20" s="401"/>
      <c r="C20" s="401"/>
      <c r="D20" s="401"/>
      <c r="E20" s="401"/>
      <c r="F20" s="401"/>
      <c r="G20" s="401"/>
      <c r="H20" s="387"/>
      <c r="I20" s="7"/>
      <c r="J20" s="8">
        <f>AN8</f>
        <v>1</v>
      </c>
      <c r="K20" s="8" t="s">
        <v>9</v>
      </c>
      <c r="L20" s="8">
        <f>AL8</f>
        <v>1</v>
      </c>
      <c r="M20" s="7"/>
      <c r="N20" s="399"/>
      <c r="O20" s="387"/>
      <c r="P20" s="7"/>
      <c r="Q20" s="8">
        <f>AN11</f>
        <v>0</v>
      </c>
      <c r="R20" s="8" t="s">
        <v>192</v>
      </c>
      <c r="S20" s="8">
        <f>AL11</f>
        <v>0</v>
      </c>
      <c r="T20" s="7"/>
      <c r="U20" s="399"/>
      <c r="V20" s="387"/>
      <c r="W20" s="7"/>
      <c r="X20" s="8">
        <f>AN14</f>
        <v>0</v>
      </c>
      <c r="Y20" s="8" t="s">
        <v>192</v>
      </c>
      <c r="Z20" s="8">
        <f>AL14</f>
        <v>1</v>
      </c>
      <c r="AA20" s="7"/>
      <c r="AB20" s="399"/>
      <c r="AC20" s="387"/>
      <c r="AD20" s="7"/>
      <c r="AE20" s="8">
        <f>AN17</f>
        <v>4</v>
      </c>
      <c r="AF20" s="8" t="s">
        <v>9</v>
      </c>
      <c r="AG20" s="8">
        <f>AL17</f>
        <v>0</v>
      </c>
      <c r="AH20" s="7"/>
      <c r="AI20" s="399"/>
      <c r="AJ20" s="421"/>
      <c r="AK20" s="422"/>
      <c r="AL20" s="422"/>
      <c r="AM20" s="422"/>
      <c r="AN20" s="422"/>
      <c r="AO20" s="422"/>
      <c r="AP20" s="423"/>
      <c r="AQ20" s="387"/>
      <c r="AR20" s="7"/>
      <c r="AS20" s="170">
        <v>0</v>
      </c>
      <c r="AT20" s="8" t="s">
        <v>9</v>
      </c>
      <c r="AU20" s="170">
        <v>0</v>
      </c>
      <c r="AV20" s="7"/>
      <c r="AW20" s="399"/>
      <c r="AX20" s="387"/>
      <c r="AY20" s="7"/>
      <c r="AZ20" s="170">
        <v>0</v>
      </c>
      <c r="BA20" s="8" t="s">
        <v>9</v>
      </c>
      <c r="BB20" s="170">
        <v>1</v>
      </c>
      <c r="BC20" s="7"/>
      <c r="BD20" s="399"/>
      <c r="BE20" s="387"/>
      <c r="BF20" s="7"/>
      <c r="BG20" s="170">
        <v>0</v>
      </c>
      <c r="BH20" s="8" t="s">
        <v>9</v>
      </c>
      <c r="BI20" s="170">
        <v>0</v>
      </c>
      <c r="BJ20" s="7"/>
      <c r="BK20" s="399"/>
      <c r="BL20" s="393"/>
      <c r="BM20" s="397"/>
      <c r="BN20" s="416"/>
      <c r="BO20" s="417"/>
      <c r="BP20" s="416"/>
      <c r="BQ20" s="417"/>
      <c r="BR20" s="416"/>
      <c r="BS20" s="417"/>
      <c r="BT20" s="416"/>
      <c r="BU20" s="417"/>
      <c r="BV20" s="416"/>
      <c r="BW20" s="417"/>
      <c r="BX20" s="416"/>
      <c r="BY20" s="418"/>
      <c r="BZ20" s="393"/>
      <c r="CA20" s="394"/>
      <c r="CB20" s="171"/>
      <c r="CC20" s="171"/>
      <c r="CD20" s="171"/>
      <c r="CE20" s="171"/>
      <c r="CF20" s="171"/>
      <c r="CG20" s="171"/>
      <c r="CH20" s="171"/>
      <c r="CI20" s="165"/>
    </row>
    <row r="21" spans="1:87" ht="23.25" customHeight="1">
      <c r="A21" s="424" t="s">
        <v>193</v>
      </c>
      <c r="B21" s="425"/>
      <c r="C21" s="425"/>
      <c r="D21" s="425"/>
      <c r="E21" s="425"/>
      <c r="F21" s="425"/>
      <c r="G21" s="426"/>
      <c r="H21" s="9"/>
      <c r="I21" s="5"/>
      <c r="J21" s="5"/>
      <c r="K21" s="5" t="str">
        <f>IF(H22&gt;N22,"○",IF(H22=N22,"△","×"))</f>
        <v>×</v>
      </c>
      <c r="L21" s="5"/>
      <c r="M21" s="5"/>
      <c r="N21" s="10"/>
      <c r="O21" s="9"/>
      <c r="P21" s="5"/>
      <c r="Q21" s="5"/>
      <c r="R21" s="5" t="str">
        <f>IF(O22&gt;U22,"○",IF(O22=U22,"△","×"))</f>
        <v>×</v>
      </c>
      <c r="S21" s="5"/>
      <c r="T21" s="5"/>
      <c r="U21" s="10"/>
      <c r="V21" s="9"/>
      <c r="W21" s="5"/>
      <c r="X21" s="5"/>
      <c r="Y21" s="5" t="str">
        <f>IF(V22&gt;AB22,"○",IF(V22=AB22,"△","×"))</f>
        <v>○</v>
      </c>
      <c r="Z21" s="5"/>
      <c r="AA21" s="5"/>
      <c r="AB21" s="10"/>
      <c r="AC21" s="9"/>
      <c r="AD21" s="5"/>
      <c r="AE21" s="5"/>
      <c r="AF21" s="5" t="str">
        <f>IF(AC22&gt;AI22,"○",IF(AC22=AI22,"△","×"))</f>
        <v>×</v>
      </c>
      <c r="AG21" s="5"/>
      <c r="AH21" s="5"/>
      <c r="AI21" s="10"/>
      <c r="AJ21" s="9"/>
      <c r="AK21" s="5"/>
      <c r="AL21" s="5"/>
      <c r="AM21" s="5" t="str">
        <f>IF(AJ22&gt;AP22,"○",IF(AJ22=AP22,"△","×"))</f>
        <v>△</v>
      </c>
      <c r="AN21" s="5"/>
      <c r="AO21" s="5"/>
      <c r="AP21" s="10"/>
      <c r="AQ21" s="405"/>
      <c r="AR21" s="406"/>
      <c r="AS21" s="406"/>
      <c r="AT21" s="406"/>
      <c r="AU21" s="406"/>
      <c r="AV21" s="406"/>
      <c r="AW21" s="419"/>
      <c r="AX21" s="9"/>
      <c r="AY21" s="5"/>
      <c r="AZ21" s="5"/>
      <c r="BA21" s="5" t="str">
        <f>IF(AX22&gt;BD22,"○",IF(AX22=BD22,"△","×"))</f>
        <v>×</v>
      </c>
      <c r="BB21" s="5"/>
      <c r="BC21" s="5"/>
      <c r="BD21" s="10"/>
      <c r="BE21" s="9"/>
      <c r="BF21" s="5"/>
      <c r="BG21" s="5"/>
      <c r="BH21" s="5" t="str">
        <f>IF(BE22&gt;BK22,"○",IF(BE22=BK22,"△","×"))</f>
        <v>×</v>
      </c>
      <c r="BI21" s="5"/>
      <c r="BJ21" s="5"/>
      <c r="BK21" s="10"/>
      <c r="BL21" s="393">
        <f>COUNTIF(H21:BK21,"○")</f>
        <v>1</v>
      </c>
      <c r="BM21" s="397"/>
      <c r="BN21" s="377">
        <f>COUNTIF(H21:BM21,"△")</f>
        <v>1</v>
      </c>
      <c r="BO21" s="378"/>
      <c r="BP21" s="377">
        <f>COUNTIF(H21:BK21,"×")</f>
        <v>5</v>
      </c>
      <c r="BQ21" s="378"/>
      <c r="BR21" s="377">
        <f>BL21*3+BN21*1</f>
        <v>4</v>
      </c>
      <c r="BS21" s="378"/>
      <c r="BT21" s="377">
        <f>O22+V22+AC22+AJ22+H22+AX22+BE22</f>
        <v>3</v>
      </c>
      <c r="BU21" s="378"/>
      <c r="BV21" s="377">
        <f>U22+AB22+AI22+AP22+N22+BD22+BK22</f>
        <v>21</v>
      </c>
      <c r="BW21" s="378"/>
      <c r="BX21" s="377">
        <f>BT21-BV21</f>
        <v>-18</v>
      </c>
      <c r="BY21" s="388"/>
      <c r="BZ21" s="391">
        <f>RANK(CI22,$CI$6:$CI$29,0)</f>
        <v>7</v>
      </c>
      <c r="CA21" s="392"/>
      <c r="CB21" s="167"/>
      <c r="CC21" s="167"/>
      <c r="CD21" s="167"/>
      <c r="CE21" s="167"/>
      <c r="CF21" s="167"/>
      <c r="CG21" s="167"/>
      <c r="CH21" s="167"/>
      <c r="CI21" s="165"/>
    </row>
    <row r="22" spans="1:87" ht="23.25" customHeight="1">
      <c r="A22" s="427"/>
      <c r="B22" s="428"/>
      <c r="C22" s="428"/>
      <c r="D22" s="428"/>
      <c r="E22" s="428"/>
      <c r="F22" s="428"/>
      <c r="G22" s="429"/>
      <c r="H22" s="383">
        <f>SUM(J22:J23)</f>
        <v>0</v>
      </c>
      <c r="I22" s="6"/>
      <c r="J22" s="5">
        <f>AU7</f>
        <v>0</v>
      </c>
      <c r="K22" s="5" t="s">
        <v>9</v>
      </c>
      <c r="L22" s="5">
        <f>AS7</f>
        <v>2</v>
      </c>
      <c r="M22" s="6"/>
      <c r="N22" s="385">
        <f>SUM(L22:L23)</f>
        <v>5</v>
      </c>
      <c r="O22" s="383">
        <f>SUM(Q22:Q23)</f>
        <v>0</v>
      </c>
      <c r="P22" s="6"/>
      <c r="Q22" s="5">
        <f>AU10</f>
        <v>0</v>
      </c>
      <c r="R22" s="5" t="s">
        <v>192</v>
      </c>
      <c r="S22" s="5">
        <f>AS10</f>
        <v>3</v>
      </c>
      <c r="T22" s="6"/>
      <c r="U22" s="385">
        <f>SUM(S22:S23)</f>
        <v>5</v>
      </c>
      <c r="V22" s="383">
        <f>SUM(X22:X23)</f>
        <v>3</v>
      </c>
      <c r="W22" s="6"/>
      <c r="X22" s="5">
        <f>AU13</f>
        <v>1</v>
      </c>
      <c r="Y22" s="5" t="s">
        <v>192</v>
      </c>
      <c r="Z22" s="5">
        <f>AS13</f>
        <v>1</v>
      </c>
      <c r="AA22" s="6"/>
      <c r="AB22" s="385">
        <f>SUM(Z22:Z23)</f>
        <v>2</v>
      </c>
      <c r="AC22" s="383">
        <f>SUM(AE22:AE23)</f>
        <v>0</v>
      </c>
      <c r="AD22" s="6"/>
      <c r="AE22" s="5">
        <f>AU16</f>
        <v>0</v>
      </c>
      <c r="AF22" s="5" t="s">
        <v>192</v>
      </c>
      <c r="AG22" s="5">
        <f>AS16</f>
        <v>4</v>
      </c>
      <c r="AH22" s="6"/>
      <c r="AI22" s="385">
        <f>SUM(AG22:AG23)</f>
        <v>7</v>
      </c>
      <c r="AJ22" s="383">
        <f>SUM(AL22:AL23)</f>
        <v>0</v>
      </c>
      <c r="AK22" s="6"/>
      <c r="AL22" s="5">
        <f>AU19</f>
        <v>0</v>
      </c>
      <c r="AM22" s="5" t="s">
        <v>192</v>
      </c>
      <c r="AN22" s="5">
        <f>AS19</f>
        <v>0</v>
      </c>
      <c r="AO22" s="6"/>
      <c r="AP22" s="385">
        <f>SUM(AN22:AN23)</f>
        <v>0</v>
      </c>
      <c r="AQ22" s="408"/>
      <c r="AR22" s="409"/>
      <c r="AS22" s="409"/>
      <c r="AT22" s="409"/>
      <c r="AU22" s="409"/>
      <c r="AV22" s="409"/>
      <c r="AW22" s="420"/>
      <c r="AX22" s="383">
        <f>SUM(AZ22:AZ23)</f>
        <v>0</v>
      </c>
      <c r="AY22" s="6"/>
      <c r="AZ22" s="168">
        <v>0</v>
      </c>
      <c r="BA22" s="5" t="s">
        <v>192</v>
      </c>
      <c r="BB22" s="168">
        <v>1</v>
      </c>
      <c r="BC22" s="6"/>
      <c r="BD22" s="385">
        <f>SUM(BB22:BB23)</f>
        <v>1</v>
      </c>
      <c r="BE22" s="383">
        <f>SUM(BG22:BG23)</f>
        <v>0</v>
      </c>
      <c r="BF22" s="6"/>
      <c r="BG22" s="168">
        <v>0</v>
      </c>
      <c r="BH22" s="5" t="s">
        <v>192</v>
      </c>
      <c r="BI22" s="168">
        <v>0</v>
      </c>
      <c r="BJ22" s="6"/>
      <c r="BK22" s="385">
        <f>SUM(BI22:BI23)</f>
        <v>1</v>
      </c>
      <c r="BL22" s="393"/>
      <c r="BM22" s="397"/>
      <c r="BN22" s="379"/>
      <c r="BO22" s="380"/>
      <c r="BP22" s="379"/>
      <c r="BQ22" s="380"/>
      <c r="BR22" s="379"/>
      <c r="BS22" s="380"/>
      <c r="BT22" s="379"/>
      <c r="BU22" s="380"/>
      <c r="BV22" s="379"/>
      <c r="BW22" s="380"/>
      <c r="BX22" s="379"/>
      <c r="BY22" s="389"/>
      <c r="BZ22" s="393"/>
      <c r="CA22" s="394"/>
      <c r="CB22" s="169"/>
      <c r="CC22" s="169"/>
      <c r="CD22" s="169"/>
      <c r="CE22" s="169"/>
      <c r="CF22" s="169"/>
      <c r="CG22" s="169"/>
      <c r="CH22" s="169"/>
      <c r="CI22" s="165">
        <f>BR21*100+BX21+BT21*0.1</f>
        <v>382.3</v>
      </c>
    </row>
    <row r="23" spans="1:87" ht="23.25" customHeight="1" thickBot="1">
      <c r="A23" s="430"/>
      <c r="B23" s="431"/>
      <c r="C23" s="431"/>
      <c r="D23" s="431"/>
      <c r="E23" s="431"/>
      <c r="F23" s="431"/>
      <c r="G23" s="432"/>
      <c r="H23" s="387"/>
      <c r="I23" s="7"/>
      <c r="J23" s="8">
        <f>AU8</f>
        <v>0</v>
      </c>
      <c r="K23" s="8" t="s">
        <v>192</v>
      </c>
      <c r="L23" s="8">
        <f>AS8</f>
        <v>3</v>
      </c>
      <c r="M23" s="7"/>
      <c r="N23" s="399"/>
      <c r="O23" s="387"/>
      <c r="P23" s="7"/>
      <c r="Q23" s="8">
        <f>AU11</f>
        <v>0</v>
      </c>
      <c r="R23" s="8" t="s">
        <v>192</v>
      </c>
      <c r="S23" s="8">
        <f>AS11</f>
        <v>2</v>
      </c>
      <c r="T23" s="7"/>
      <c r="U23" s="399"/>
      <c r="V23" s="387"/>
      <c r="W23" s="7"/>
      <c r="X23" s="8">
        <f>AU14</f>
        <v>2</v>
      </c>
      <c r="Y23" s="8" t="s">
        <v>192</v>
      </c>
      <c r="Z23" s="8">
        <f>AS14</f>
        <v>1</v>
      </c>
      <c r="AA23" s="7"/>
      <c r="AB23" s="399"/>
      <c r="AC23" s="387"/>
      <c r="AD23" s="7"/>
      <c r="AE23" s="8">
        <f>AU17</f>
        <v>0</v>
      </c>
      <c r="AF23" s="8" t="s">
        <v>192</v>
      </c>
      <c r="AG23" s="8">
        <f>AS17</f>
        <v>3</v>
      </c>
      <c r="AH23" s="7"/>
      <c r="AI23" s="399"/>
      <c r="AJ23" s="387"/>
      <c r="AK23" s="7"/>
      <c r="AL23" s="8">
        <f>AU20</f>
        <v>0</v>
      </c>
      <c r="AM23" s="8" t="s">
        <v>192</v>
      </c>
      <c r="AN23" s="8">
        <f>AS20</f>
        <v>0</v>
      </c>
      <c r="AO23" s="7"/>
      <c r="AP23" s="399"/>
      <c r="AQ23" s="421"/>
      <c r="AR23" s="422"/>
      <c r="AS23" s="422"/>
      <c r="AT23" s="422"/>
      <c r="AU23" s="422"/>
      <c r="AV23" s="422"/>
      <c r="AW23" s="423"/>
      <c r="AX23" s="387"/>
      <c r="AY23" s="7"/>
      <c r="AZ23" s="170">
        <v>0</v>
      </c>
      <c r="BA23" s="8" t="s">
        <v>192</v>
      </c>
      <c r="BB23" s="170">
        <v>0</v>
      </c>
      <c r="BC23" s="7"/>
      <c r="BD23" s="399"/>
      <c r="BE23" s="387"/>
      <c r="BF23" s="7"/>
      <c r="BG23" s="170">
        <v>0</v>
      </c>
      <c r="BH23" s="8" t="s">
        <v>192</v>
      </c>
      <c r="BI23" s="170">
        <v>1</v>
      </c>
      <c r="BJ23" s="7"/>
      <c r="BK23" s="399"/>
      <c r="BL23" s="393"/>
      <c r="BM23" s="397"/>
      <c r="BN23" s="416"/>
      <c r="BO23" s="417"/>
      <c r="BP23" s="416"/>
      <c r="BQ23" s="417"/>
      <c r="BR23" s="416"/>
      <c r="BS23" s="417"/>
      <c r="BT23" s="416"/>
      <c r="BU23" s="417"/>
      <c r="BV23" s="416"/>
      <c r="BW23" s="417"/>
      <c r="BX23" s="416"/>
      <c r="BY23" s="418"/>
      <c r="BZ23" s="393"/>
      <c r="CA23" s="394"/>
      <c r="CB23" s="171"/>
      <c r="CC23" s="171"/>
      <c r="CD23" s="171"/>
      <c r="CE23" s="171"/>
      <c r="CF23" s="171"/>
      <c r="CG23" s="171"/>
      <c r="CH23" s="171"/>
      <c r="CI23" s="165"/>
    </row>
    <row r="24" spans="1:87" ht="23.25" customHeight="1">
      <c r="A24" s="400" t="s">
        <v>194</v>
      </c>
      <c r="B24" s="401"/>
      <c r="C24" s="401"/>
      <c r="D24" s="401"/>
      <c r="E24" s="401"/>
      <c r="F24" s="401"/>
      <c r="G24" s="401"/>
      <c r="H24" s="9"/>
      <c r="I24" s="5"/>
      <c r="J24" s="5"/>
      <c r="K24" s="5" t="str">
        <f>IF(H25&gt;N25,"○",IF(H25=N25,"△","×"))</f>
        <v>×</v>
      </c>
      <c r="L24" s="5"/>
      <c r="M24" s="5"/>
      <c r="N24" s="10"/>
      <c r="O24" s="9"/>
      <c r="P24" s="5"/>
      <c r="Q24" s="5"/>
      <c r="R24" s="5" t="str">
        <f>IF(O25&gt;U25,"○",IF(O25=U25,"△","×"))</f>
        <v>○</v>
      </c>
      <c r="S24" s="5"/>
      <c r="T24" s="5"/>
      <c r="U24" s="10"/>
      <c r="V24" s="9"/>
      <c r="W24" s="5"/>
      <c r="X24" s="5"/>
      <c r="Y24" s="5" t="str">
        <f>IF(V25&gt;AB25,"○",IF(V25=AB25,"△","×"))</f>
        <v>×</v>
      </c>
      <c r="Z24" s="5"/>
      <c r="AA24" s="5"/>
      <c r="AB24" s="10"/>
      <c r="AC24" s="9"/>
      <c r="AD24" s="5"/>
      <c r="AE24" s="5"/>
      <c r="AF24" s="5" t="str">
        <f>IF(AC25&gt;AI25,"○",IF(AC25=AI25,"△","×"))</f>
        <v>○</v>
      </c>
      <c r="AG24" s="5"/>
      <c r="AH24" s="5"/>
      <c r="AI24" s="10"/>
      <c r="AJ24" s="9"/>
      <c r="AK24" s="5"/>
      <c r="AL24" s="5"/>
      <c r="AM24" s="5" t="str">
        <f>IF(AJ25&gt;AP25,"○",IF(AJ25=AP25,"△","×"))</f>
        <v>○</v>
      </c>
      <c r="AN24" s="5"/>
      <c r="AO24" s="5"/>
      <c r="AP24" s="10"/>
      <c r="AQ24" s="9"/>
      <c r="AR24" s="5"/>
      <c r="AS24" s="5"/>
      <c r="AT24" s="5" t="str">
        <f>IF(AQ25&gt;AW25,"○",IF(AQ25=AW25,"△","×"))</f>
        <v>○</v>
      </c>
      <c r="AU24" s="5"/>
      <c r="AV24" s="5"/>
      <c r="AW24" s="10"/>
      <c r="AX24" s="405"/>
      <c r="AY24" s="406"/>
      <c r="AZ24" s="406"/>
      <c r="BA24" s="406"/>
      <c r="BB24" s="406"/>
      <c r="BC24" s="406"/>
      <c r="BD24" s="419"/>
      <c r="BE24" s="9"/>
      <c r="BF24" s="5"/>
      <c r="BG24" s="5"/>
      <c r="BH24" s="5" t="str">
        <f>IF(BE25&gt;BK25,"○",IF(BE25=BK25,"△","×"))</f>
        <v>×</v>
      </c>
      <c r="BI24" s="5"/>
      <c r="BJ24" s="5"/>
      <c r="BK24" s="10"/>
      <c r="BL24" s="393">
        <f>COUNTIF(H24:BK24,"○")</f>
        <v>4</v>
      </c>
      <c r="BM24" s="397"/>
      <c r="BN24" s="377">
        <f>COUNTIF(H24:BM24,"△")</f>
        <v>0</v>
      </c>
      <c r="BO24" s="378"/>
      <c r="BP24" s="377">
        <f>COUNTIF(H24:BK24,"×")</f>
        <v>3</v>
      </c>
      <c r="BQ24" s="378"/>
      <c r="BR24" s="377">
        <f>BL24*3+BN24*1</f>
        <v>12</v>
      </c>
      <c r="BS24" s="378"/>
      <c r="BT24" s="377">
        <f>O25+V25+AC25+AJ25+AQ25+H25+BE25</f>
        <v>8</v>
      </c>
      <c r="BU24" s="378"/>
      <c r="BV24" s="377">
        <f>U25+AB25+AI25+AP25+AW25+N25+BK25</f>
        <v>7</v>
      </c>
      <c r="BW24" s="378"/>
      <c r="BX24" s="377">
        <f>BT24-BV24</f>
        <v>1</v>
      </c>
      <c r="BY24" s="388"/>
      <c r="BZ24" s="391">
        <f>RANK(CI25,$CI$6:$CI$29,0)</f>
        <v>4</v>
      </c>
      <c r="CA24" s="392"/>
      <c r="CB24" s="167"/>
      <c r="CC24" s="167"/>
      <c r="CD24" s="167"/>
      <c r="CE24" s="167"/>
      <c r="CF24" s="167"/>
      <c r="CG24" s="167"/>
      <c r="CH24" s="167"/>
      <c r="CI24" s="165"/>
    </row>
    <row r="25" spans="1:87" ht="23.25" customHeight="1">
      <c r="A25" s="402"/>
      <c r="B25" s="401"/>
      <c r="C25" s="401"/>
      <c r="D25" s="401"/>
      <c r="E25" s="401"/>
      <c r="F25" s="401"/>
      <c r="G25" s="401"/>
      <c r="H25" s="383">
        <f>SUM(J25:J26)</f>
        <v>0</v>
      </c>
      <c r="I25" s="6"/>
      <c r="J25" s="5">
        <f>BB7</f>
        <v>0</v>
      </c>
      <c r="K25" s="5" t="s">
        <v>192</v>
      </c>
      <c r="L25" s="5">
        <f>AZ7</f>
        <v>1</v>
      </c>
      <c r="M25" s="6"/>
      <c r="N25" s="385">
        <f>SUM(L25:L26)</f>
        <v>2</v>
      </c>
      <c r="O25" s="383">
        <f>SUM(Q25:Q26)</f>
        <v>1</v>
      </c>
      <c r="P25" s="6"/>
      <c r="Q25" s="5">
        <f>BB10</f>
        <v>0</v>
      </c>
      <c r="R25" s="5" t="s">
        <v>192</v>
      </c>
      <c r="S25" s="5">
        <f>AZ10</f>
        <v>0</v>
      </c>
      <c r="T25" s="6"/>
      <c r="U25" s="385">
        <f>SUM(S25:S26)</f>
        <v>0</v>
      </c>
      <c r="V25" s="383">
        <f>SUM(X25:X26)</f>
        <v>1</v>
      </c>
      <c r="W25" s="6"/>
      <c r="X25" s="5">
        <v>1</v>
      </c>
      <c r="Y25" s="5" t="s">
        <v>192</v>
      </c>
      <c r="Z25" s="5">
        <v>2</v>
      </c>
      <c r="AA25" s="6"/>
      <c r="AB25" s="385">
        <f>SUM(Z25:Z26)</f>
        <v>2</v>
      </c>
      <c r="AC25" s="383">
        <f>SUM(AE25:AE26)</f>
        <v>2</v>
      </c>
      <c r="AD25" s="6"/>
      <c r="AE25" s="5">
        <f>BB16</f>
        <v>0</v>
      </c>
      <c r="AF25" s="5" t="s">
        <v>192</v>
      </c>
      <c r="AG25" s="5">
        <f>AZ16</f>
        <v>0</v>
      </c>
      <c r="AH25" s="6"/>
      <c r="AI25" s="385">
        <f>SUM(AG25:AG26)</f>
        <v>0</v>
      </c>
      <c r="AJ25" s="383">
        <f>SUM(AL25:AL26)</f>
        <v>2</v>
      </c>
      <c r="AK25" s="6"/>
      <c r="AL25" s="5">
        <f>BB19</f>
        <v>1</v>
      </c>
      <c r="AM25" s="5" t="s">
        <v>192</v>
      </c>
      <c r="AN25" s="5">
        <f>AZ19</f>
        <v>0</v>
      </c>
      <c r="AO25" s="6"/>
      <c r="AP25" s="385">
        <f>SUM(AN25:AN26)</f>
        <v>0</v>
      </c>
      <c r="AQ25" s="383">
        <f>SUM(AS25:AS26)</f>
        <v>1</v>
      </c>
      <c r="AR25" s="6"/>
      <c r="AS25" s="5">
        <f>BB22</f>
        <v>1</v>
      </c>
      <c r="AT25" s="5" t="s">
        <v>192</v>
      </c>
      <c r="AU25" s="5">
        <f>AZ22</f>
        <v>0</v>
      </c>
      <c r="AV25" s="6"/>
      <c r="AW25" s="385">
        <f>SUM(AU25:AU26)</f>
        <v>0</v>
      </c>
      <c r="AX25" s="408"/>
      <c r="AY25" s="409"/>
      <c r="AZ25" s="409"/>
      <c r="BA25" s="409"/>
      <c r="BB25" s="409"/>
      <c r="BC25" s="409"/>
      <c r="BD25" s="420"/>
      <c r="BE25" s="383">
        <f>SUM(BG25:BG26)</f>
        <v>1</v>
      </c>
      <c r="BF25" s="6"/>
      <c r="BG25" s="168">
        <v>1</v>
      </c>
      <c r="BH25" s="5" t="s">
        <v>192</v>
      </c>
      <c r="BI25" s="168">
        <v>2</v>
      </c>
      <c r="BJ25" s="6"/>
      <c r="BK25" s="385">
        <f>SUM(BI25:BI26)</f>
        <v>3</v>
      </c>
      <c r="BL25" s="393"/>
      <c r="BM25" s="397"/>
      <c r="BN25" s="379"/>
      <c r="BO25" s="380"/>
      <c r="BP25" s="379"/>
      <c r="BQ25" s="380"/>
      <c r="BR25" s="379"/>
      <c r="BS25" s="380"/>
      <c r="BT25" s="379"/>
      <c r="BU25" s="380"/>
      <c r="BV25" s="379"/>
      <c r="BW25" s="380"/>
      <c r="BX25" s="379"/>
      <c r="BY25" s="389"/>
      <c r="BZ25" s="393"/>
      <c r="CA25" s="394"/>
      <c r="CB25" s="169"/>
      <c r="CC25" s="169"/>
      <c r="CD25" s="169"/>
      <c r="CE25" s="169"/>
      <c r="CF25" s="169"/>
      <c r="CG25" s="169"/>
      <c r="CH25" s="169"/>
      <c r="CI25" s="165">
        <f>BR24*100+BX24+BT24*0.1</f>
        <v>1201.8</v>
      </c>
    </row>
    <row r="26" spans="1:87" ht="23.25" customHeight="1" thickBot="1">
      <c r="A26" s="402"/>
      <c r="B26" s="401"/>
      <c r="C26" s="401"/>
      <c r="D26" s="401"/>
      <c r="E26" s="401"/>
      <c r="F26" s="401"/>
      <c r="G26" s="401"/>
      <c r="H26" s="387"/>
      <c r="I26" s="7"/>
      <c r="J26" s="8">
        <f>BB8</f>
        <v>0</v>
      </c>
      <c r="K26" s="8" t="s">
        <v>192</v>
      </c>
      <c r="L26" s="8">
        <f>AZ8</f>
        <v>1</v>
      </c>
      <c r="M26" s="7"/>
      <c r="N26" s="399"/>
      <c r="O26" s="387"/>
      <c r="P26" s="7"/>
      <c r="Q26" s="8">
        <f>BB11</f>
        <v>1</v>
      </c>
      <c r="R26" s="8" t="s">
        <v>192</v>
      </c>
      <c r="S26" s="8">
        <f>AZ11</f>
        <v>0</v>
      </c>
      <c r="T26" s="7"/>
      <c r="U26" s="399"/>
      <c r="V26" s="387"/>
      <c r="W26" s="7"/>
      <c r="X26" s="8">
        <f>BB14</f>
        <v>0</v>
      </c>
      <c r="Y26" s="8" t="s">
        <v>192</v>
      </c>
      <c r="Z26" s="8">
        <f>AZ14</f>
        <v>0</v>
      </c>
      <c r="AA26" s="7"/>
      <c r="AB26" s="399"/>
      <c r="AC26" s="387"/>
      <c r="AD26" s="7"/>
      <c r="AE26" s="8">
        <f>BB17</f>
        <v>2</v>
      </c>
      <c r="AF26" s="8" t="s">
        <v>192</v>
      </c>
      <c r="AG26" s="8">
        <f>AZ17</f>
        <v>0</v>
      </c>
      <c r="AH26" s="7"/>
      <c r="AI26" s="399"/>
      <c r="AJ26" s="387"/>
      <c r="AK26" s="7"/>
      <c r="AL26" s="8">
        <f>BB20</f>
        <v>1</v>
      </c>
      <c r="AM26" s="8" t="s">
        <v>192</v>
      </c>
      <c r="AN26" s="8">
        <f>AZ20</f>
        <v>0</v>
      </c>
      <c r="AO26" s="7"/>
      <c r="AP26" s="399"/>
      <c r="AQ26" s="387"/>
      <c r="AR26" s="7"/>
      <c r="AS26" s="8">
        <f>BB23</f>
        <v>0</v>
      </c>
      <c r="AT26" s="8" t="s">
        <v>192</v>
      </c>
      <c r="AU26" s="8">
        <f>AZ23</f>
        <v>0</v>
      </c>
      <c r="AV26" s="7"/>
      <c r="AW26" s="399"/>
      <c r="AX26" s="421"/>
      <c r="AY26" s="422"/>
      <c r="AZ26" s="422"/>
      <c r="BA26" s="422"/>
      <c r="BB26" s="422"/>
      <c r="BC26" s="422"/>
      <c r="BD26" s="423"/>
      <c r="BE26" s="387"/>
      <c r="BF26" s="7"/>
      <c r="BG26" s="170">
        <v>0</v>
      </c>
      <c r="BH26" s="8" t="s">
        <v>192</v>
      </c>
      <c r="BI26" s="170">
        <v>1</v>
      </c>
      <c r="BJ26" s="7"/>
      <c r="BK26" s="399"/>
      <c r="BL26" s="393"/>
      <c r="BM26" s="397"/>
      <c r="BN26" s="416"/>
      <c r="BO26" s="417"/>
      <c r="BP26" s="416"/>
      <c r="BQ26" s="417"/>
      <c r="BR26" s="416"/>
      <c r="BS26" s="417"/>
      <c r="BT26" s="416"/>
      <c r="BU26" s="417"/>
      <c r="BV26" s="416"/>
      <c r="BW26" s="417"/>
      <c r="BX26" s="416"/>
      <c r="BY26" s="418"/>
      <c r="BZ26" s="393"/>
      <c r="CA26" s="394"/>
      <c r="CB26" s="171"/>
      <c r="CC26" s="171"/>
      <c r="CD26" s="171"/>
      <c r="CE26" s="171"/>
      <c r="CF26" s="171"/>
      <c r="CG26" s="171"/>
      <c r="CH26" s="171"/>
      <c r="CI26" s="165"/>
    </row>
    <row r="27" spans="1:87" ht="23.25" customHeight="1">
      <c r="A27" s="400" t="s">
        <v>195</v>
      </c>
      <c r="B27" s="401"/>
      <c r="C27" s="401"/>
      <c r="D27" s="401"/>
      <c r="E27" s="401"/>
      <c r="F27" s="401"/>
      <c r="G27" s="401"/>
      <c r="H27" s="172"/>
      <c r="I27" s="172"/>
      <c r="J27" s="172"/>
      <c r="K27" s="5" t="str">
        <f>IF(H28&gt;N28,"○",IF(H28=N28,"△","×"))</f>
        <v>○</v>
      </c>
      <c r="L27" s="172"/>
      <c r="M27" s="172"/>
      <c r="N27" s="173"/>
      <c r="O27" s="174"/>
      <c r="P27" s="172"/>
      <c r="Q27" s="172"/>
      <c r="R27" s="172" t="str">
        <f>IF(O28&gt;U28,"○",IF(O28=U28,"△","×"))</f>
        <v>△</v>
      </c>
      <c r="S27" s="172"/>
      <c r="T27" s="172"/>
      <c r="U27" s="173"/>
      <c r="V27" s="174"/>
      <c r="W27" s="172"/>
      <c r="X27" s="172"/>
      <c r="Y27" s="5" t="str">
        <f>IF(V28&gt;AB28,"○",IF(V28=AB28,"△","×"))</f>
        <v>○</v>
      </c>
      <c r="Z27" s="172"/>
      <c r="AA27" s="172"/>
      <c r="AB27" s="173"/>
      <c r="AC27" s="174"/>
      <c r="AD27" s="172"/>
      <c r="AE27" s="172"/>
      <c r="AF27" s="5" t="str">
        <f>IF(AC28&gt;AI28,"○",IF(AC28=AI28,"△","×"))</f>
        <v>○</v>
      </c>
      <c r="AG27" s="172"/>
      <c r="AH27" s="172"/>
      <c r="AI27" s="173"/>
      <c r="AJ27" s="174"/>
      <c r="AK27" s="172"/>
      <c r="AL27" s="172"/>
      <c r="AM27" s="5" t="str">
        <f>IF(AJ28&gt;AP28,"○",IF(AJ28=AP28,"△","×"))</f>
        <v>×</v>
      </c>
      <c r="AN27" s="172"/>
      <c r="AO27" s="172"/>
      <c r="AP27" s="173"/>
      <c r="AQ27" s="174"/>
      <c r="AR27" s="172"/>
      <c r="AS27" s="172"/>
      <c r="AT27" s="172" t="str">
        <f>IF(AQ28&gt;AW28,"○",IF(AQ28=AW28,"△","×"))</f>
        <v>○</v>
      </c>
      <c r="AU27" s="172"/>
      <c r="AV27" s="172"/>
      <c r="AW27" s="173"/>
      <c r="AX27" s="174"/>
      <c r="AY27" s="172"/>
      <c r="AZ27" s="172"/>
      <c r="BA27" s="172" t="str">
        <f>IF(AX28&gt;BD28,"○",IF(AX28=BD28,"△","×"))</f>
        <v>○</v>
      </c>
      <c r="BB27" s="172"/>
      <c r="BC27" s="172"/>
      <c r="BD27" s="173"/>
      <c r="BE27" s="405"/>
      <c r="BF27" s="406"/>
      <c r="BG27" s="406"/>
      <c r="BH27" s="406"/>
      <c r="BI27" s="406"/>
      <c r="BJ27" s="406"/>
      <c r="BK27" s="407"/>
      <c r="BL27" s="393">
        <f>COUNTIF(H27:BK27,"○")</f>
        <v>5</v>
      </c>
      <c r="BM27" s="397"/>
      <c r="BN27" s="377">
        <f>COUNTIF(H27:BM27,"△")</f>
        <v>1</v>
      </c>
      <c r="BO27" s="378"/>
      <c r="BP27" s="377">
        <f>COUNTIF(H27:BK27,"×")</f>
        <v>1</v>
      </c>
      <c r="BQ27" s="378"/>
      <c r="BR27" s="377">
        <f>BL27*3+BN27*1</f>
        <v>16</v>
      </c>
      <c r="BS27" s="378"/>
      <c r="BT27" s="377">
        <f>O28+V28+AC28+AJ28+AQ28+AX28+H28</f>
        <v>10</v>
      </c>
      <c r="BU27" s="378"/>
      <c r="BV27" s="377">
        <f>U28+AB28+AI28+AP28+AW28+BD28+N28</f>
        <v>5</v>
      </c>
      <c r="BW27" s="378"/>
      <c r="BX27" s="377">
        <f>BT27-BV27</f>
        <v>5</v>
      </c>
      <c r="BY27" s="388"/>
      <c r="BZ27" s="391">
        <f>RANK(CI28,$CI$6:$CI$29,0)</f>
        <v>1</v>
      </c>
      <c r="CA27" s="392"/>
      <c r="CB27" s="167"/>
      <c r="CC27" s="167"/>
      <c r="CD27" s="167"/>
      <c r="CE27" s="167"/>
      <c r="CF27" s="167"/>
      <c r="CG27" s="167"/>
      <c r="CH27" s="167"/>
      <c r="CI27" s="165"/>
    </row>
    <row r="28" spans="1:87" ht="23.25" customHeight="1">
      <c r="A28" s="402"/>
      <c r="B28" s="401"/>
      <c r="C28" s="401"/>
      <c r="D28" s="401"/>
      <c r="E28" s="401"/>
      <c r="F28" s="401"/>
      <c r="G28" s="401"/>
      <c r="H28" s="414">
        <f>SUM(J28:J29)</f>
        <v>1</v>
      </c>
      <c r="I28" s="6"/>
      <c r="J28" s="5">
        <f>BI7</f>
        <v>0</v>
      </c>
      <c r="K28" s="5" t="s">
        <v>192</v>
      </c>
      <c r="L28" s="5">
        <f>BG7</f>
        <v>0</v>
      </c>
      <c r="M28" s="6"/>
      <c r="N28" s="385">
        <f>SUM(L28:L29)</f>
        <v>0</v>
      </c>
      <c r="O28" s="383">
        <f>SUM(Q28:Q29)</f>
        <v>1</v>
      </c>
      <c r="P28" s="6"/>
      <c r="Q28" s="5">
        <f>BI10</f>
        <v>0</v>
      </c>
      <c r="R28" s="5" t="s">
        <v>196</v>
      </c>
      <c r="S28" s="5">
        <v>1</v>
      </c>
      <c r="T28" s="6"/>
      <c r="U28" s="385">
        <f>SUM(S28:S29)</f>
        <v>1</v>
      </c>
      <c r="V28" s="383">
        <f>SUM(X28:X29)</f>
        <v>2</v>
      </c>
      <c r="W28" s="6"/>
      <c r="X28" s="5">
        <f>BI13</f>
        <v>1</v>
      </c>
      <c r="Y28" s="5" t="s">
        <v>190</v>
      </c>
      <c r="Z28" s="5">
        <f>BG13</f>
        <v>0</v>
      </c>
      <c r="AA28" s="6"/>
      <c r="AB28" s="385">
        <f>SUM(Z28:Z29)</f>
        <v>1</v>
      </c>
      <c r="AC28" s="383">
        <f>SUM(AE28:AE29)</f>
        <v>2</v>
      </c>
      <c r="AD28" s="6"/>
      <c r="AE28" s="5">
        <f>BI16</f>
        <v>2</v>
      </c>
      <c r="AF28" s="5" t="s">
        <v>190</v>
      </c>
      <c r="AG28" s="5">
        <f>BG16</f>
        <v>0</v>
      </c>
      <c r="AH28" s="6"/>
      <c r="AI28" s="385">
        <f>SUM(AG28:AG29)</f>
        <v>1</v>
      </c>
      <c r="AJ28" s="383">
        <f>SUM(AL28:AL29)</f>
        <v>0</v>
      </c>
      <c r="AK28" s="6"/>
      <c r="AL28" s="5">
        <f>BI19</f>
        <v>0</v>
      </c>
      <c r="AM28" s="5" t="s">
        <v>190</v>
      </c>
      <c r="AN28" s="5">
        <f>BG19</f>
        <v>1</v>
      </c>
      <c r="AO28" s="6"/>
      <c r="AP28" s="385">
        <f>SUM(AN28:AN29)</f>
        <v>1</v>
      </c>
      <c r="AQ28" s="383">
        <f>SUM(AS28:AS29)</f>
        <v>1</v>
      </c>
      <c r="AR28" s="6"/>
      <c r="AS28" s="5">
        <f>BI22</f>
        <v>0</v>
      </c>
      <c r="AT28" s="5" t="s">
        <v>190</v>
      </c>
      <c r="AU28" s="5">
        <f>BG22</f>
        <v>0</v>
      </c>
      <c r="AV28" s="6"/>
      <c r="AW28" s="385">
        <f>SUM(AU28:AU29)</f>
        <v>0</v>
      </c>
      <c r="AX28" s="383">
        <f>SUM(AZ28:AZ29)</f>
        <v>3</v>
      </c>
      <c r="AY28" s="6"/>
      <c r="AZ28" s="5">
        <v>2</v>
      </c>
      <c r="BA28" s="5" t="s">
        <v>190</v>
      </c>
      <c r="BB28" s="5">
        <v>1</v>
      </c>
      <c r="BC28" s="6"/>
      <c r="BD28" s="385">
        <f>SUM(BB28:BB29)</f>
        <v>1</v>
      </c>
      <c r="BE28" s="408"/>
      <c r="BF28" s="409"/>
      <c r="BG28" s="409"/>
      <c r="BH28" s="409"/>
      <c r="BI28" s="409"/>
      <c r="BJ28" s="409"/>
      <c r="BK28" s="410"/>
      <c r="BL28" s="393"/>
      <c r="BM28" s="397"/>
      <c r="BN28" s="379"/>
      <c r="BO28" s="380"/>
      <c r="BP28" s="379"/>
      <c r="BQ28" s="380"/>
      <c r="BR28" s="379"/>
      <c r="BS28" s="380"/>
      <c r="BT28" s="379"/>
      <c r="BU28" s="380"/>
      <c r="BV28" s="379"/>
      <c r="BW28" s="380"/>
      <c r="BX28" s="379"/>
      <c r="BY28" s="389"/>
      <c r="BZ28" s="393"/>
      <c r="CA28" s="394"/>
      <c r="CB28" s="169"/>
      <c r="CC28" s="169"/>
      <c r="CD28" s="169"/>
      <c r="CE28" s="169"/>
      <c r="CF28" s="169"/>
      <c r="CG28" s="169"/>
      <c r="CH28" s="169"/>
      <c r="CI28" s="165">
        <f>BR27*100+BX27+BT27*0.1</f>
        <v>1606</v>
      </c>
    </row>
    <row r="29" spans="1:87" ht="23.25" customHeight="1" thickBot="1">
      <c r="A29" s="403"/>
      <c r="B29" s="404"/>
      <c r="C29" s="404"/>
      <c r="D29" s="404"/>
      <c r="E29" s="404"/>
      <c r="F29" s="404"/>
      <c r="G29" s="404"/>
      <c r="H29" s="415"/>
      <c r="I29" s="175"/>
      <c r="J29" s="176">
        <f>BI8</f>
        <v>1</v>
      </c>
      <c r="K29" s="176" t="s">
        <v>190</v>
      </c>
      <c r="L29" s="176">
        <f>BG8</f>
        <v>0</v>
      </c>
      <c r="M29" s="175"/>
      <c r="N29" s="386"/>
      <c r="O29" s="384"/>
      <c r="P29" s="175"/>
      <c r="Q29" s="176">
        <v>1</v>
      </c>
      <c r="R29" s="176" t="s">
        <v>190</v>
      </c>
      <c r="S29" s="176">
        <f>BG11</f>
        <v>0</v>
      </c>
      <c r="T29" s="175"/>
      <c r="U29" s="386"/>
      <c r="V29" s="384"/>
      <c r="W29" s="175"/>
      <c r="X29" s="176">
        <f>BI14</f>
        <v>1</v>
      </c>
      <c r="Y29" s="176" t="s">
        <v>190</v>
      </c>
      <c r="Z29" s="176">
        <f>BG14</f>
        <v>1</v>
      </c>
      <c r="AA29" s="175"/>
      <c r="AB29" s="386"/>
      <c r="AC29" s="384"/>
      <c r="AD29" s="175"/>
      <c r="AE29" s="176">
        <f>BI17</f>
        <v>0</v>
      </c>
      <c r="AF29" s="176" t="s">
        <v>190</v>
      </c>
      <c r="AG29" s="176">
        <f>BG17</f>
        <v>1</v>
      </c>
      <c r="AH29" s="175"/>
      <c r="AI29" s="386"/>
      <c r="AJ29" s="384"/>
      <c r="AK29" s="175"/>
      <c r="AL29" s="176">
        <f>BI20</f>
        <v>0</v>
      </c>
      <c r="AM29" s="176" t="s">
        <v>190</v>
      </c>
      <c r="AN29" s="176">
        <f>BG20</f>
        <v>0</v>
      </c>
      <c r="AO29" s="175"/>
      <c r="AP29" s="386"/>
      <c r="AQ29" s="384"/>
      <c r="AR29" s="175"/>
      <c r="AS29" s="176">
        <f>BI23</f>
        <v>1</v>
      </c>
      <c r="AT29" s="176" t="s">
        <v>190</v>
      </c>
      <c r="AU29" s="176">
        <f>BG23</f>
        <v>0</v>
      </c>
      <c r="AV29" s="175"/>
      <c r="AW29" s="386"/>
      <c r="AX29" s="384"/>
      <c r="AY29" s="175"/>
      <c r="AZ29" s="176">
        <v>1</v>
      </c>
      <c r="BA29" s="176" t="s">
        <v>190</v>
      </c>
      <c r="BB29" s="176">
        <f>BG26</f>
        <v>0</v>
      </c>
      <c r="BC29" s="175"/>
      <c r="BD29" s="386"/>
      <c r="BE29" s="411"/>
      <c r="BF29" s="412"/>
      <c r="BG29" s="412"/>
      <c r="BH29" s="412"/>
      <c r="BI29" s="412"/>
      <c r="BJ29" s="412"/>
      <c r="BK29" s="413"/>
      <c r="BL29" s="395"/>
      <c r="BM29" s="398"/>
      <c r="BN29" s="381"/>
      <c r="BO29" s="382"/>
      <c r="BP29" s="381"/>
      <c r="BQ29" s="382"/>
      <c r="BR29" s="381"/>
      <c r="BS29" s="382"/>
      <c r="BT29" s="381"/>
      <c r="BU29" s="382"/>
      <c r="BV29" s="381"/>
      <c r="BW29" s="382"/>
      <c r="BX29" s="381"/>
      <c r="BY29" s="390"/>
      <c r="BZ29" s="395"/>
      <c r="CA29" s="396"/>
      <c r="CB29" s="171"/>
      <c r="CC29" s="171"/>
      <c r="CD29" s="171"/>
      <c r="CE29" s="171"/>
      <c r="CF29" s="171"/>
      <c r="CG29" s="171"/>
      <c r="CH29" s="171"/>
      <c r="CI29" s="165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</sheetData>
  <sheetProtection/>
  <mergeCells count="218">
    <mergeCell ref="A1:AR1"/>
    <mergeCell ref="BQ1:CA1"/>
    <mergeCell ref="A3:G5"/>
    <mergeCell ref="H3:N5"/>
    <mergeCell ref="O3:U5"/>
    <mergeCell ref="V3:AB5"/>
    <mergeCell ref="AC3:AI5"/>
    <mergeCell ref="AJ3:AP5"/>
    <mergeCell ref="AQ3:AW5"/>
    <mergeCell ref="AX3:BD5"/>
    <mergeCell ref="CG3:CG4"/>
    <mergeCell ref="CH3:CH4"/>
    <mergeCell ref="BV3:BW5"/>
    <mergeCell ref="BX3:BY5"/>
    <mergeCell ref="CE3:CE4"/>
    <mergeCell ref="CF3:CF4"/>
    <mergeCell ref="A6:G8"/>
    <mergeCell ref="H6:N8"/>
    <mergeCell ref="BL6:BM8"/>
    <mergeCell ref="BN6:BO8"/>
    <mergeCell ref="BP6:BQ8"/>
    <mergeCell ref="BR6:BS8"/>
    <mergeCell ref="AC7:AC8"/>
    <mergeCell ref="AI7:AI8"/>
    <mergeCell ref="O7:O8"/>
    <mergeCell ref="U7:U8"/>
    <mergeCell ref="BZ3:CA5"/>
    <mergeCell ref="CB3:CB4"/>
    <mergeCell ref="CC3:CC4"/>
    <mergeCell ref="CD3:CD4"/>
    <mergeCell ref="BE3:BK5"/>
    <mergeCell ref="BL3:BM5"/>
    <mergeCell ref="BN3:BO5"/>
    <mergeCell ref="BP3:BQ5"/>
    <mergeCell ref="BR3:BS5"/>
    <mergeCell ref="BT3:BU5"/>
    <mergeCell ref="V7:V8"/>
    <mergeCell ref="AB7:AB8"/>
    <mergeCell ref="AX7:AX8"/>
    <mergeCell ref="BD7:BD8"/>
    <mergeCell ref="BT6:BU8"/>
    <mergeCell ref="BV6:BW8"/>
    <mergeCell ref="AJ7:AJ8"/>
    <mergeCell ref="AP7:AP8"/>
    <mergeCell ref="AQ7:AQ8"/>
    <mergeCell ref="AW7:AW8"/>
    <mergeCell ref="A9:G11"/>
    <mergeCell ref="O9:U11"/>
    <mergeCell ref="BL9:BM11"/>
    <mergeCell ref="BN9:BO11"/>
    <mergeCell ref="H10:H11"/>
    <mergeCell ref="N10:N11"/>
    <mergeCell ref="V10:V11"/>
    <mergeCell ref="AB10:AB11"/>
    <mergeCell ref="AQ10:AQ11"/>
    <mergeCell ref="AW10:AW11"/>
    <mergeCell ref="BV9:BW11"/>
    <mergeCell ref="BX9:BY11"/>
    <mergeCell ref="BZ9:CA11"/>
    <mergeCell ref="BE7:BE8"/>
    <mergeCell ref="BK7:BK8"/>
    <mergeCell ref="BX6:BY8"/>
    <mergeCell ref="BZ6:CA8"/>
    <mergeCell ref="BP9:BQ11"/>
    <mergeCell ref="BR9:BS11"/>
    <mergeCell ref="AC10:AC11"/>
    <mergeCell ref="AI10:AI11"/>
    <mergeCell ref="AJ10:AJ11"/>
    <mergeCell ref="AP10:AP11"/>
    <mergeCell ref="AQ13:AQ14"/>
    <mergeCell ref="AW13:AW14"/>
    <mergeCell ref="AC13:AC14"/>
    <mergeCell ref="AI13:AI14"/>
    <mergeCell ref="AJ13:AJ14"/>
    <mergeCell ref="AP13:AP14"/>
    <mergeCell ref="BR12:BS14"/>
    <mergeCell ref="BT12:BU14"/>
    <mergeCell ref="BV12:BW14"/>
    <mergeCell ref="AX10:AX11"/>
    <mergeCell ref="BD10:BD11"/>
    <mergeCell ref="BE10:BE11"/>
    <mergeCell ref="BK10:BK11"/>
    <mergeCell ref="AX13:AX14"/>
    <mergeCell ref="BD13:BD14"/>
    <mergeCell ref="BT9:BU11"/>
    <mergeCell ref="O13:O14"/>
    <mergeCell ref="U13:U14"/>
    <mergeCell ref="A15:G17"/>
    <mergeCell ref="AC15:AI17"/>
    <mergeCell ref="A12:G14"/>
    <mergeCell ref="V12:AB14"/>
    <mergeCell ref="H13:H14"/>
    <mergeCell ref="N13:N14"/>
    <mergeCell ref="H16:H17"/>
    <mergeCell ref="N16:N17"/>
    <mergeCell ref="BV15:BW17"/>
    <mergeCell ref="BX15:BY17"/>
    <mergeCell ref="V16:V17"/>
    <mergeCell ref="AB16:AB17"/>
    <mergeCell ref="AJ16:AJ17"/>
    <mergeCell ref="AP16:AP17"/>
    <mergeCell ref="BL15:BM17"/>
    <mergeCell ref="BN15:BO17"/>
    <mergeCell ref="BZ15:CA17"/>
    <mergeCell ref="BE13:BE14"/>
    <mergeCell ref="BK13:BK14"/>
    <mergeCell ref="BX12:BY14"/>
    <mergeCell ref="BZ12:CA14"/>
    <mergeCell ref="BL12:BM14"/>
    <mergeCell ref="BN12:BO14"/>
    <mergeCell ref="BP12:BQ14"/>
    <mergeCell ref="BP15:BQ17"/>
    <mergeCell ref="BR15:BS17"/>
    <mergeCell ref="AQ16:AQ17"/>
    <mergeCell ref="AW16:AW17"/>
    <mergeCell ref="AC19:AC20"/>
    <mergeCell ref="AI19:AI20"/>
    <mergeCell ref="O16:O17"/>
    <mergeCell ref="U16:U17"/>
    <mergeCell ref="BV18:BW20"/>
    <mergeCell ref="AX16:AX17"/>
    <mergeCell ref="BD16:BD17"/>
    <mergeCell ref="BE16:BE17"/>
    <mergeCell ref="BK16:BK17"/>
    <mergeCell ref="AX19:AX20"/>
    <mergeCell ref="BD19:BD20"/>
    <mergeCell ref="BT15:BU17"/>
    <mergeCell ref="BR18:BS20"/>
    <mergeCell ref="BT18:BU20"/>
    <mergeCell ref="A21:G23"/>
    <mergeCell ref="AQ21:AW23"/>
    <mergeCell ref="A18:G20"/>
    <mergeCell ref="AJ18:AP20"/>
    <mergeCell ref="AQ19:AQ20"/>
    <mergeCell ref="AW19:AW20"/>
    <mergeCell ref="V19:V20"/>
    <mergeCell ref="AB19:AB20"/>
    <mergeCell ref="H19:H20"/>
    <mergeCell ref="N19:N20"/>
    <mergeCell ref="BN18:BO20"/>
    <mergeCell ref="BP18:BQ20"/>
    <mergeCell ref="BL21:BM23"/>
    <mergeCell ref="BN21:BO23"/>
    <mergeCell ref="H22:H23"/>
    <mergeCell ref="N22:N23"/>
    <mergeCell ref="O22:O23"/>
    <mergeCell ref="U22:U23"/>
    <mergeCell ref="O19:O20"/>
    <mergeCell ref="U19:U20"/>
    <mergeCell ref="AP22:AP23"/>
    <mergeCell ref="AC25:AC26"/>
    <mergeCell ref="BV21:BW23"/>
    <mergeCell ref="BX21:BY23"/>
    <mergeCell ref="BZ21:CA23"/>
    <mergeCell ref="BE19:BE20"/>
    <mergeCell ref="BK19:BK20"/>
    <mergeCell ref="BX18:BY20"/>
    <mergeCell ref="BZ18:CA20"/>
    <mergeCell ref="BL18:BM20"/>
    <mergeCell ref="BR21:BS23"/>
    <mergeCell ref="BT21:BU23"/>
    <mergeCell ref="AP25:AP26"/>
    <mergeCell ref="AQ25:AQ26"/>
    <mergeCell ref="AW25:AW26"/>
    <mergeCell ref="V22:V23"/>
    <mergeCell ref="AB22:AB23"/>
    <mergeCell ref="AC22:AC23"/>
    <mergeCell ref="AI22:AI23"/>
    <mergeCell ref="AJ22:AJ23"/>
    <mergeCell ref="AX22:AX23"/>
    <mergeCell ref="BD22:BD23"/>
    <mergeCell ref="BE22:BE23"/>
    <mergeCell ref="BK22:BK23"/>
    <mergeCell ref="AX24:BD26"/>
    <mergeCell ref="BP21:BQ23"/>
    <mergeCell ref="BL24:BM26"/>
    <mergeCell ref="BN24:BO26"/>
    <mergeCell ref="BP24:BQ26"/>
    <mergeCell ref="BR24:BS26"/>
    <mergeCell ref="BX24:BY26"/>
    <mergeCell ref="BZ24:CA26"/>
    <mergeCell ref="BT24:BU26"/>
    <mergeCell ref="BV24:BW26"/>
    <mergeCell ref="H25:H26"/>
    <mergeCell ref="N25:N26"/>
    <mergeCell ref="O25:O26"/>
    <mergeCell ref="U25:U26"/>
    <mergeCell ref="V25:V26"/>
    <mergeCell ref="AB25:AB26"/>
    <mergeCell ref="AI25:AI26"/>
    <mergeCell ref="BE25:BE26"/>
    <mergeCell ref="BK25:BK26"/>
    <mergeCell ref="A27:G29"/>
    <mergeCell ref="BE27:BK29"/>
    <mergeCell ref="H28:H29"/>
    <mergeCell ref="N28:N29"/>
    <mergeCell ref="O28:O29"/>
    <mergeCell ref="U28:U29"/>
    <mergeCell ref="A24:G26"/>
    <mergeCell ref="AJ25:AJ26"/>
    <mergeCell ref="BT27:BU29"/>
    <mergeCell ref="BV27:BW29"/>
    <mergeCell ref="BX27:BY29"/>
    <mergeCell ref="BZ27:CA29"/>
    <mergeCell ref="AJ28:AJ29"/>
    <mergeCell ref="AP28:AP29"/>
    <mergeCell ref="BP27:BQ29"/>
    <mergeCell ref="BR27:BS29"/>
    <mergeCell ref="BL27:BM29"/>
    <mergeCell ref="BN27:BO29"/>
    <mergeCell ref="AQ28:AQ29"/>
    <mergeCell ref="AW28:AW29"/>
    <mergeCell ref="AX28:AX29"/>
    <mergeCell ref="BD28:BD29"/>
    <mergeCell ref="V28:V29"/>
    <mergeCell ref="AB28:AB29"/>
    <mergeCell ref="AC28:AC29"/>
    <mergeCell ref="AI28:AI29"/>
  </mergeCells>
  <printOptions/>
  <pageMargins left="0.3937007874015748" right="0.31496062992125984" top="0.5511811023622047" bottom="0.7086614173228347" header="0.3937007874015748" footer="0.5118110236220472"/>
  <pageSetup horizontalDpi="600" verticalDpi="6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CI29"/>
  <sheetViews>
    <sheetView zoomScaleSheetLayoutView="75" zoomScalePageLayoutView="0" workbookViewId="0" topLeftCell="A1">
      <selection activeCell="AJ18" sqref="AJ18:AP20"/>
    </sheetView>
  </sheetViews>
  <sheetFormatPr defaultColWidth="9.00390625" defaultRowHeight="13.5"/>
  <cols>
    <col min="1" max="1" width="0.6171875" style="0" customWidth="1"/>
    <col min="2" max="6" width="2.50390625" style="0" customWidth="1"/>
    <col min="7" max="7" width="1.625" style="0" customWidth="1"/>
    <col min="8" max="63" width="1.875" style="0" customWidth="1"/>
    <col min="64" max="69" width="1.25" style="0" customWidth="1"/>
    <col min="70" max="75" width="1.75390625" style="0" customWidth="1"/>
    <col min="76" max="77" width="2.125" style="0" customWidth="1"/>
    <col min="78" max="79" width="1.25" style="0" customWidth="1"/>
    <col min="80" max="86" width="10.25390625" style="0" customWidth="1"/>
  </cols>
  <sheetData>
    <row r="1" spans="1:79" ht="34.5" customHeight="1">
      <c r="A1" s="534" t="s">
        <v>197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  <c r="AG1" s="534"/>
      <c r="AH1" s="534"/>
      <c r="AI1" s="534"/>
      <c r="AJ1" s="534"/>
      <c r="AK1" s="534"/>
      <c r="AL1" s="534"/>
      <c r="AM1" s="534"/>
      <c r="AN1" s="534"/>
      <c r="AO1" s="534"/>
      <c r="AP1" s="534"/>
      <c r="AQ1" s="534"/>
      <c r="AR1" s="534"/>
      <c r="BQ1" s="535"/>
      <c r="BR1" s="536"/>
      <c r="BS1" s="536"/>
      <c r="BT1" s="536"/>
      <c r="BU1" s="536"/>
      <c r="BV1" s="536"/>
      <c r="BW1" s="536"/>
      <c r="BX1" s="536"/>
      <c r="BY1" s="536"/>
      <c r="BZ1" s="536"/>
      <c r="CA1" s="536"/>
    </row>
    <row r="2" spans="1:79" ht="42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4"/>
      <c r="BR2" s="2"/>
      <c r="BS2" s="2"/>
      <c r="BT2" s="2"/>
      <c r="BU2" s="2"/>
      <c r="BV2" s="2"/>
      <c r="BW2" s="2"/>
      <c r="BX2" s="2"/>
      <c r="BY2" s="2"/>
      <c r="BZ2" s="2"/>
      <c r="CA2" s="2"/>
    </row>
    <row r="3" spans="1:87" ht="29.25" customHeight="1">
      <c r="A3" s="537"/>
      <c r="B3" s="538"/>
      <c r="C3" s="538"/>
      <c r="D3" s="538"/>
      <c r="E3" s="538"/>
      <c r="F3" s="538"/>
      <c r="G3" s="539"/>
      <c r="H3" s="546" t="str">
        <f>A6</f>
        <v>さけまるイレブン
１部６位</v>
      </c>
      <c r="I3" s="546"/>
      <c r="J3" s="546"/>
      <c r="K3" s="546"/>
      <c r="L3" s="546"/>
      <c r="M3" s="546"/>
      <c r="N3" s="546"/>
      <c r="O3" s="549" t="str">
        <f>A9</f>
        <v>最上JFC
１部７位</v>
      </c>
      <c r="P3" s="549"/>
      <c r="Q3" s="549"/>
      <c r="R3" s="549"/>
      <c r="S3" s="549"/>
      <c r="T3" s="549"/>
      <c r="U3" s="549"/>
      <c r="V3" s="549" t="str">
        <f>A12</f>
        <v>尾花沢FC
１部８位</v>
      </c>
      <c r="W3" s="549"/>
      <c r="X3" s="549"/>
      <c r="Y3" s="549"/>
      <c r="Z3" s="549"/>
      <c r="AA3" s="549"/>
      <c r="AB3" s="549"/>
      <c r="AC3" s="549" t="str">
        <f>A15</f>
        <v>アディオスJFC
２部４位</v>
      </c>
      <c r="AD3" s="549"/>
      <c r="AE3" s="549"/>
      <c r="AF3" s="549"/>
      <c r="AG3" s="549"/>
      <c r="AH3" s="549"/>
      <c r="AI3" s="549"/>
      <c r="AJ3" s="446" t="str">
        <f>A18</f>
        <v>楯岡SSS
２部５位</v>
      </c>
      <c r="AK3" s="446"/>
      <c r="AL3" s="446"/>
      <c r="AM3" s="446"/>
      <c r="AN3" s="446"/>
      <c r="AO3" s="446"/>
      <c r="AP3" s="446"/>
      <c r="AQ3" s="549" t="str">
        <f>A21</f>
        <v>みちのくSSS
２部６位</v>
      </c>
      <c r="AR3" s="549"/>
      <c r="AS3" s="549"/>
      <c r="AT3" s="549"/>
      <c r="AU3" s="549"/>
      <c r="AV3" s="549"/>
      <c r="AW3" s="549"/>
      <c r="AX3" s="549" t="str">
        <f>A24</f>
        <v>金山SSS
２部７位</v>
      </c>
      <c r="AY3" s="549"/>
      <c r="AZ3" s="549"/>
      <c r="BA3" s="549"/>
      <c r="BB3" s="549"/>
      <c r="BC3" s="549"/>
      <c r="BD3" s="549"/>
      <c r="BE3" s="516" t="str">
        <f>A27</f>
        <v>さけまるネクスト
新規加入</v>
      </c>
      <c r="BF3" s="517"/>
      <c r="BG3" s="517"/>
      <c r="BH3" s="517"/>
      <c r="BI3" s="517"/>
      <c r="BJ3" s="517"/>
      <c r="BK3" s="518"/>
      <c r="BL3" s="525" t="s">
        <v>0</v>
      </c>
      <c r="BM3" s="526"/>
      <c r="BN3" s="526" t="s">
        <v>1</v>
      </c>
      <c r="BO3" s="526"/>
      <c r="BP3" s="526" t="s">
        <v>2</v>
      </c>
      <c r="BQ3" s="526"/>
      <c r="BR3" s="526" t="s">
        <v>3</v>
      </c>
      <c r="BS3" s="526"/>
      <c r="BT3" s="526" t="s">
        <v>4</v>
      </c>
      <c r="BU3" s="526"/>
      <c r="BV3" s="526" t="s">
        <v>5</v>
      </c>
      <c r="BW3" s="526"/>
      <c r="BX3" s="526" t="s">
        <v>6</v>
      </c>
      <c r="BY3" s="531"/>
      <c r="BZ3" s="508" t="s">
        <v>8</v>
      </c>
      <c r="CA3" s="509"/>
      <c r="CB3" s="514" t="s">
        <v>10</v>
      </c>
      <c r="CC3" s="514" t="s">
        <v>10</v>
      </c>
      <c r="CD3" s="514" t="s">
        <v>10</v>
      </c>
      <c r="CE3" s="514" t="s">
        <v>10</v>
      </c>
      <c r="CF3" s="514" t="s">
        <v>10</v>
      </c>
      <c r="CG3" s="514" t="s">
        <v>10</v>
      </c>
      <c r="CH3" s="514" t="s">
        <v>10</v>
      </c>
      <c r="CI3" s="165"/>
    </row>
    <row r="4" spans="1:87" ht="29.25" customHeight="1">
      <c r="A4" s="540"/>
      <c r="B4" s="541"/>
      <c r="C4" s="541"/>
      <c r="D4" s="541"/>
      <c r="E4" s="541"/>
      <c r="F4" s="541"/>
      <c r="G4" s="542"/>
      <c r="H4" s="547"/>
      <c r="I4" s="547"/>
      <c r="J4" s="547"/>
      <c r="K4" s="547"/>
      <c r="L4" s="547"/>
      <c r="M4" s="547"/>
      <c r="N4" s="547"/>
      <c r="O4" s="550"/>
      <c r="P4" s="550"/>
      <c r="Q4" s="550"/>
      <c r="R4" s="550"/>
      <c r="S4" s="550"/>
      <c r="T4" s="550"/>
      <c r="U4" s="550"/>
      <c r="V4" s="550"/>
      <c r="W4" s="550"/>
      <c r="X4" s="550"/>
      <c r="Y4" s="550"/>
      <c r="Z4" s="550"/>
      <c r="AA4" s="550"/>
      <c r="AB4" s="550"/>
      <c r="AC4" s="550"/>
      <c r="AD4" s="550"/>
      <c r="AE4" s="550"/>
      <c r="AF4" s="550"/>
      <c r="AG4" s="550"/>
      <c r="AH4" s="550"/>
      <c r="AI4" s="550"/>
      <c r="AJ4" s="448"/>
      <c r="AK4" s="448"/>
      <c r="AL4" s="448"/>
      <c r="AM4" s="448"/>
      <c r="AN4" s="448"/>
      <c r="AO4" s="448"/>
      <c r="AP4" s="448"/>
      <c r="AQ4" s="550"/>
      <c r="AR4" s="550"/>
      <c r="AS4" s="550"/>
      <c r="AT4" s="550"/>
      <c r="AU4" s="550"/>
      <c r="AV4" s="550"/>
      <c r="AW4" s="550"/>
      <c r="AX4" s="550"/>
      <c r="AY4" s="550"/>
      <c r="AZ4" s="550"/>
      <c r="BA4" s="550"/>
      <c r="BB4" s="550"/>
      <c r="BC4" s="550"/>
      <c r="BD4" s="550"/>
      <c r="BE4" s="519"/>
      <c r="BF4" s="520"/>
      <c r="BG4" s="520"/>
      <c r="BH4" s="520"/>
      <c r="BI4" s="520"/>
      <c r="BJ4" s="520"/>
      <c r="BK4" s="521"/>
      <c r="BL4" s="527"/>
      <c r="BM4" s="528"/>
      <c r="BN4" s="528"/>
      <c r="BO4" s="528"/>
      <c r="BP4" s="528"/>
      <c r="BQ4" s="528"/>
      <c r="BR4" s="528"/>
      <c r="BS4" s="528"/>
      <c r="BT4" s="528"/>
      <c r="BU4" s="528"/>
      <c r="BV4" s="528"/>
      <c r="BW4" s="528"/>
      <c r="BX4" s="528"/>
      <c r="BY4" s="532"/>
      <c r="BZ4" s="510"/>
      <c r="CA4" s="511"/>
      <c r="CB4" s="515"/>
      <c r="CC4" s="515"/>
      <c r="CD4" s="515"/>
      <c r="CE4" s="515"/>
      <c r="CF4" s="515"/>
      <c r="CG4" s="515"/>
      <c r="CH4" s="515"/>
      <c r="CI4" s="165"/>
    </row>
    <row r="5" spans="1:87" ht="29.25" customHeight="1" thickBot="1">
      <c r="A5" s="543"/>
      <c r="B5" s="544"/>
      <c r="C5" s="544"/>
      <c r="D5" s="544"/>
      <c r="E5" s="544"/>
      <c r="F5" s="544"/>
      <c r="G5" s="545"/>
      <c r="H5" s="548"/>
      <c r="I5" s="548"/>
      <c r="J5" s="548"/>
      <c r="K5" s="548"/>
      <c r="L5" s="548"/>
      <c r="M5" s="548"/>
      <c r="N5" s="548"/>
      <c r="O5" s="551"/>
      <c r="P5" s="551"/>
      <c r="Q5" s="551"/>
      <c r="R5" s="551"/>
      <c r="S5" s="551"/>
      <c r="T5" s="551"/>
      <c r="U5" s="551"/>
      <c r="V5" s="551"/>
      <c r="W5" s="551"/>
      <c r="X5" s="551"/>
      <c r="Y5" s="551"/>
      <c r="Z5" s="551"/>
      <c r="AA5" s="551"/>
      <c r="AB5" s="551"/>
      <c r="AC5" s="551"/>
      <c r="AD5" s="551"/>
      <c r="AE5" s="551"/>
      <c r="AF5" s="551"/>
      <c r="AG5" s="551"/>
      <c r="AH5" s="551"/>
      <c r="AI5" s="551"/>
      <c r="AJ5" s="450"/>
      <c r="AK5" s="450"/>
      <c r="AL5" s="450"/>
      <c r="AM5" s="450"/>
      <c r="AN5" s="450"/>
      <c r="AO5" s="450"/>
      <c r="AP5" s="450"/>
      <c r="AQ5" s="551"/>
      <c r="AR5" s="551"/>
      <c r="AS5" s="551"/>
      <c r="AT5" s="551"/>
      <c r="AU5" s="551"/>
      <c r="AV5" s="551"/>
      <c r="AW5" s="551"/>
      <c r="AX5" s="551"/>
      <c r="AY5" s="551"/>
      <c r="AZ5" s="551"/>
      <c r="BA5" s="551"/>
      <c r="BB5" s="551"/>
      <c r="BC5" s="551"/>
      <c r="BD5" s="551"/>
      <c r="BE5" s="522"/>
      <c r="BF5" s="523"/>
      <c r="BG5" s="523"/>
      <c r="BH5" s="523"/>
      <c r="BI5" s="523"/>
      <c r="BJ5" s="523"/>
      <c r="BK5" s="524"/>
      <c r="BL5" s="529"/>
      <c r="BM5" s="530"/>
      <c r="BN5" s="530"/>
      <c r="BO5" s="530"/>
      <c r="BP5" s="530"/>
      <c r="BQ5" s="530"/>
      <c r="BR5" s="530"/>
      <c r="BS5" s="530"/>
      <c r="BT5" s="530"/>
      <c r="BU5" s="530"/>
      <c r="BV5" s="530"/>
      <c r="BW5" s="530"/>
      <c r="BX5" s="530"/>
      <c r="BY5" s="533"/>
      <c r="BZ5" s="512"/>
      <c r="CA5" s="513"/>
      <c r="CB5" s="13" t="s">
        <v>11</v>
      </c>
      <c r="CC5" s="13" t="s">
        <v>12</v>
      </c>
      <c r="CD5" s="13" t="s">
        <v>13</v>
      </c>
      <c r="CE5" s="13" t="s">
        <v>14</v>
      </c>
      <c r="CF5" s="13" t="s">
        <v>15</v>
      </c>
      <c r="CG5" s="13" t="s">
        <v>16</v>
      </c>
      <c r="CH5" s="13" t="s">
        <v>17</v>
      </c>
      <c r="CI5" s="165"/>
    </row>
    <row r="6" spans="1:87" ht="23.25" customHeight="1">
      <c r="A6" s="458" t="s">
        <v>198</v>
      </c>
      <c r="B6" s="459"/>
      <c r="C6" s="459"/>
      <c r="D6" s="459"/>
      <c r="E6" s="459"/>
      <c r="F6" s="459"/>
      <c r="G6" s="459"/>
      <c r="H6" s="408"/>
      <c r="I6" s="409"/>
      <c r="J6" s="409"/>
      <c r="K6" s="409"/>
      <c r="L6" s="409"/>
      <c r="M6" s="409"/>
      <c r="N6" s="420"/>
      <c r="O6" s="9"/>
      <c r="P6" s="5"/>
      <c r="Q6" s="5"/>
      <c r="R6" s="5" t="str">
        <f>IF(O7&gt;U7,"○",IF(O7=U7,"△","×"))</f>
        <v>○</v>
      </c>
      <c r="S6" s="5"/>
      <c r="T6" s="5"/>
      <c r="U6" s="10"/>
      <c r="V6" s="9"/>
      <c r="W6" s="5"/>
      <c r="X6" s="5"/>
      <c r="Y6" s="5" t="str">
        <f>IF(V7&gt;AB7,"○",IF(V7=AB7,"△","×"))</f>
        <v>○</v>
      </c>
      <c r="Z6" s="5"/>
      <c r="AA6" s="5"/>
      <c r="AB6" s="10"/>
      <c r="AC6" s="9"/>
      <c r="AD6" s="5"/>
      <c r="AE6" s="5"/>
      <c r="AF6" s="5" t="str">
        <f>IF(AC7&gt;AI7,"○",IF(AC7=AI7,"△","×"))</f>
        <v>△</v>
      </c>
      <c r="AG6" s="5"/>
      <c r="AH6" s="5"/>
      <c r="AI6" s="10"/>
      <c r="AJ6" s="9"/>
      <c r="AK6" s="5"/>
      <c r="AL6" s="5"/>
      <c r="AM6" s="5" t="str">
        <f>IF(AJ7&gt;AP7,"○",IF(AJ7=AP7,"△","×"))</f>
        <v>△</v>
      </c>
      <c r="AN6" s="5"/>
      <c r="AO6" s="5"/>
      <c r="AP6" s="10"/>
      <c r="AQ6" s="9"/>
      <c r="AR6" s="5"/>
      <c r="AS6" s="5"/>
      <c r="AT6" s="5" t="str">
        <f>IF(AQ7&gt;AW7,"○",IF(AQ7=AW7,"△","×"))</f>
        <v>○</v>
      </c>
      <c r="AU6" s="5"/>
      <c r="AV6" s="5"/>
      <c r="AW6" s="10"/>
      <c r="AX6" s="9"/>
      <c r="AY6" s="5"/>
      <c r="AZ6" s="5"/>
      <c r="BA6" s="5" t="str">
        <f>IF(AX7&gt;BD7,"○",IF(AX7=BD7,"△","×"))</f>
        <v>○</v>
      </c>
      <c r="BB6" s="5"/>
      <c r="BC6" s="5"/>
      <c r="BD6" s="10"/>
      <c r="BE6" s="9"/>
      <c r="BF6" s="5"/>
      <c r="BG6" s="5"/>
      <c r="BH6" s="5" t="str">
        <f>IF(BE7&gt;BK7,"○",IF(BE7=BK7,"△","×"))</f>
        <v>○</v>
      </c>
      <c r="BI6" s="5"/>
      <c r="BJ6" s="5"/>
      <c r="BK6" s="10"/>
      <c r="BL6" s="435">
        <f>COUNTIF(H6:BK6,"○")</f>
        <v>5</v>
      </c>
      <c r="BM6" s="460"/>
      <c r="BN6" s="461">
        <f>COUNTIF(O6:BM6,"△")</f>
        <v>2</v>
      </c>
      <c r="BO6" s="462"/>
      <c r="BP6" s="461">
        <f>COUNTIF(H6:BK6,"×")</f>
        <v>0</v>
      </c>
      <c r="BQ6" s="462"/>
      <c r="BR6" s="433">
        <f>BL6*3+BN6*1</f>
        <v>17</v>
      </c>
      <c r="BS6" s="437"/>
      <c r="BT6" s="433">
        <f>O7+V7+AC7+AJ7+AQ7+AX7+BE7</f>
        <v>19</v>
      </c>
      <c r="BU6" s="437"/>
      <c r="BV6" s="433">
        <f>U7+AB7+AI7+AP7+AW7+BD7+BK7</f>
        <v>5</v>
      </c>
      <c r="BW6" s="437"/>
      <c r="BX6" s="433">
        <f>BT6-BV6</f>
        <v>14</v>
      </c>
      <c r="BY6" s="434"/>
      <c r="BZ6" s="391">
        <f>RANK(CI7,$CI$7:$CI$30,0)</f>
        <v>1</v>
      </c>
      <c r="CA6" s="392"/>
      <c r="CB6" s="14"/>
      <c r="CC6" s="14"/>
      <c r="CD6" s="14"/>
      <c r="CE6" s="14"/>
      <c r="CF6" s="14"/>
      <c r="CG6" s="14"/>
      <c r="CH6" s="14"/>
      <c r="CI6" s="165"/>
    </row>
    <row r="7" spans="1:87" ht="23.25" customHeight="1">
      <c r="A7" s="402"/>
      <c r="B7" s="401"/>
      <c r="C7" s="401"/>
      <c r="D7" s="401"/>
      <c r="E7" s="401"/>
      <c r="F7" s="401"/>
      <c r="G7" s="401"/>
      <c r="H7" s="408"/>
      <c r="I7" s="409"/>
      <c r="J7" s="409"/>
      <c r="K7" s="409"/>
      <c r="L7" s="409"/>
      <c r="M7" s="409"/>
      <c r="N7" s="420"/>
      <c r="O7" s="383">
        <f>SUM(Q7:Q8)</f>
        <v>1</v>
      </c>
      <c r="P7" s="6"/>
      <c r="Q7" s="168">
        <v>1</v>
      </c>
      <c r="R7" s="5" t="s">
        <v>190</v>
      </c>
      <c r="S7" s="168">
        <v>0</v>
      </c>
      <c r="T7" s="6"/>
      <c r="U7" s="385">
        <f>SUM(S7:S8)</f>
        <v>0</v>
      </c>
      <c r="V7" s="383">
        <f>SUM(X7:X8)</f>
        <v>2</v>
      </c>
      <c r="W7" s="6"/>
      <c r="X7" s="168">
        <v>0</v>
      </c>
      <c r="Y7" s="5" t="s">
        <v>7</v>
      </c>
      <c r="Z7" s="168">
        <v>0</v>
      </c>
      <c r="AA7" s="6"/>
      <c r="AB7" s="385">
        <f>SUM(Z7:Z8)</f>
        <v>0</v>
      </c>
      <c r="AC7" s="383">
        <f>SUM(AE7:AE8)</f>
        <v>1</v>
      </c>
      <c r="AD7" s="6"/>
      <c r="AE7" s="168">
        <v>1</v>
      </c>
      <c r="AF7" s="5" t="s">
        <v>9</v>
      </c>
      <c r="AG7" s="168">
        <v>0</v>
      </c>
      <c r="AH7" s="6"/>
      <c r="AI7" s="385">
        <f>SUM(AG7:AG8)</f>
        <v>1</v>
      </c>
      <c r="AJ7" s="383">
        <f>SUM(AL7:AL8)</f>
        <v>1</v>
      </c>
      <c r="AK7" s="6"/>
      <c r="AL7" s="168">
        <v>1</v>
      </c>
      <c r="AM7" s="5" t="s">
        <v>9</v>
      </c>
      <c r="AN7" s="168">
        <v>0</v>
      </c>
      <c r="AO7" s="6"/>
      <c r="AP7" s="385">
        <f>SUM(AN7:AN8)</f>
        <v>1</v>
      </c>
      <c r="AQ7" s="383">
        <f>SUM(AS7:AS8)</f>
        <v>5</v>
      </c>
      <c r="AR7" s="6"/>
      <c r="AS7" s="168">
        <v>1</v>
      </c>
      <c r="AT7" s="5" t="s">
        <v>9</v>
      </c>
      <c r="AU7" s="168">
        <v>0</v>
      </c>
      <c r="AV7" s="6"/>
      <c r="AW7" s="385">
        <f>SUM(AU7:AU8)</f>
        <v>1</v>
      </c>
      <c r="AX7" s="383">
        <f>SUM(AZ7:AZ8)</f>
        <v>6</v>
      </c>
      <c r="AY7" s="6"/>
      <c r="AZ7" s="168">
        <v>3</v>
      </c>
      <c r="BA7" s="5" t="s">
        <v>9</v>
      </c>
      <c r="BB7" s="168">
        <v>0</v>
      </c>
      <c r="BC7" s="6"/>
      <c r="BD7" s="385">
        <f>SUM(BB7:BB8)</f>
        <v>0</v>
      </c>
      <c r="BE7" s="383">
        <f>SUM(BG7:BG8)</f>
        <v>3</v>
      </c>
      <c r="BF7" s="6"/>
      <c r="BG7" s="168">
        <v>1</v>
      </c>
      <c r="BH7" s="5" t="s">
        <v>9</v>
      </c>
      <c r="BI7" s="168">
        <v>0</v>
      </c>
      <c r="BJ7" s="6"/>
      <c r="BK7" s="385">
        <f>SUM(BI7:BI8)</f>
        <v>2</v>
      </c>
      <c r="BL7" s="393"/>
      <c r="BM7" s="397"/>
      <c r="BN7" s="383"/>
      <c r="BO7" s="385"/>
      <c r="BP7" s="383"/>
      <c r="BQ7" s="385"/>
      <c r="BR7" s="379"/>
      <c r="BS7" s="380"/>
      <c r="BT7" s="379"/>
      <c r="BU7" s="380"/>
      <c r="BV7" s="379"/>
      <c r="BW7" s="380"/>
      <c r="BX7" s="379"/>
      <c r="BY7" s="389"/>
      <c r="BZ7" s="393"/>
      <c r="CA7" s="394"/>
      <c r="CB7" s="11"/>
      <c r="CC7" s="11"/>
      <c r="CD7" s="11"/>
      <c r="CE7" s="11"/>
      <c r="CF7" s="11"/>
      <c r="CG7" s="11"/>
      <c r="CH7" s="11"/>
      <c r="CI7" s="165">
        <f>BR6*100+BX6+BT6*0.1</f>
        <v>1715.9</v>
      </c>
    </row>
    <row r="8" spans="1:87" ht="23.25" customHeight="1" thickBot="1">
      <c r="A8" s="402"/>
      <c r="B8" s="401"/>
      <c r="C8" s="401"/>
      <c r="D8" s="401"/>
      <c r="E8" s="401"/>
      <c r="F8" s="401"/>
      <c r="G8" s="401"/>
      <c r="H8" s="421"/>
      <c r="I8" s="422"/>
      <c r="J8" s="422"/>
      <c r="K8" s="422"/>
      <c r="L8" s="422"/>
      <c r="M8" s="422"/>
      <c r="N8" s="423"/>
      <c r="O8" s="387"/>
      <c r="P8" s="7"/>
      <c r="Q8" s="170">
        <v>0</v>
      </c>
      <c r="R8" s="8" t="s">
        <v>9</v>
      </c>
      <c r="S8" s="170">
        <v>0</v>
      </c>
      <c r="T8" s="7"/>
      <c r="U8" s="399"/>
      <c r="V8" s="387"/>
      <c r="W8" s="7"/>
      <c r="X8" s="170">
        <v>2</v>
      </c>
      <c r="Y8" s="8" t="s">
        <v>7</v>
      </c>
      <c r="Z8" s="170">
        <v>0</v>
      </c>
      <c r="AA8" s="7"/>
      <c r="AB8" s="399"/>
      <c r="AC8" s="387"/>
      <c r="AD8" s="7"/>
      <c r="AE8" s="170">
        <v>0</v>
      </c>
      <c r="AF8" s="8" t="s">
        <v>9</v>
      </c>
      <c r="AG8" s="170">
        <v>1</v>
      </c>
      <c r="AH8" s="7"/>
      <c r="AI8" s="399"/>
      <c r="AJ8" s="387"/>
      <c r="AK8" s="7"/>
      <c r="AL8" s="170">
        <v>0</v>
      </c>
      <c r="AM8" s="8" t="s">
        <v>9</v>
      </c>
      <c r="AN8" s="170">
        <v>1</v>
      </c>
      <c r="AO8" s="7"/>
      <c r="AP8" s="399"/>
      <c r="AQ8" s="387"/>
      <c r="AR8" s="7"/>
      <c r="AS8" s="170">
        <v>4</v>
      </c>
      <c r="AT8" s="8" t="s">
        <v>9</v>
      </c>
      <c r="AU8" s="170">
        <v>1</v>
      </c>
      <c r="AV8" s="7"/>
      <c r="AW8" s="399"/>
      <c r="AX8" s="387"/>
      <c r="AY8" s="7"/>
      <c r="AZ8" s="170">
        <v>3</v>
      </c>
      <c r="BA8" s="8" t="s">
        <v>9</v>
      </c>
      <c r="BB8" s="170">
        <v>0</v>
      </c>
      <c r="BC8" s="7"/>
      <c r="BD8" s="399"/>
      <c r="BE8" s="387"/>
      <c r="BF8" s="7"/>
      <c r="BG8" s="170">
        <v>2</v>
      </c>
      <c r="BH8" s="8" t="s">
        <v>9</v>
      </c>
      <c r="BI8" s="170">
        <v>2</v>
      </c>
      <c r="BJ8" s="7"/>
      <c r="BK8" s="399"/>
      <c r="BL8" s="393"/>
      <c r="BM8" s="397"/>
      <c r="BN8" s="387"/>
      <c r="BO8" s="399"/>
      <c r="BP8" s="387"/>
      <c r="BQ8" s="399"/>
      <c r="BR8" s="416"/>
      <c r="BS8" s="417"/>
      <c r="BT8" s="416"/>
      <c r="BU8" s="417"/>
      <c r="BV8" s="416"/>
      <c r="BW8" s="417"/>
      <c r="BX8" s="416"/>
      <c r="BY8" s="418"/>
      <c r="BZ8" s="393"/>
      <c r="CA8" s="394"/>
      <c r="CB8" s="12"/>
      <c r="CC8" s="12"/>
      <c r="CD8" s="12"/>
      <c r="CE8" s="12"/>
      <c r="CF8" s="12"/>
      <c r="CG8" s="12"/>
      <c r="CH8" s="12"/>
      <c r="CI8" s="165"/>
    </row>
    <row r="9" spans="1:87" ht="23.25" customHeight="1">
      <c r="A9" s="400" t="s">
        <v>199</v>
      </c>
      <c r="B9" s="401"/>
      <c r="C9" s="401"/>
      <c r="D9" s="401"/>
      <c r="E9" s="401"/>
      <c r="F9" s="401"/>
      <c r="G9" s="401"/>
      <c r="H9" s="9"/>
      <c r="I9" s="5"/>
      <c r="J9" s="5"/>
      <c r="K9" s="5" t="str">
        <f>IF(H10&gt;N10,"○",IF(H10=N10,"△","×"))</f>
        <v>×</v>
      </c>
      <c r="L9" s="5"/>
      <c r="M9" s="5"/>
      <c r="N9" s="10"/>
      <c r="O9" s="405"/>
      <c r="P9" s="406"/>
      <c r="Q9" s="406"/>
      <c r="R9" s="406"/>
      <c r="S9" s="406"/>
      <c r="T9" s="406"/>
      <c r="U9" s="419"/>
      <c r="V9" s="9"/>
      <c r="W9" s="5"/>
      <c r="X9" s="5"/>
      <c r="Y9" s="5" t="str">
        <f>IF(V10&gt;AB10,"○",IF(V10=AB10,"△","×"))</f>
        <v>○</v>
      </c>
      <c r="Z9" s="5"/>
      <c r="AA9" s="5"/>
      <c r="AB9" s="10"/>
      <c r="AC9" s="9"/>
      <c r="AD9" s="5"/>
      <c r="AE9" s="5"/>
      <c r="AF9" s="5" t="str">
        <f>IF(AC10&gt;AI10,"○",IF(AC10=AI10,"△","×"))</f>
        <v>△</v>
      </c>
      <c r="AG9" s="5"/>
      <c r="AH9" s="5"/>
      <c r="AI9" s="10"/>
      <c r="AJ9" s="9"/>
      <c r="AK9" s="5"/>
      <c r="AL9" s="5"/>
      <c r="AM9" s="5" t="str">
        <f>IF(AJ10&gt;AP10,"○",IF(AJ10=AP10,"△","×"))</f>
        <v>△</v>
      </c>
      <c r="AN9" s="5"/>
      <c r="AO9" s="5"/>
      <c r="AP9" s="10"/>
      <c r="AQ9" s="9"/>
      <c r="AR9" s="5"/>
      <c r="AS9" s="5"/>
      <c r="AT9" s="5" t="str">
        <f>IF(AQ10&gt;AW10,"○",IF(AQ10=AW10,"△","×"))</f>
        <v>○</v>
      </c>
      <c r="AU9" s="5"/>
      <c r="AV9" s="5"/>
      <c r="AW9" s="10"/>
      <c r="AX9" s="9"/>
      <c r="AY9" s="5"/>
      <c r="AZ9" s="5"/>
      <c r="BA9" s="5" t="str">
        <f>IF(AX10&gt;BD10,"○",IF(AX10=BD10,"△","×"))</f>
        <v>○</v>
      </c>
      <c r="BB9" s="5"/>
      <c r="BC9" s="5"/>
      <c r="BD9" s="10"/>
      <c r="BE9" s="9"/>
      <c r="BF9" s="5"/>
      <c r="BG9" s="5"/>
      <c r="BH9" s="5" t="str">
        <f>IF(BE10&gt;BK10,"○",IF(BE10=BK10,"△","×"))</f>
        <v>○</v>
      </c>
      <c r="BI9" s="5"/>
      <c r="BJ9" s="5"/>
      <c r="BK9" s="10"/>
      <c r="BL9" s="393">
        <f>COUNTIF(H9:BK9,"○")</f>
        <v>4</v>
      </c>
      <c r="BM9" s="397"/>
      <c r="BN9" s="377">
        <f>COUNTIF(H9:BM9,"△")</f>
        <v>2</v>
      </c>
      <c r="BO9" s="378"/>
      <c r="BP9" s="377">
        <f>COUNTIF(H9:BK9,"×")</f>
        <v>1</v>
      </c>
      <c r="BQ9" s="378"/>
      <c r="BR9" s="377">
        <f>BL9*3+BN9*1</f>
        <v>14</v>
      </c>
      <c r="BS9" s="378"/>
      <c r="BT9" s="377">
        <f>H10+V10+AC10+AJ10+AQ10+AX10+BE10</f>
        <v>14</v>
      </c>
      <c r="BU9" s="378"/>
      <c r="BV9" s="377">
        <f>N10+AB10+AI10+AP10+AW10+BD10+BK10</f>
        <v>4</v>
      </c>
      <c r="BW9" s="378"/>
      <c r="BX9" s="377">
        <f>BT9-BV9</f>
        <v>10</v>
      </c>
      <c r="BY9" s="388"/>
      <c r="BZ9" s="391">
        <f>RANK(CI10,$CI$7:$CI$30,0)</f>
        <v>2</v>
      </c>
      <c r="CA9" s="392"/>
      <c r="CB9" s="14"/>
      <c r="CC9" s="14"/>
      <c r="CD9" s="14"/>
      <c r="CE9" s="14"/>
      <c r="CF9" s="14"/>
      <c r="CG9" s="14"/>
      <c r="CH9" s="14"/>
      <c r="CI9" s="165"/>
    </row>
    <row r="10" spans="1:87" ht="23.25" customHeight="1">
      <c r="A10" s="402"/>
      <c r="B10" s="401"/>
      <c r="C10" s="401"/>
      <c r="D10" s="401"/>
      <c r="E10" s="401"/>
      <c r="F10" s="401"/>
      <c r="G10" s="401"/>
      <c r="H10" s="383">
        <f>SUM(J10:J11)</f>
        <v>0</v>
      </c>
      <c r="I10" s="6"/>
      <c r="J10" s="5">
        <f>S7</f>
        <v>0</v>
      </c>
      <c r="K10" s="5" t="s">
        <v>190</v>
      </c>
      <c r="L10" s="5">
        <f>Q7</f>
        <v>1</v>
      </c>
      <c r="M10" s="6"/>
      <c r="N10" s="385">
        <f>SUM(L10:L11)</f>
        <v>1</v>
      </c>
      <c r="O10" s="408"/>
      <c r="P10" s="409"/>
      <c r="Q10" s="409"/>
      <c r="R10" s="409"/>
      <c r="S10" s="409"/>
      <c r="T10" s="409"/>
      <c r="U10" s="420"/>
      <c r="V10" s="383">
        <f>SUM(X10:X11)</f>
        <v>5</v>
      </c>
      <c r="W10" s="6"/>
      <c r="X10" s="168">
        <v>3</v>
      </c>
      <c r="Y10" s="5" t="s">
        <v>190</v>
      </c>
      <c r="Z10" s="168">
        <v>0</v>
      </c>
      <c r="AA10" s="6"/>
      <c r="AB10" s="385">
        <f>SUM(Z10:Z11)</f>
        <v>0</v>
      </c>
      <c r="AC10" s="383">
        <f>SUM(AE10:AE11)</f>
        <v>1</v>
      </c>
      <c r="AD10" s="6"/>
      <c r="AE10" s="168">
        <v>0</v>
      </c>
      <c r="AF10" s="5" t="s">
        <v>190</v>
      </c>
      <c r="AG10" s="168">
        <v>0</v>
      </c>
      <c r="AH10" s="6"/>
      <c r="AI10" s="385">
        <f>SUM(AG10:AG11)</f>
        <v>1</v>
      </c>
      <c r="AJ10" s="383">
        <f>SUM(AL10:AL11)</f>
        <v>1</v>
      </c>
      <c r="AK10" s="6"/>
      <c r="AL10" s="168">
        <v>1</v>
      </c>
      <c r="AM10" s="5" t="s">
        <v>190</v>
      </c>
      <c r="AN10" s="168">
        <v>1</v>
      </c>
      <c r="AO10" s="6"/>
      <c r="AP10" s="385">
        <f>SUM(AN10:AN11)</f>
        <v>1</v>
      </c>
      <c r="AQ10" s="383">
        <f>SUM(AS10:AS11)</f>
        <v>2</v>
      </c>
      <c r="AR10" s="6"/>
      <c r="AS10" s="168">
        <v>1</v>
      </c>
      <c r="AT10" s="5" t="s">
        <v>190</v>
      </c>
      <c r="AU10" s="168">
        <v>0</v>
      </c>
      <c r="AV10" s="6"/>
      <c r="AW10" s="385">
        <f>SUM(AU10:AU11)</f>
        <v>1</v>
      </c>
      <c r="AX10" s="383">
        <f>SUM(AZ10:AZ11)</f>
        <v>3</v>
      </c>
      <c r="AY10" s="6"/>
      <c r="AZ10" s="168">
        <v>1</v>
      </c>
      <c r="BA10" s="5" t="s">
        <v>190</v>
      </c>
      <c r="BB10" s="168">
        <v>0</v>
      </c>
      <c r="BC10" s="6"/>
      <c r="BD10" s="385">
        <f>SUM(BB10:BB11)</f>
        <v>0</v>
      </c>
      <c r="BE10" s="383">
        <f>SUM(BG10:BG11)</f>
        <v>2</v>
      </c>
      <c r="BF10" s="6"/>
      <c r="BG10" s="168">
        <v>2</v>
      </c>
      <c r="BH10" s="5" t="s">
        <v>190</v>
      </c>
      <c r="BI10" s="168">
        <v>0</v>
      </c>
      <c r="BJ10" s="6"/>
      <c r="BK10" s="385">
        <f>SUM(BI10:BI11)</f>
        <v>0</v>
      </c>
      <c r="BL10" s="393"/>
      <c r="BM10" s="397"/>
      <c r="BN10" s="379"/>
      <c r="BO10" s="380"/>
      <c r="BP10" s="379"/>
      <c r="BQ10" s="380"/>
      <c r="BR10" s="379"/>
      <c r="BS10" s="380"/>
      <c r="BT10" s="379"/>
      <c r="BU10" s="380"/>
      <c r="BV10" s="379"/>
      <c r="BW10" s="380"/>
      <c r="BX10" s="379"/>
      <c r="BY10" s="389"/>
      <c r="BZ10" s="393"/>
      <c r="CA10" s="394"/>
      <c r="CB10" s="11"/>
      <c r="CC10" s="11"/>
      <c r="CD10" s="11"/>
      <c r="CE10" s="11"/>
      <c r="CF10" s="11"/>
      <c r="CG10" s="11"/>
      <c r="CH10" s="11"/>
      <c r="CI10" s="165">
        <f>BR9*100+BX9+BT9*0.1</f>
        <v>1411.4</v>
      </c>
    </row>
    <row r="11" spans="1:87" ht="23.25" customHeight="1" thickBot="1">
      <c r="A11" s="402"/>
      <c r="B11" s="401"/>
      <c r="C11" s="401"/>
      <c r="D11" s="401"/>
      <c r="E11" s="401"/>
      <c r="F11" s="401"/>
      <c r="G11" s="401"/>
      <c r="H11" s="387"/>
      <c r="I11" s="7"/>
      <c r="J11" s="8">
        <f>S8</f>
        <v>0</v>
      </c>
      <c r="K11" s="8" t="s">
        <v>190</v>
      </c>
      <c r="L11" s="8">
        <f>Q8</f>
        <v>0</v>
      </c>
      <c r="M11" s="7"/>
      <c r="N11" s="399"/>
      <c r="O11" s="421"/>
      <c r="P11" s="422"/>
      <c r="Q11" s="422"/>
      <c r="R11" s="422"/>
      <c r="S11" s="422"/>
      <c r="T11" s="422"/>
      <c r="U11" s="423"/>
      <c r="V11" s="387"/>
      <c r="W11" s="7"/>
      <c r="X11" s="170">
        <v>2</v>
      </c>
      <c r="Y11" s="8" t="s">
        <v>190</v>
      </c>
      <c r="Z11" s="170">
        <v>0</v>
      </c>
      <c r="AA11" s="7"/>
      <c r="AB11" s="399"/>
      <c r="AC11" s="387"/>
      <c r="AD11" s="7"/>
      <c r="AE11" s="170">
        <v>1</v>
      </c>
      <c r="AF11" s="8" t="s">
        <v>190</v>
      </c>
      <c r="AG11" s="170">
        <v>1</v>
      </c>
      <c r="AH11" s="7"/>
      <c r="AI11" s="399"/>
      <c r="AJ11" s="387"/>
      <c r="AK11" s="7"/>
      <c r="AL11" s="170">
        <v>0</v>
      </c>
      <c r="AM11" s="8" t="s">
        <v>190</v>
      </c>
      <c r="AN11" s="170">
        <v>0</v>
      </c>
      <c r="AO11" s="7"/>
      <c r="AP11" s="399"/>
      <c r="AQ11" s="387"/>
      <c r="AR11" s="7"/>
      <c r="AS11" s="170">
        <v>1</v>
      </c>
      <c r="AT11" s="8" t="s">
        <v>190</v>
      </c>
      <c r="AU11" s="170">
        <v>1</v>
      </c>
      <c r="AV11" s="7"/>
      <c r="AW11" s="399"/>
      <c r="AX11" s="387"/>
      <c r="AY11" s="7"/>
      <c r="AZ11" s="170">
        <v>2</v>
      </c>
      <c r="BA11" s="8" t="s">
        <v>190</v>
      </c>
      <c r="BB11" s="170">
        <v>0</v>
      </c>
      <c r="BC11" s="7"/>
      <c r="BD11" s="399"/>
      <c r="BE11" s="387"/>
      <c r="BF11" s="7"/>
      <c r="BG11" s="170">
        <v>0</v>
      </c>
      <c r="BH11" s="8" t="s">
        <v>190</v>
      </c>
      <c r="BI11" s="170">
        <v>0</v>
      </c>
      <c r="BJ11" s="7"/>
      <c r="BK11" s="399"/>
      <c r="BL11" s="393"/>
      <c r="BM11" s="397"/>
      <c r="BN11" s="416"/>
      <c r="BO11" s="417"/>
      <c r="BP11" s="416"/>
      <c r="BQ11" s="417"/>
      <c r="BR11" s="416"/>
      <c r="BS11" s="417"/>
      <c r="BT11" s="416"/>
      <c r="BU11" s="417"/>
      <c r="BV11" s="416"/>
      <c r="BW11" s="417"/>
      <c r="BX11" s="416"/>
      <c r="BY11" s="418"/>
      <c r="BZ11" s="393"/>
      <c r="CA11" s="394"/>
      <c r="CB11" s="12"/>
      <c r="CC11" s="12"/>
      <c r="CD11" s="12"/>
      <c r="CE11" s="12"/>
      <c r="CF11" s="12"/>
      <c r="CG11" s="12"/>
      <c r="CH11" s="12"/>
      <c r="CI11" s="165"/>
    </row>
    <row r="12" spans="1:87" ht="23.25" customHeight="1">
      <c r="A12" s="400" t="s">
        <v>200</v>
      </c>
      <c r="B12" s="401"/>
      <c r="C12" s="401"/>
      <c r="D12" s="401"/>
      <c r="E12" s="401"/>
      <c r="F12" s="401"/>
      <c r="G12" s="401"/>
      <c r="H12" s="9"/>
      <c r="I12" s="5"/>
      <c r="J12" s="5"/>
      <c r="K12" s="5" t="str">
        <f>IF(H13&gt;N13,"○",IF(H13=N13,"△","×"))</f>
        <v>×</v>
      </c>
      <c r="L12" s="5"/>
      <c r="M12" s="5"/>
      <c r="N12" s="10"/>
      <c r="O12" s="9"/>
      <c r="P12" s="5"/>
      <c r="Q12" s="5"/>
      <c r="R12" s="5" t="str">
        <f>IF(O13&gt;U13,"○",IF(O13=U13,"△","×"))</f>
        <v>×</v>
      </c>
      <c r="S12" s="5"/>
      <c r="T12" s="5"/>
      <c r="U12" s="10"/>
      <c r="V12" s="405"/>
      <c r="W12" s="406"/>
      <c r="X12" s="406"/>
      <c r="Y12" s="406"/>
      <c r="Z12" s="406"/>
      <c r="AA12" s="406"/>
      <c r="AB12" s="419"/>
      <c r="AC12" s="9"/>
      <c r="AD12" s="5"/>
      <c r="AE12" s="5"/>
      <c r="AF12" s="5" t="str">
        <f>IF(AC13&gt;AI13,"○",IF(AC13=AI13,"△","×"))</f>
        <v>×</v>
      </c>
      <c r="AG12" s="5"/>
      <c r="AH12" s="5"/>
      <c r="AI12" s="10"/>
      <c r="AJ12" s="9"/>
      <c r="AK12" s="5"/>
      <c r="AL12" s="5"/>
      <c r="AM12" s="5" t="str">
        <f>IF(AJ13&gt;AP13,"○",IF(AJ13=AP13,"△","×"))</f>
        <v>×</v>
      </c>
      <c r="AN12" s="5"/>
      <c r="AO12" s="5"/>
      <c r="AP12" s="10"/>
      <c r="AQ12" s="9"/>
      <c r="AR12" s="5"/>
      <c r="AS12" s="5"/>
      <c r="AT12" s="5" t="str">
        <f>IF(AQ13&gt;AW13,"○",IF(AQ13=AW13,"△","×"))</f>
        <v>×</v>
      </c>
      <c r="AU12" s="5"/>
      <c r="AV12" s="5"/>
      <c r="AW12" s="10"/>
      <c r="AX12" s="9"/>
      <c r="AY12" s="5"/>
      <c r="AZ12" s="5"/>
      <c r="BA12" s="5" t="str">
        <f>IF(AX13&gt;BD13,"○",IF(AX13=BD13,"△","×"))</f>
        <v>△</v>
      </c>
      <c r="BB12" s="5"/>
      <c r="BC12" s="5"/>
      <c r="BD12" s="10"/>
      <c r="BE12" s="9"/>
      <c r="BF12" s="5"/>
      <c r="BG12" s="5"/>
      <c r="BH12" s="5" t="str">
        <f>IF(BE13&gt;BK13,"○",IF(BE13=BK13,"△","×"))</f>
        <v>×</v>
      </c>
      <c r="BI12" s="5"/>
      <c r="BJ12" s="5"/>
      <c r="BK12" s="10"/>
      <c r="BL12" s="393">
        <f>COUNTIF(H12:BK12,"○")</f>
        <v>0</v>
      </c>
      <c r="BM12" s="397"/>
      <c r="BN12" s="377">
        <f>COUNTIF(H12:BM12,"△")</f>
        <v>1</v>
      </c>
      <c r="BO12" s="378"/>
      <c r="BP12" s="377">
        <f>COUNTIF(H12:BK12,"×")</f>
        <v>6</v>
      </c>
      <c r="BQ12" s="378"/>
      <c r="BR12" s="377">
        <f>BL12*3+BN12*1</f>
        <v>1</v>
      </c>
      <c r="BS12" s="378"/>
      <c r="BT12" s="377">
        <f>O13+H13+AC13+AJ13+AQ13+AX13+BE13</f>
        <v>4</v>
      </c>
      <c r="BU12" s="378"/>
      <c r="BV12" s="377">
        <f>U13+N13+AI13+AP13+AW13+BD13+BK13</f>
        <v>25</v>
      </c>
      <c r="BW12" s="378"/>
      <c r="BX12" s="377">
        <f>BT12-BV12</f>
        <v>-21</v>
      </c>
      <c r="BY12" s="388"/>
      <c r="BZ12" s="391">
        <f>RANK(CI13,$CI$7:$CI$30,0)</f>
        <v>8</v>
      </c>
      <c r="CA12" s="392"/>
      <c r="CB12" s="14"/>
      <c r="CC12" s="14"/>
      <c r="CD12" s="14"/>
      <c r="CE12" s="14"/>
      <c r="CF12" s="14"/>
      <c r="CG12" s="14"/>
      <c r="CH12" s="14"/>
      <c r="CI12" s="165"/>
    </row>
    <row r="13" spans="1:87" ht="23.25" customHeight="1">
      <c r="A13" s="402"/>
      <c r="B13" s="401"/>
      <c r="C13" s="401"/>
      <c r="D13" s="401"/>
      <c r="E13" s="401"/>
      <c r="F13" s="401"/>
      <c r="G13" s="401"/>
      <c r="H13" s="383">
        <f>SUM(J13:J14)</f>
        <v>0</v>
      </c>
      <c r="I13" s="6"/>
      <c r="J13" s="5">
        <f>Z7</f>
        <v>0</v>
      </c>
      <c r="K13" s="5" t="s">
        <v>190</v>
      </c>
      <c r="L13" s="5">
        <f>X7</f>
        <v>0</v>
      </c>
      <c r="M13" s="6"/>
      <c r="N13" s="385">
        <f>SUM(L13:L14)</f>
        <v>2</v>
      </c>
      <c r="O13" s="383">
        <f>SUM(Q13:Q14)</f>
        <v>0</v>
      </c>
      <c r="P13" s="6"/>
      <c r="Q13" s="5">
        <f>Z10</f>
        <v>0</v>
      </c>
      <c r="R13" s="5" t="s">
        <v>190</v>
      </c>
      <c r="S13" s="5">
        <f>X10</f>
        <v>3</v>
      </c>
      <c r="T13" s="6"/>
      <c r="U13" s="385">
        <f>SUM(S13:S14)</f>
        <v>5</v>
      </c>
      <c r="V13" s="408"/>
      <c r="W13" s="409"/>
      <c r="X13" s="409"/>
      <c r="Y13" s="409"/>
      <c r="Z13" s="409"/>
      <c r="AA13" s="409"/>
      <c r="AB13" s="420"/>
      <c r="AC13" s="383">
        <f>SUM(AE13:AE14)</f>
        <v>2</v>
      </c>
      <c r="AD13" s="6"/>
      <c r="AE13" s="168">
        <v>2</v>
      </c>
      <c r="AF13" s="5" t="s">
        <v>201</v>
      </c>
      <c r="AG13" s="168">
        <v>4</v>
      </c>
      <c r="AH13" s="6"/>
      <c r="AI13" s="385">
        <f>SUM(AG13:AG14)</f>
        <v>4</v>
      </c>
      <c r="AJ13" s="383">
        <f>SUM(AL13:AL14)</f>
        <v>1</v>
      </c>
      <c r="AK13" s="6"/>
      <c r="AL13" s="168">
        <v>0</v>
      </c>
      <c r="AM13" s="5" t="s">
        <v>201</v>
      </c>
      <c r="AN13" s="168">
        <v>0</v>
      </c>
      <c r="AO13" s="6"/>
      <c r="AP13" s="385">
        <f>SUM(AN13:AN14)</f>
        <v>2</v>
      </c>
      <c r="AQ13" s="383">
        <f>SUM(AS13:AS14)</f>
        <v>0</v>
      </c>
      <c r="AR13" s="6"/>
      <c r="AS13" s="168">
        <v>0</v>
      </c>
      <c r="AT13" s="5" t="s">
        <v>201</v>
      </c>
      <c r="AU13" s="168">
        <v>1</v>
      </c>
      <c r="AV13" s="6"/>
      <c r="AW13" s="385">
        <f>SUM(AU13:AU14)</f>
        <v>3</v>
      </c>
      <c r="AX13" s="383">
        <f>SUM(AZ13:AZ14)</f>
        <v>1</v>
      </c>
      <c r="AY13" s="6"/>
      <c r="AZ13" s="168">
        <v>1</v>
      </c>
      <c r="BA13" s="5" t="s">
        <v>201</v>
      </c>
      <c r="BB13" s="168">
        <v>1</v>
      </c>
      <c r="BC13" s="6"/>
      <c r="BD13" s="385">
        <f>SUM(BB13:BB14)</f>
        <v>1</v>
      </c>
      <c r="BE13" s="383">
        <f>SUM(BG13:BG14)</f>
        <v>0</v>
      </c>
      <c r="BF13" s="6"/>
      <c r="BG13" s="168">
        <v>0</v>
      </c>
      <c r="BH13" s="5" t="s">
        <v>201</v>
      </c>
      <c r="BI13" s="168">
        <v>6</v>
      </c>
      <c r="BJ13" s="6"/>
      <c r="BK13" s="385">
        <f>SUM(BI13:BI14)</f>
        <v>8</v>
      </c>
      <c r="BL13" s="393"/>
      <c r="BM13" s="397"/>
      <c r="BN13" s="379"/>
      <c r="BO13" s="380"/>
      <c r="BP13" s="379"/>
      <c r="BQ13" s="380"/>
      <c r="BR13" s="379"/>
      <c r="BS13" s="380"/>
      <c r="BT13" s="379"/>
      <c r="BU13" s="380"/>
      <c r="BV13" s="379"/>
      <c r="BW13" s="380"/>
      <c r="BX13" s="379"/>
      <c r="BY13" s="389"/>
      <c r="BZ13" s="393"/>
      <c r="CA13" s="394"/>
      <c r="CB13" s="11"/>
      <c r="CC13" s="11"/>
      <c r="CD13" s="11"/>
      <c r="CE13" s="11"/>
      <c r="CF13" s="11"/>
      <c r="CG13" s="11"/>
      <c r="CH13" s="11"/>
      <c r="CI13" s="165">
        <f>BR12*100+BX12+BT12*0.1</f>
        <v>79.4</v>
      </c>
    </row>
    <row r="14" spans="1:87" ht="23.25" customHeight="1" thickBot="1">
      <c r="A14" s="402"/>
      <c r="B14" s="401"/>
      <c r="C14" s="401"/>
      <c r="D14" s="401"/>
      <c r="E14" s="401"/>
      <c r="F14" s="401"/>
      <c r="G14" s="401"/>
      <c r="H14" s="387"/>
      <c r="I14" s="7"/>
      <c r="J14" s="8">
        <f>Z8</f>
        <v>0</v>
      </c>
      <c r="K14" s="8" t="s">
        <v>202</v>
      </c>
      <c r="L14" s="8">
        <f>X8</f>
        <v>2</v>
      </c>
      <c r="M14" s="7"/>
      <c r="N14" s="399"/>
      <c r="O14" s="387"/>
      <c r="P14" s="7"/>
      <c r="Q14" s="8">
        <f>Z11</f>
        <v>0</v>
      </c>
      <c r="R14" s="8" t="s">
        <v>202</v>
      </c>
      <c r="S14" s="8">
        <f>X11</f>
        <v>2</v>
      </c>
      <c r="T14" s="7"/>
      <c r="U14" s="399"/>
      <c r="V14" s="421"/>
      <c r="W14" s="422"/>
      <c r="X14" s="422"/>
      <c r="Y14" s="422"/>
      <c r="Z14" s="422"/>
      <c r="AA14" s="422"/>
      <c r="AB14" s="423"/>
      <c r="AC14" s="387"/>
      <c r="AD14" s="7"/>
      <c r="AE14" s="170">
        <v>0</v>
      </c>
      <c r="AF14" s="8" t="s">
        <v>202</v>
      </c>
      <c r="AG14" s="170">
        <v>0</v>
      </c>
      <c r="AH14" s="7"/>
      <c r="AI14" s="399"/>
      <c r="AJ14" s="387"/>
      <c r="AK14" s="7"/>
      <c r="AL14" s="170">
        <v>1</v>
      </c>
      <c r="AM14" s="8" t="s">
        <v>202</v>
      </c>
      <c r="AN14" s="170">
        <v>2</v>
      </c>
      <c r="AO14" s="7"/>
      <c r="AP14" s="399"/>
      <c r="AQ14" s="387"/>
      <c r="AR14" s="7"/>
      <c r="AS14" s="170">
        <v>0</v>
      </c>
      <c r="AT14" s="8" t="s">
        <v>202</v>
      </c>
      <c r="AU14" s="170">
        <v>2</v>
      </c>
      <c r="AV14" s="7"/>
      <c r="AW14" s="399"/>
      <c r="AX14" s="387"/>
      <c r="AY14" s="7"/>
      <c r="AZ14" s="170">
        <v>0</v>
      </c>
      <c r="BA14" s="8" t="s">
        <v>202</v>
      </c>
      <c r="BB14" s="170">
        <v>0</v>
      </c>
      <c r="BC14" s="7"/>
      <c r="BD14" s="399"/>
      <c r="BE14" s="387"/>
      <c r="BF14" s="7"/>
      <c r="BG14" s="170">
        <v>0</v>
      </c>
      <c r="BH14" s="8" t="s">
        <v>202</v>
      </c>
      <c r="BI14" s="170">
        <v>2</v>
      </c>
      <c r="BJ14" s="7"/>
      <c r="BK14" s="399"/>
      <c r="BL14" s="393"/>
      <c r="BM14" s="397"/>
      <c r="BN14" s="416"/>
      <c r="BO14" s="417"/>
      <c r="BP14" s="416"/>
      <c r="BQ14" s="417"/>
      <c r="BR14" s="416"/>
      <c r="BS14" s="417"/>
      <c r="BT14" s="416"/>
      <c r="BU14" s="417"/>
      <c r="BV14" s="416"/>
      <c r="BW14" s="417"/>
      <c r="BX14" s="416"/>
      <c r="BY14" s="418"/>
      <c r="BZ14" s="393"/>
      <c r="CA14" s="394"/>
      <c r="CB14" s="12"/>
      <c r="CC14" s="12"/>
      <c r="CD14" s="12"/>
      <c r="CE14" s="12"/>
      <c r="CF14" s="12"/>
      <c r="CG14" s="12"/>
      <c r="CH14" s="12"/>
      <c r="CI14" s="165"/>
    </row>
    <row r="15" spans="1:87" ht="23.25" customHeight="1">
      <c r="A15" s="500" t="s">
        <v>203</v>
      </c>
      <c r="B15" s="501"/>
      <c r="C15" s="501"/>
      <c r="D15" s="501"/>
      <c r="E15" s="501"/>
      <c r="F15" s="501"/>
      <c r="G15" s="501"/>
      <c r="H15" s="9"/>
      <c r="I15" s="5"/>
      <c r="J15" s="5"/>
      <c r="K15" s="5" t="str">
        <f>IF(H16&gt;N16,"○",IF(H16=N16,"△","×"))</f>
        <v>△</v>
      </c>
      <c r="L15" s="5"/>
      <c r="M15" s="5"/>
      <c r="N15" s="10"/>
      <c r="O15" s="9"/>
      <c r="P15" s="5"/>
      <c r="Q15" s="5"/>
      <c r="R15" s="5" t="str">
        <f>IF(O16&gt;U16,"○",IF(O16=U16,"△","×"))</f>
        <v>△</v>
      </c>
      <c r="S15" s="5"/>
      <c r="T15" s="5"/>
      <c r="U15" s="10"/>
      <c r="V15" s="9"/>
      <c r="W15" s="5"/>
      <c r="X15" s="5"/>
      <c r="Y15" s="5" t="str">
        <f>IF(V16&gt;AB16,"○",IF(V16=AB16,"△","×"))</f>
        <v>○</v>
      </c>
      <c r="Z15" s="5"/>
      <c r="AA15" s="5"/>
      <c r="AB15" s="10"/>
      <c r="AC15" s="405"/>
      <c r="AD15" s="406"/>
      <c r="AE15" s="406"/>
      <c r="AF15" s="406"/>
      <c r="AG15" s="406"/>
      <c r="AH15" s="406"/>
      <c r="AI15" s="419"/>
      <c r="AJ15" s="9"/>
      <c r="AK15" s="5"/>
      <c r="AL15" s="5"/>
      <c r="AM15" s="5" t="str">
        <f>IF(AJ16&gt;AP16,"○",IF(AJ16=AP16,"△","×"))</f>
        <v>×</v>
      </c>
      <c r="AN15" s="5"/>
      <c r="AO15" s="5"/>
      <c r="AP15" s="10"/>
      <c r="AQ15" s="9"/>
      <c r="AR15" s="5"/>
      <c r="AS15" s="5"/>
      <c r="AT15" s="5" t="str">
        <f>IF(AQ16&gt;AW16,"○",IF(AQ16=AW16,"△","×"))</f>
        <v>×</v>
      </c>
      <c r="AU15" s="5"/>
      <c r="AV15" s="5"/>
      <c r="AW15" s="10"/>
      <c r="AX15" s="9"/>
      <c r="AY15" s="5"/>
      <c r="AZ15" s="5"/>
      <c r="BA15" s="5" t="str">
        <f>IF(AX16&gt;BD16,"○",IF(AX16=BD16,"△","×"))</f>
        <v>○</v>
      </c>
      <c r="BB15" s="5"/>
      <c r="BC15" s="5"/>
      <c r="BD15" s="10"/>
      <c r="BE15" s="9"/>
      <c r="BF15" s="5"/>
      <c r="BG15" s="5"/>
      <c r="BH15" s="5" t="str">
        <f>IF(BE16&gt;BK16,"○",IF(BE16=BK16,"△","×"))</f>
        <v>×</v>
      </c>
      <c r="BI15" s="5"/>
      <c r="BJ15" s="5"/>
      <c r="BK15" s="10"/>
      <c r="BL15" s="393">
        <f>COUNTIF(H15:BK15,"○")</f>
        <v>2</v>
      </c>
      <c r="BM15" s="397"/>
      <c r="BN15" s="377">
        <f>COUNTIF(H15:BM15,"△")</f>
        <v>2</v>
      </c>
      <c r="BO15" s="378"/>
      <c r="BP15" s="377">
        <f>COUNTIF(H15:BK15,"×")</f>
        <v>3</v>
      </c>
      <c r="BQ15" s="378"/>
      <c r="BR15" s="377">
        <f>BL15*3+BN15*1</f>
        <v>8</v>
      </c>
      <c r="BS15" s="378"/>
      <c r="BT15" s="377">
        <f>O16+V16+H16+AJ16+AQ16+AX16+BE16</f>
        <v>14</v>
      </c>
      <c r="BU15" s="378"/>
      <c r="BV15" s="377">
        <f>U16+AB16+N16+AP16+AW16+BD16+BK16</f>
        <v>10</v>
      </c>
      <c r="BW15" s="378"/>
      <c r="BX15" s="377">
        <f>BT15-BV15</f>
        <v>4</v>
      </c>
      <c r="BY15" s="388"/>
      <c r="BZ15" s="391">
        <f>RANK(CI16,$CI$7:$CI$30,0)</f>
        <v>6</v>
      </c>
      <c r="CA15" s="392"/>
      <c r="CB15" s="14"/>
      <c r="CC15" s="14"/>
      <c r="CD15" s="14"/>
      <c r="CE15" s="14"/>
      <c r="CF15" s="14"/>
      <c r="CG15" s="14"/>
      <c r="CH15" s="14"/>
      <c r="CI15" s="165"/>
    </row>
    <row r="16" spans="1:87" ht="23.25" customHeight="1">
      <c r="A16" s="502"/>
      <c r="B16" s="501"/>
      <c r="C16" s="501"/>
      <c r="D16" s="501"/>
      <c r="E16" s="501"/>
      <c r="F16" s="501"/>
      <c r="G16" s="501"/>
      <c r="H16" s="383">
        <f>SUM(J16:J17)</f>
        <v>1</v>
      </c>
      <c r="I16" s="6"/>
      <c r="J16" s="5">
        <f>AG7</f>
        <v>0</v>
      </c>
      <c r="K16" s="5" t="s">
        <v>202</v>
      </c>
      <c r="L16" s="5">
        <f>AE7</f>
        <v>1</v>
      </c>
      <c r="M16" s="6"/>
      <c r="N16" s="385">
        <f>SUM(L16:L17)</f>
        <v>1</v>
      </c>
      <c r="O16" s="383">
        <f>SUM(Q16:Q17)</f>
        <v>1</v>
      </c>
      <c r="P16" s="6"/>
      <c r="Q16" s="5">
        <f>AG10</f>
        <v>0</v>
      </c>
      <c r="R16" s="5" t="s">
        <v>202</v>
      </c>
      <c r="S16" s="5">
        <f>AE10</f>
        <v>0</v>
      </c>
      <c r="T16" s="6"/>
      <c r="U16" s="385">
        <f>SUM(S16:S17)</f>
        <v>1</v>
      </c>
      <c r="V16" s="383">
        <f>SUM(X16:X17)</f>
        <v>4</v>
      </c>
      <c r="W16" s="6"/>
      <c r="X16" s="5">
        <f>AG13</f>
        <v>4</v>
      </c>
      <c r="Y16" s="5" t="s">
        <v>202</v>
      </c>
      <c r="Z16" s="5">
        <f>AE13</f>
        <v>2</v>
      </c>
      <c r="AA16" s="6"/>
      <c r="AB16" s="385">
        <f>SUM(Z16:Z17)</f>
        <v>2</v>
      </c>
      <c r="AC16" s="408"/>
      <c r="AD16" s="409"/>
      <c r="AE16" s="409"/>
      <c r="AF16" s="409"/>
      <c r="AG16" s="409"/>
      <c r="AH16" s="409"/>
      <c r="AI16" s="420"/>
      <c r="AJ16" s="383">
        <f>SUM(AL16:AL17)</f>
        <v>1</v>
      </c>
      <c r="AK16" s="6"/>
      <c r="AL16" s="168">
        <v>1</v>
      </c>
      <c r="AM16" s="5" t="s">
        <v>202</v>
      </c>
      <c r="AN16" s="168">
        <v>1</v>
      </c>
      <c r="AO16" s="6"/>
      <c r="AP16" s="385">
        <f>SUM(AN16:AN17)</f>
        <v>2</v>
      </c>
      <c r="AQ16" s="383">
        <f>SUM(AS16:AS17)</f>
        <v>1</v>
      </c>
      <c r="AR16" s="6"/>
      <c r="AS16" s="168">
        <v>1</v>
      </c>
      <c r="AT16" s="5" t="s">
        <v>202</v>
      </c>
      <c r="AU16" s="168">
        <v>1</v>
      </c>
      <c r="AV16" s="6"/>
      <c r="AW16" s="385">
        <f>SUM(AU16:AU17)</f>
        <v>2</v>
      </c>
      <c r="AX16" s="383">
        <f>SUM(AZ16:AZ17)</f>
        <v>5</v>
      </c>
      <c r="AY16" s="6"/>
      <c r="AZ16" s="168">
        <v>2</v>
      </c>
      <c r="BA16" s="5" t="s">
        <v>202</v>
      </c>
      <c r="BB16" s="168">
        <v>0</v>
      </c>
      <c r="BC16" s="6"/>
      <c r="BD16" s="385">
        <f>SUM(BB16:BB17)</f>
        <v>0</v>
      </c>
      <c r="BE16" s="383">
        <f>SUM(BG16:BG17)</f>
        <v>1</v>
      </c>
      <c r="BF16" s="6"/>
      <c r="BG16" s="168">
        <v>1</v>
      </c>
      <c r="BH16" s="5" t="s">
        <v>202</v>
      </c>
      <c r="BI16" s="168">
        <v>1</v>
      </c>
      <c r="BJ16" s="6"/>
      <c r="BK16" s="385">
        <f>SUM(BI16:BI17)</f>
        <v>2</v>
      </c>
      <c r="BL16" s="393"/>
      <c r="BM16" s="397"/>
      <c r="BN16" s="379"/>
      <c r="BO16" s="380"/>
      <c r="BP16" s="379"/>
      <c r="BQ16" s="380"/>
      <c r="BR16" s="379"/>
      <c r="BS16" s="380"/>
      <c r="BT16" s="379"/>
      <c r="BU16" s="380"/>
      <c r="BV16" s="379"/>
      <c r="BW16" s="380"/>
      <c r="BX16" s="379"/>
      <c r="BY16" s="389"/>
      <c r="BZ16" s="393"/>
      <c r="CA16" s="394"/>
      <c r="CB16" s="11"/>
      <c r="CC16" s="11"/>
      <c r="CD16" s="11"/>
      <c r="CE16" s="11"/>
      <c r="CF16" s="11"/>
      <c r="CG16" s="11"/>
      <c r="CH16" s="11"/>
      <c r="CI16" s="165">
        <f>BR15*100+BX15+BT15*0.1</f>
        <v>805.4</v>
      </c>
    </row>
    <row r="17" spans="1:87" ht="23.25" customHeight="1" thickBot="1">
      <c r="A17" s="502"/>
      <c r="B17" s="501"/>
      <c r="C17" s="501"/>
      <c r="D17" s="501"/>
      <c r="E17" s="501"/>
      <c r="F17" s="501"/>
      <c r="G17" s="501"/>
      <c r="H17" s="387"/>
      <c r="I17" s="7"/>
      <c r="J17" s="8">
        <f>AG8</f>
        <v>1</v>
      </c>
      <c r="K17" s="8" t="s">
        <v>202</v>
      </c>
      <c r="L17" s="8">
        <f>AE8</f>
        <v>0</v>
      </c>
      <c r="M17" s="7"/>
      <c r="N17" s="399"/>
      <c r="O17" s="387"/>
      <c r="P17" s="7"/>
      <c r="Q17" s="8">
        <f>AG11</f>
        <v>1</v>
      </c>
      <c r="R17" s="8" t="s">
        <v>202</v>
      </c>
      <c r="S17" s="8">
        <f>AE11</f>
        <v>1</v>
      </c>
      <c r="T17" s="7"/>
      <c r="U17" s="399"/>
      <c r="V17" s="387"/>
      <c r="W17" s="7"/>
      <c r="X17" s="8">
        <f>AG14</f>
        <v>0</v>
      </c>
      <c r="Y17" s="8" t="s">
        <v>202</v>
      </c>
      <c r="Z17" s="8">
        <f>AE14</f>
        <v>0</v>
      </c>
      <c r="AA17" s="7"/>
      <c r="AB17" s="399"/>
      <c r="AC17" s="421"/>
      <c r="AD17" s="422"/>
      <c r="AE17" s="422"/>
      <c r="AF17" s="422"/>
      <c r="AG17" s="422"/>
      <c r="AH17" s="422"/>
      <c r="AI17" s="423"/>
      <c r="AJ17" s="387"/>
      <c r="AK17" s="7"/>
      <c r="AL17" s="170">
        <v>0</v>
      </c>
      <c r="AM17" s="8" t="s">
        <v>202</v>
      </c>
      <c r="AN17" s="170">
        <v>1</v>
      </c>
      <c r="AO17" s="7"/>
      <c r="AP17" s="399"/>
      <c r="AQ17" s="387"/>
      <c r="AR17" s="7"/>
      <c r="AS17" s="170">
        <v>0</v>
      </c>
      <c r="AT17" s="8" t="s">
        <v>202</v>
      </c>
      <c r="AU17" s="170">
        <v>1</v>
      </c>
      <c r="AV17" s="7"/>
      <c r="AW17" s="399"/>
      <c r="AX17" s="387"/>
      <c r="AY17" s="7"/>
      <c r="AZ17" s="170">
        <v>3</v>
      </c>
      <c r="BA17" s="8" t="s">
        <v>202</v>
      </c>
      <c r="BB17" s="170">
        <v>0</v>
      </c>
      <c r="BC17" s="7"/>
      <c r="BD17" s="399"/>
      <c r="BE17" s="387"/>
      <c r="BF17" s="7"/>
      <c r="BG17" s="170">
        <v>0</v>
      </c>
      <c r="BH17" s="8" t="s">
        <v>202</v>
      </c>
      <c r="BI17" s="170">
        <v>1</v>
      </c>
      <c r="BJ17" s="7"/>
      <c r="BK17" s="399"/>
      <c r="BL17" s="393"/>
      <c r="BM17" s="397"/>
      <c r="BN17" s="416"/>
      <c r="BO17" s="417"/>
      <c r="BP17" s="416"/>
      <c r="BQ17" s="417"/>
      <c r="BR17" s="416"/>
      <c r="BS17" s="417"/>
      <c r="BT17" s="416"/>
      <c r="BU17" s="417"/>
      <c r="BV17" s="416"/>
      <c r="BW17" s="417"/>
      <c r="BX17" s="416"/>
      <c r="BY17" s="418"/>
      <c r="BZ17" s="393"/>
      <c r="CA17" s="394"/>
      <c r="CB17" s="12"/>
      <c r="CC17" s="12"/>
      <c r="CD17" s="12"/>
      <c r="CE17" s="12"/>
      <c r="CF17" s="12"/>
      <c r="CG17" s="12"/>
      <c r="CH17" s="12"/>
      <c r="CI17" s="165"/>
    </row>
    <row r="18" spans="1:87" ht="23.25" customHeight="1">
      <c r="A18" s="400" t="s">
        <v>204</v>
      </c>
      <c r="B18" s="401"/>
      <c r="C18" s="401"/>
      <c r="D18" s="401"/>
      <c r="E18" s="401"/>
      <c r="F18" s="401"/>
      <c r="G18" s="401"/>
      <c r="H18" s="9"/>
      <c r="I18" s="5"/>
      <c r="J18" s="5"/>
      <c r="K18" s="5" t="str">
        <f>IF(H19&gt;N19,"○",IF(H19=N19,"△","×"))</f>
        <v>△</v>
      </c>
      <c r="L18" s="5"/>
      <c r="M18" s="5"/>
      <c r="N18" s="10"/>
      <c r="O18" s="9"/>
      <c r="P18" s="5"/>
      <c r="Q18" s="5"/>
      <c r="R18" s="5" t="str">
        <f>IF(O19&gt;U19,"○",IF(O19=U19,"△","×"))</f>
        <v>△</v>
      </c>
      <c r="S18" s="5"/>
      <c r="T18" s="5"/>
      <c r="U18" s="10"/>
      <c r="V18" s="9"/>
      <c r="W18" s="5"/>
      <c r="X18" s="5"/>
      <c r="Y18" s="5" t="str">
        <f>IF(V19&gt;AB19,"○",IF(V19=AB19,"△","×"))</f>
        <v>○</v>
      </c>
      <c r="Z18" s="5"/>
      <c r="AA18" s="5"/>
      <c r="AB18" s="10"/>
      <c r="AC18" s="9"/>
      <c r="AD18" s="5"/>
      <c r="AE18" s="5"/>
      <c r="AF18" s="5" t="str">
        <f>IF(AC19&gt;AI19,"○",IF(AC19=AI19,"△","×"))</f>
        <v>○</v>
      </c>
      <c r="AG18" s="5"/>
      <c r="AH18" s="5"/>
      <c r="AI18" s="10"/>
      <c r="AJ18" s="405"/>
      <c r="AK18" s="406"/>
      <c r="AL18" s="406"/>
      <c r="AM18" s="406"/>
      <c r="AN18" s="406"/>
      <c r="AO18" s="406"/>
      <c r="AP18" s="419"/>
      <c r="AQ18" s="9"/>
      <c r="AR18" s="5"/>
      <c r="AS18" s="5"/>
      <c r="AT18" s="5" t="str">
        <f>IF(AQ19&gt;AW19,"○",IF(AQ19=AW19,"△","×"))</f>
        <v>○</v>
      </c>
      <c r="AU18" s="5"/>
      <c r="AV18" s="5"/>
      <c r="AW18" s="10"/>
      <c r="AX18" s="9"/>
      <c r="AY18" s="5"/>
      <c r="AZ18" s="5"/>
      <c r="BA18" s="5" t="str">
        <f>IF(AX19&gt;BD19,"○",IF(AX19=BD19,"△","×"))</f>
        <v>△</v>
      </c>
      <c r="BB18" s="5"/>
      <c r="BC18" s="5"/>
      <c r="BD18" s="10"/>
      <c r="BE18" s="9"/>
      <c r="BF18" s="5"/>
      <c r="BG18" s="5"/>
      <c r="BH18" s="5" t="str">
        <f>IF(BE19&gt;BK19,"○",IF(BE19=BK19,"△","×"))</f>
        <v>×</v>
      </c>
      <c r="BI18" s="5"/>
      <c r="BJ18" s="5"/>
      <c r="BK18" s="10"/>
      <c r="BL18" s="487">
        <f>COUNTIF(H18:BK18,"○")</f>
        <v>3</v>
      </c>
      <c r="BM18" s="488"/>
      <c r="BN18" s="478">
        <f>COUNTIF(H18:BM18,"△")</f>
        <v>3</v>
      </c>
      <c r="BO18" s="479"/>
      <c r="BP18" s="478">
        <f>COUNTIF(H18:BK18,"×")</f>
        <v>1</v>
      </c>
      <c r="BQ18" s="479"/>
      <c r="BR18" s="478">
        <f>BL18*3+BN18*1</f>
        <v>12</v>
      </c>
      <c r="BS18" s="479"/>
      <c r="BT18" s="478">
        <f>O19+V19+AC19+AJ19+AQ19+AX19+BE19</f>
        <v>7</v>
      </c>
      <c r="BU18" s="479"/>
      <c r="BV18" s="478">
        <f>U19+AB19+AI19+AP19+AW19+BD19+BK19</f>
        <v>6</v>
      </c>
      <c r="BW18" s="479"/>
      <c r="BX18" s="478">
        <f>BT18-BV18</f>
        <v>1</v>
      </c>
      <c r="BY18" s="484"/>
      <c r="BZ18" s="391">
        <f>RANK(CI19,$CI$7:$CI$30,0)</f>
        <v>5</v>
      </c>
      <c r="CA18" s="392"/>
      <c r="CB18" s="14"/>
      <c r="CC18" s="14"/>
      <c r="CD18" s="14"/>
      <c r="CE18" s="14"/>
      <c r="CF18" s="14"/>
      <c r="CG18" s="14"/>
      <c r="CH18" s="14"/>
      <c r="CI18" s="165"/>
    </row>
    <row r="19" spans="1:87" ht="23.25" customHeight="1">
      <c r="A19" s="402"/>
      <c r="B19" s="401"/>
      <c r="C19" s="401"/>
      <c r="D19" s="401"/>
      <c r="E19" s="401"/>
      <c r="F19" s="401"/>
      <c r="G19" s="401"/>
      <c r="H19" s="383">
        <f>SUM(J19:J20)</f>
        <v>1</v>
      </c>
      <c r="I19" s="6"/>
      <c r="J19" s="5">
        <f>AN7</f>
        <v>0</v>
      </c>
      <c r="K19" s="5" t="s">
        <v>202</v>
      </c>
      <c r="L19" s="5">
        <f>AL7</f>
        <v>1</v>
      </c>
      <c r="M19" s="6"/>
      <c r="N19" s="385">
        <f>SUM(L19:L20)</f>
        <v>1</v>
      </c>
      <c r="O19" s="383">
        <f>SUM(Q19:Q20)</f>
        <v>1</v>
      </c>
      <c r="P19" s="6"/>
      <c r="Q19" s="5">
        <f>AN10</f>
        <v>1</v>
      </c>
      <c r="R19" s="5" t="s">
        <v>202</v>
      </c>
      <c r="S19" s="5">
        <f>AL10</f>
        <v>1</v>
      </c>
      <c r="T19" s="6"/>
      <c r="U19" s="385">
        <f>SUM(S19:S20)</f>
        <v>1</v>
      </c>
      <c r="V19" s="383">
        <f>SUM(X19:X20)</f>
        <v>2</v>
      </c>
      <c r="W19" s="6"/>
      <c r="X19" s="5">
        <f>AN13</f>
        <v>0</v>
      </c>
      <c r="Y19" s="5" t="s">
        <v>202</v>
      </c>
      <c r="Z19" s="5">
        <f>AL13</f>
        <v>0</v>
      </c>
      <c r="AA19" s="6"/>
      <c r="AB19" s="385">
        <f>SUM(Z19:Z20)</f>
        <v>1</v>
      </c>
      <c r="AC19" s="383">
        <f>SUM(AE19:AE20)</f>
        <v>2</v>
      </c>
      <c r="AD19" s="6"/>
      <c r="AE19" s="5">
        <f>AN16</f>
        <v>1</v>
      </c>
      <c r="AF19" s="5" t="s">
        <v>202</v>
      </c>
      <c r="AG19" s="5">
        <f>AL16</f>
        <v>1</v>
      </c>
      <c r="AH19" s="6"/>
      <c r="AI19" s="385">
        <f>SUM(AG19:AG20)</f>
        <v>1</v>
      </c>
      <c r="AJ19" s="408"/>
      <c r="AK19" s="409"/>
      <c r="AL19" s="409"/>
      <c r="AM19" s="409"/>
      <c r="AN19" s="409"/>
      <c r="AO19" s="409"/>
      <c r="AP19" s="420"/>
      <c r="AQ19" s="383">
        <f>SUM(AS19:AS20)</f>
        <v>2</v>
      </c>
      <c r="AR19" s="6"/>
      <c r="AS19" s="168">
        <v>1</v>
      </c>
      <c r="AT19" s="5" t="s">
        <v>202</v>
      </c>
      <c r="AU19" s="168">
        <v>0</v>
      </c>
      <c r="AV19" s="6"/>
      <c r="AW19" s="385">
        <f>SUM(AU19:AU20)</f>
        <v>0</v>
      </c>
      <c r="AX19" s="383">
        <f>SUM(AZ19:AZ20)</f>
        <v>0</v>
      </c>
      <c r="AY19" s="6"/>
      <c r="AZ19" s="168">
        <v>0</v>
      </c>
      <c r="BA19" s="5" t="s">
        <v>202</v>
      </c>
      <c r="BB19" s="168">
        <v>0</v>
      </c>
      <c r="BC19" s="6"/>
      <c r="BD19" s="385">
        <f>SUM(BB19:BB20)</f>
        <v>0</v>
      </c>
      <c r="BE19" s="383">
        <f>SUM(BG19:BG20)</f>
        <v>0</v>
      </c>
      <c r="BF19" s="6"/>
      <c r="BG19" s="168">
        <v>0</v>
      </c>
      <c r="BH19" s="5" t="s">
        <v>202</v>
      </c>
      <c r="BI19" s="168">
        <v>3</v>
      </c>
      <c r="BJ19" s="6"/>
      <c r="BK19" s="385">
        <f>SUM(BI19:BI20)</f>
        <v>3</v>
      </c>
      <c r="BL19" s="487"/>
      <c r="BM19" s="488"/>
      <c r="BN19" s="480"/>
      <c r="BO19" s="481"/>
      <c r="BP19" s="480"/>
      <c r="BQ19" s="481"/>
      <c r="BR19" s="480"/>
      <c r="BS19" s="481"/>
      <c r="BT19" s="480"/>
      <c r="BU19" s="481"/>
      <c r="BV19" s="480"/>
      <c r="BW19" s="481"/>
      <c r="BX19" s="480"/>
      <c r="BY19" s="485"/>
      <c r="BZ19" s="393"/>
      <c r="CA19" s="394"/>
      <c r="CB19" s="11"/>
      <c r="CC19" s="11"/>
      <c r="CD19" s="11"/>
      <c r="CE19" s="11"/>
      <c r="CF19" s="11"/>
      <c r="CG19" s="11"/>
      <c r="CH19" s="11"/>
      <c r="CI19" s="165">
        <f>BR18*100+BX18+BT18*0.1</f>
        <v>1201.7</v>
      </c>
    </row>
    <row r="20" spans="1:87" ht="23.25" customHeight="1" thickBot="1">
      <c r="A20" s="402"/>
      <c r="B20" s="401"/>
      <c r="C20" s="401"/>
      <c r="D20" s="401"/>
      <c r="E20" s="401"/>
      <c r="F20" s="401"/>
      <c r="G20" s="401"/>
      <c r="H20" s="387"/>
      <c r="I20" s="7"/>
      <c r="J20" s="8">
        <f>AN8</f>
        <v>1</v>
      </c>
      <c r="K20" s="8" t="s">
        <v>202</v>
      </c>
      <c r="L20" s="8">
        <f>AL8</f>
        <v>0</v>
      </c>
      <c r="M20" s="7"/>
      <c r="N20" s="399"/>
      <c r="O20" s="387"/>
      <c r="P20" s="7"/>
      <c r="Q20" s="8">
        <f>AN11</f>
        <v>0</v>
      </c>
      <c r="R20" s="8" t="s">
        <v>202</v>
      </c>
      <c r="S20" s="8">
        <f>AL11</f>
        <v>0</v>
      </c>
      <c r="T20" s="7"/>
      <c r="U20" s="399"/>
      <c r="V20" s="387"/>
      <c r="W20" s="7"/>
      <c r="X20" s="8">
        <f>AN14</f>
        <v>2</v>
      </c>
      <c r="Y20" s="8" t="s">
        <v>202</v>
      </c>
      <c r="Z20" s="8">
        <f>AL14</f>
        <v>1</v>
      </c>
      <c r="AA20" s="7"/>
      <c r="AB20" s="399"/>
      <c r="AC20" s="387"/>
      <c r="AD20" s="7"/>
      <c r="AE20" s="8">
        <f>AN17</f>
        <v>1</v>
      </c>
      <c r="AF20" s="8" t="s">
        <v>202</v>
      </c>
      <c r="AG20" s="8">
        <f>AL17</f>
        <v>0</v>
      </c>
      <c r="AH20" s="7"/>
      <c r="AI20" s="399"/>
      <c r="AJ20" s="421"/>
      <c r="AK20" s="422"/>
      <c r="AL20" s="422"/>
      <c r="AM20" s="422"/>
      <c r="AN20" s="422"/>
      <c r="AO20" s="422"/>
      <c r="AP20" s="423"/>
      <c r="AQ20" s="387"/>
      <c r="AR20" s="7"/>
      <c r="AS20" s="170">
        <v>1</v>
      </c>
      <c r="AT20" s="8" t="s">
        <v>202</v>
      </c>
      <c r="AU20" s="170">
        <v>0</v>
      </c>
      <c r="AV20" s="7"/>
      <c r="AW20" s="399"/>
      <c r="AX20" s="387"/>
      <c r="AY20" s="7"/>
      <c r="AZ20" s="170">
        <v>0</v>
      </c>
      <c r="BA20" s="8" t="s">
        <v>202</v>
      </c>
      <c r="BB20" s="170">
        <v>0</v>
      </c>
      <c r="BC20" s="7"/>
      <c r="BD20" s="399"/>
      <c r="BE20" s="387"/>
      <c r="BF20" s="7"/>
      <c r="BG20" s="170">
        <v>0</v>
      </c>
      <c r="BH20" s="8" t="s">
        <v>202</v>
      </c>
      <c r="BI20" s="170">
        <v>0</v>
      </c>
      <c r="BJ20" s="7"/>
      <c r="BK20" s="399"/>
      <c r="BL20" s="487"/>
      <c r="BM20" s="488"/>
      <c r="BN20" s="503"/>
      <c r="BO20" s="504"/>
      <c r="BP20" s="503"/>
      <c r="BQ20" s="504"/>
      <c r="BR20" s="503"/>
      <c r="BS20" s="504"/>
      <c r="BT20" s="503"/>
      <c r="BU20" s="504"/>
      <c r="BV20" s="503"/>
      <c r="BW20" s="504"/>
      <c r="BX20" s="503"/>
      <c r="BY20" s="505"/>
      <c r="BZ20" s="393"/>
      <c r="CA20" s="394"/>
      <c r="CB20" s="12"/>
      <c r="CC20" s="12"/>
      <c r="CD20" s="12"/>
      <c r="CE20" s="12"/>
      <c r="CF20" s="12"/>
      <c r="CG20" s="12"/>
      <c r="CH20" s="12"/>
      <c r="CI20" s="165"/>
    </row>
    <row r="21" spans="1:87" ht="23.25" customHeight="1">
      <c r="A21" s="500" t="s">
        <v>205</v>
      </c>
      <c r="B21" s="501"/>
      <c r="C21" s="501"/>
      <c r="D21" s="501"/>
      <c r="E21" s="501"/>
      <c r="F21" s="501"/>
      <c r="G21" s="501"/>
      <c r="H21" s="9"/>
      <c r="I21" s="5"/>
      <c r="J21" s="5"/>
      <c r="K21" s="5" t="str">
        <f>IF(H22&gt;N22,"○",IF(H22=N22,"△","×"))</f>
        <v>×</v>
      </c>
      <c r="L21" s="5"/>
      <c r="M21" s="5"/>
      <c r="N21" s="10"/>
      <c r="O21" s="9"/>
      <c r="P21" s="5"/>
      <c r="Q21" s="5"/>
      <c r="R21" s="5" t="str">
        <f>IF(O22&gt;U22,"○",IF(O22=U22,"△","×"))</f>
        <v>×</v>
      </c>
      <c r="S21" s="5"/>
      <c r="T21" s="5"/>
      <c r="U21" s="10"/>
      <c r="V21" s="9"/>
      <c r="W21" s="5"/>
      <c r="X21" s="5"/>
      <c r="Y21" s="5" t="str">
        <f>IF(V22&gt;AB22,"○",IF(V22=AB22,"△","×"))</f>
        <v>○</v>
      </c>
      <c r="Z21" s="5"/>
      <c r="AA21" s="5"/>
      <c r="AB21" s="10"/>
      <c r="AC21" s="9"/>
      <c r="AD21" s="5"/>
      <c r="AE21" s="5"/>
      <c r="AF21" s="5" t="str">
        <f>IF(AC22&gt;AI22,"○",IF(AC22=AI22,"△","×"))</f>
        <v>○</v>
      </c>
      <c r="AG21" s="5"/>
      <c r="AH21" s="5"/>
      <c r="AI21" s="10"/>
      <c r="AJ21" s="9"/>
      <c r="AK21" s="5"/>
      <c r="AL21" s="5"/>
      <c r="AM21" s="5" t="str">
        <f>IF(AJ22&gt;AP22,"○",IF(AJ22=AP22,"△","×"))</f>
        <v>×</v>
      </c>
      <c r="AN21" s="5"/>
      <c r="AO21" s="5"/>
      <c r="AP21" s="10"/>
      <c r="AQ21" s="405"/>
      <c r="AR21" s="406"/>
      <c r="AS21" s="406"/>
      <c r="AT21" s="406"/>
      <c r="AU21" s="406"/>
      <c r="AV21" s="406"/>
      <c r="AW21" s="419"/>
      <c r="AX21" s="9"/>
      <c r="AY21" s="5"/>
      <c r="AZ21" s="5"/>
      <c r="BA21" s="5" t="str">
        <f>IF(AX22&gt;BD22,"○",IF(AX22=BD22,"△","×"))</f>
        <v>○</v>
      </c>
      <c r="BB21" s="5"/>
      <c r="BC21" s="5"/>
      <c r="BD21" s="10"/>
      <c r="BE21" s="9"/>
      <c r="BF21" s="5"/>
      <c r="BG21" s="5"/>
      <c r="BH21" s="5" t="str">
        <f>IF(BE22&gt;BK22,"○",IF(BE22=BK22,"△","×"))</f>
        <v>○</v>
      </c>
      <c r="BI21" s="5"/>
      <c r="BJ21" s="5"/>
      <c r="BK21" s="10"/>
      <c r="BL21" s="487">
        <f>COUNTIF(H21:BK21,"○")</f>
        <v>4</v>
      </c>
      <c r="BM21" s="488"/>
      <c r="BN21" s="478">
        <f>COUNTIF(H21:BM21,"△")</f>
        <v>0</v>
      </c>
      <c r="BO21" s="479"/>
      <c r="BP21" s="478">
        <f>COUNTIF(H21:BK21,"×")</f>
        <v>3</v>
      </c>
      <c r="BQ21" s="479"/>
      <c r="BR21" s="478">
        <f>BL21*3+BN21*1</f>
        <v>12</v>
      </c>
      <c r="BS21" s="479"/>
      <c r="BT21" s="478">
        <f>O22+V22+AC22+AJ22+H22+AX22+BE22</f>
        <v>14</v>
      </c>
      <c r="BU21" s="479"/>
      <c r="BV21" s="478">
        <f>U22+AB22+AI22+AP22+N22+BD22+BK22</f>
        <v>10</v>
      </c>
      <c r="BW21" s="479"/>
      <c r="BX21" s="478">
        <f>BT21-BV21</f>
        <v>4</v>
      </c>
      <c r="BY21" s="484"/>
      <c r="BZ21" s="391">
        <f>RANK(CI22,$CI$7:$CI$30,0)</f>
        <v>4</v>
      </c>
      <c r="CA21" s="392"/>
      <c r="CB21" s="14"/>
      <c r="CC21" s="14"/>
      <c r="CD21" s="14"/>
      <c r="CE21" s="14"/>
      <c r="CF21" s="14"/>
      <c r="CG21" s="14"/>
      <c r="CH21" s="14"/>
      <c r="CI21" s="165"/>
    </row>
    <row r="22" spans="1:87" ht="23.25" customHeight="1">
      <c r="A22" s="502"/>
      <c r="B22" s="501"/>
      <c r="C22" s="501"/>
      <c r="D22" s="501"/>
      <c r="E22" s="501"/>
      <c r="F22" s="501"/>
      <c r="G22" s="501"/>
      <c r="H22" s="383">
        <f>SUM(J22:J23)</f>
        <v>1</v>
      </c>
      <c r="I22" s="6"/>
      <c r="J22" s="5">
        <f>AU7</f>
        <v>0</v>
      </c>
      <c r="K22" s="5" t="s">
        <v>202</v>
      </c>
      <c r="L22" s="5">
        <f>AS7</f>
        <v>1</v>
      </c>
      <c r="M22" s="6"/>
      <c r="N22" s="385">
        <f>SUM(L22:L23)</f>
        <v>5</v>
      </c>
      <c r="O22" s="383">
        <f>SUM(Q22:Q23)</f>
        <v>1</v>
      </c>
      <c r="P22" s="6"/>
      <c r="Q22" s="5">
        <f>AU10</f>
        <v>0</v>
      </c>
      <c r="R22" s="5" t="s">
        <v>202</v>
      </c>
      <c r="S22" s="5">
        <f>AS10</f>
        <v>1</v>
      </c>
      <c r="T22" s="6"/>
      <c r="U22" s="385">
        <f>SUM(S22:S23)</f>
        <v>2</v>
      </c>
      <c r="V22" s="383">
        <f>SUM(X22:X23)</f>
        <v>3</v>
      </c>
      <c r="W22" s="6"/>
      <c r="X22" s="5">
        <f>AU13</f>
        <v>1</v>
      </c>
      <c r="Y22" s="5" t="s">
        <v>202</v>
      </c>
      <c r="Z22" s="5">
        <f>AS13</f>
        <v>0</v>
      </c>
      <c r="AA22" s="6"/>
      <c r="AB22" s="385">
        <f>SUM(Z22:Z23)</f>
        <v>0</v>
      </c>
      <c r="AC22" s="383">
        <f>SUM(AE22:AE23)</f>
        <v>2</v>
      </c>
      <c r="AD22" s="6"/>
      <c r="AE22" s="5">
        <f>AU16</f>
        <v>1</v>
      </c>
      <c r="AF22" s="5" t="s">
        <v>202</v>
      </c>
      <c r="AG22" s="5">
        <f>AS16</f>
        <v>1</v>
      </c>
      <c r="AH22" s="6"/>
      <c r="AI22" s="385">
        <f>SUM(AG22:AG23)</f>
        <v>1</v>
      </c>
      <c r="AJ22" s="383">
        <f>SUM(AL22:AL23)</f>
        <v>0</v>
      </c>
      <c r="AK22" s="6"/>
      <c r="AL22" s="5">
        <f>AU19</f>
        <v>0</v>
      </c>
      <c r="AM22" s="5" t="s">
        <v>202</v>
      </c>
      <c r="AN22" s="5">
        <f>AS19</f>
        <v>1</v>
      </c>
      <c r="AO22" s="6"/>
      <c r="AP22" s="385">
        <f>SUM(AN22:AN23)</f>
        <v>2</v>
      </c>
      <c r="AQ22" s="408"/>
      <c r="AR22" s="409"/>
      <c r="AS22" s="409"/>
      <c r="AT22" s="409"/>
      <c r="AU22" s="409"/>
      <c r="AV22" s="409"/>
      <c r="AW22" s="420"/>
      <c r="AX22" s="383">
        <f>SUM(AZ22:AZ23)</f>
        <v>3</v>
      </c>
      <c r="AY22" s="6"/>
      <c r="AZ22" s="168">
        <v>1</v>
      </c>
      <c r="BA22" s="5" t="s">
        <v>202</v>
      </c>
      <c r="BB22" s="168">
        <v>0</v>
      </c>
      <c r="BC22" s="6"/>
      <c r="BD22" s="385">
        <f>SUM(BB22:BB23)</f>
        <v>0</v>
      </c>
      <c r="BE22" s="383">
        <f>SUM(BG22:BG23)</f>
        <v>4</v>
      </c>
      <c r="BF22" s="6"/>
      <c r="BG22" s="168">
        <v>2</v>
      </c>
      <c r="BH22" s="5" t="s">
        <v>202</v>
      </c>
      <c r="BI22" s="168">
        <v>0</v>
      </c>
      <c r="BJ22" s="6"/>
      <c r="BK22" s="385">
        <f>SUM(BI22:BI23)</f>
        <v>0</v>
      </c>
      <c r="BL22" s="487"/>
      <c r="BM22" s="488"/>
      <c r="BN22" s="480"/>
      <c r="BO22" s="481"/>
      <c r="BP22" s="480"/>
      <c r="BQ22" s="481"/>
      <c r="BR22" s="480"/>
      <c r="BS22" s="481"/>
      <c r="BT22" s="480"/>
      <c r="BU22" s="481"/>
      <c r="BV22" s="480"/>
      <c r="BW22" s="481"/>
      <c r="BX22" s="480"/>
      <c r="BY22" s="485"/>
      <c r="BZ22" s="393"/>
      <c r="CA22" s="394"/>
      <c r="CB22" s="11"/>
      <c r="CC22" s="11"/>
      <c r="CD22" s="11"/>
      <c r="CE22" s="11"/>
      <c r="CF22" s="11"/>
      <c r="CG22" s="11"/>
      <c r="CH22" s="11"/>
      <c r="CI22" s="165">
        <f>BR21*100+BX21+BT21*0.1</f>
        <v>1205.4</v>
      </c>
    </row>
    <row r="23" spans="1:87" ht="23.25" customHeight="1" thickBot="1">
      <c r="A23" s="502"/>
      <c r="B23" s="501"/>
      <c r="C23" s="501"/>
      <c r="D23" s="501"/>
      <c r="E23" s="501"/>
      <c r="F23" s="501"/>
      <c r="G23" s="501"/>
      <c r="H23" s="387"/>
      <c r="I23" s="7"/>
      <c r="J23" s="8">
        <f>AU8</f>
        <v>1</v>
      </c>
      <c r="K23" s="8" t="s">
        <v>191</v>
      </c>
      <c r="L23" s="8">
        <f>AS8</f>
        <v>4</v>
      </c>
      <c r="M23" s="7"/>
      <c r="N23" s="399"/>
      <c r="O23" s="387"/>
      <c r="P23" s="7"/>
      <c r="Q23" s="8">
        <f>AU11</f>
        <v>1</v>
      </c>
      <c r="R23" s="8" t="s">
        <v>190</v>
      </c>
      <c r="S23" s="8">
        <f>AS11</f>
        <v>1</v>
      </c>
      <c r="T23" s="7"/>
      <c r="U23" s="399"/>
      <c r="V23" s="387"/>
      <c r="W23" s="7"/>
      <c r="X23" s="8">
        <f>AU14</f>
        <v>2</v>
      </c>
      <c r="Y23" s="8" t="s">
        <v>190</v>
      </c>
      <c r="Z23" s="8">
        <f>AS14</f>
        <v>0</v>
      </c>
      <c r="AA23" s="7"/>
      <c r="AB23" s="399"/>
      <c r="AC23" s="387"/>
      <c r="AD23" s="7"/>
      <c r="AE23" s="8">
        <f>AU17</f>
        <v>1</v>
      </c>
      <c r="AF23" s="8" t="s">
        <v>190</v>
      </c>
      <c r="AG23" s="8">
        <f>AS17</f>
        <v>0</v>
      </c>
      <c r="AH23" s="7"/>
      <c r="AI23" s="399"/>
      <c r="AJ23" s="387"/>
      <c r="AK23" s="7"/>
      <c r="AL23" s="8">
        <f>AU20</f>
        <v>0</v>
      </c>
      <c r="AM23" s="8" t="s">
        <v>190</v>
      </c>
      <c r="AN23" s="8">
        <f>AS20</f>
        <v>1</v>
      </c>
      <c r="AO23" s="7"/>
      <c r="AP23" s="399"/>
      <c r="AQ23" s="421"/>
      <c r="AR23" s="422"/>
      <c r="AS23" s="422"/>
      <c r="AT23" s="422"/>
      <c r="AU23" s="422"/>
      <c r="AV23" s="422"/>
      <c r="AW23" s="423"/>
      <c r="AX23" s="387"/>
      <c r="AY23" s="7"/>
      <c r="AZ23" s="170">
        <v>2</v>
      </c>
      <c r="BA23" s="8" t="s">
        <v>190</v>
      </c>
      <c r="BB23" s="170">
        <v>0</v>
      </c>
      <c r="BC23" s="7"/>
      <c r="BD23" s="399"/>
      <c r="BE23" s="387"/>
      <c r="BF23" s="7"/>
      <c r="BG23" s="170">
        <v>2</v>
      </c>
      <c r="BH23" s="8" t="s">
        <v>190</v>
      </c>
      <c r="BI23" s="170">
        <v>0</v>
      </c>
      <c r="BJ23" s="7"/>
      <c r="BK23" s="399"/>
      <c r="BL23" s="487"/>
      <c r="BM23" s="488"/>
      <c r="BN23" s="503"/>
      <c r="BO23" s="504"/>
      <c r="BP23" s="503"/>
      <c r="BQ23" s="504"/>
      <c r="BR23" s="503"/>
      <c r="BS23" s="504"/>
      <c r="BT23" s="503"/>
      <c r="BU23" s="504"/>
      <c r="BV23" s="503"/>
      <c r="BW23" s="504"/>
      <c r="BX23" s="503"/>
      <c r="BY23" s="505"/>
      <c r="BZ23" s="393"/>
      <c r="CA23" s="394"/>
      <c r="CB23" s="12"/>
      <c r="CC23" s="12"/>
      <c r="CD23" s="12"/>
      <c r="CE23" s="12"/>
      <c r="CF23" s="12"/>
      <c r="CG23" s="12"/>
      <c r="CH23" s="12"/>
      <c r="CI23" s="165"/>
    </row>
    <row r="24" spans="1:87" ht="23.25" customHeight="1">
      <c r="A24" s="500" t="s">
        <v>206</v>
      </c>
      <c r="B24" s="501"/>
      <c r="C24" s="501"/>
      <c r="D24" s="501"/>
      <c r="E24" s="501"/>
      <c r="F24" s="501"/>
      <c r="G24" s="501"/>
      <c r="H24" s="9"/>
      <c r="I24" s="5"/>
      <c r="J24" s="5"/>
      <c r="K24" s="5" t="str">
        <f>IF(H25&gt;N25,"○",IF(H25=N25,"△","×"))</f>
        <v>×</v>
      </c>
      <c r="L24" s="5"/>
      <c r="M24" s="5"/>
      <c r="N24" s="10"/>
      <c r="O24" s="9"/>
      <c r="P24" s="5"/>
      <c r="Q24" s="5"/>
      <c r="R24" s="5" t="str">
        <f>IF(O25&gt;U25,"○",IF(O25=U25,"△","×"))</f>
        <v>×</v>
      </c>
      <c r="S24" s="5"/>
      <c r="T24" s="5"/>
      <c r="U24" s="10"/>
      <c r="V24" s="9"/>
      <c r="W24" s="5"/>
      <c r="X24" s="5"/>
      <c r="Y24" s="5" t="str">
        <f>IF(V25&gt;AB25,"○",IF(V25=AB25,"△","×"))</f>
        <v>△</v>
      </c>
      <c r="Z24" s="5"/>
      <c r="AA24" s="5"/>
      <c r="AB24" s="10"/>
      <c r="AC24" s="9"/>
      <c r="AD24" s="5"/>
      <c r="AE24" s="5"/>
      <c r="AF24" s="5" t="str">
        <f>IF(AC25&gt;AI25,"○",IF(AC25=AI25,"△","×"))</f>
        <v>×</v>
      </c>
      <c r="AG24" s="5"/>
      <c r="AH24" s="5"/>
      <c r="AI24" s="10"/>
      <c r="AJ24" s="9"/>
      <c r="AK24" s="5"/>
      <c r="AL24" s="5"/>
      <c r="AM24" s="5" t="str">
        <f>IF(AJ25&gt;AP25,"○",IF(AJ25=AP25,"△","×"))</f>
        <v>△</v>
      </c>
      <c r="AN24" s="5"/>
      <c r="AO24" s="5"/>
      <c r="AP24" s="10"/>
      <c r="AQ24" s="9"/>
      <c r="AR24" s="5"/>
      <c r="AS24" s="5"/>
      <c r="AT24" s="5" t="str">
        <f>IF(AQ25&gt;AW25,"○",IF(AQ25=AW25,"△","×"))</f>
        <v>×</v>
      </c>
      <c r="AU24" s="5"/>
      <c r="AV24" s="5"/>
      <c r="AW24" s="10"/>
      <c r="AX24" s="405"/>
      <c r="AY24" s="406"/>
      <c r="AZ24" s="406"/>
      <c r="BA24" s="406"/>
      <c r="BB24" s="406"/>
      <c r="BC24" s="406"/>
      <c r="BD24" s="419"/>
      <c r="BE24" s="9"/>
      <c r="BF24" s="5"/>
      <c r="BG24" s="5"/>
      <c r="BH24" s="5" t="str">
        <f>IF(BE25&gt;BK25,"○",IF(BE25=BK25,"△","×"))</f>
        <v>×</v>
      </c>
      <c r="BI24" s="5"/>
      <c r="BJ24" s="5"/>
      <c r="BK24" s="10"/>
      <c r="BL24" s="487">
        <f>COUNTIF(H24:BK24,"○")</f>
        <v>0</v>
      </c>
      <c r="BM24" s="488"/>
      <c r="BN24" s="478">
        <f>COUNTIF(H24:BM24,"△")</f>
        <v>2</v>
      </c>
      <c r="BO24" s="479"/>
      <c r="BP24" s="478">
        <f>COUNTIF(H24:BK24,"×")</f>
        <v>5</v>
      </c>
      <c r="BQ24" s="479"/>
      <c r="BR24" s="478">
        <f>BL24*3+BN24*1</f>
        <v>2</v>
      </c>
      <c r="BS24" s="479"/>
      <c r="BT24" s="478">
        <f>O25+V25+AC25+AJ25+AQ25+H25+BE25</f>
        <v>1</v>
      </c>
      <c r="BU24" s="479"/>
      <c r="BV24" s="478">
        <f>U25+AB25+AI25+AP25+AW25+N25+BK25</f>
        <v>25</v>
      </c>
      <c r="BW24" s="479"/>
      <c r="BX24" s="478">
        <f>BT24-BV24</f>
        <v>-24</v>
      </c>
      <c r="BY24" s="484"/>
      <c r="BZ24" s="391">
        <f>RANK(CI25,$CI$7:$CI$30,0)</f>
        <v>7</v>
      </c>
      <c r="CA24" s="392"/>
      <c r="CB24" s="14"/>
      <c r="CC24" s="14"/>
      <c r="CD24" s="14"/>
      <c r="CE24" s="14"/>
      <c r="CF24" s="14"/>
      <c r="CG24" s="14"/>
      <c r="CH24" s="14"/>
      <c r="CI24" s="165"/>
    </row>
    <row r="25" spans="1:87" ht="23.25" customHeight="1">
      <c r="A25" s="502"/>
      <c r="B25" s="501"/>
      <c r="C25" s="501"/>
      <c r="D25" s="501"/>
      <c r="E25" s="501"/>
      <c r="F25" s="501"/>
      <c r="G25" s="501"/>
      <c r="H25" s="383">
        <f>SUM(J25:J26)</f>
        <v>0</v>
      </c>
      <c r="I25" s="6"/>
      <c r="J25" s="5">
        <f>BB7</f>
        <v>0</v>
      </c>
      <c r="K25" s="5" t="s">
        <v>190</v>
      </c>
      <c r="L25" s="5">
        <f>AZ7</f>
        <v>3</v>
      </c>
      <c r="M25" s="6"/>
      <c r="N25" s="385">
        <f>SUM(L25:L26)</f>
        <v>6</v>
      </c>
      <c r="O25" s="383">
        <f>SUM(Q25:Q26)</f>
        <v>0</v>
      </c>
      <c r="P25" s="6"/>
      <c r="Q25" s="5">
        <f>BB10</f>
        <v>0</v>
      </c>
      <c r="R25" s="5" t="s">
        <v>190</v>
      </c>
      <c r="S25" s="5">
        <f>AZ10</f>
        <v>1</v>
      </c>
      <c r="T25" s="6"/>
      <c r="U25" s="385">
        <f>SUM(S25:S26)</f>
        <v>3</v>
      </c>
      <c r="V25" s="383">
        <f>SUM(X25:X26)</f>
        <v>1</v>
      </c>
      <c r="W25" s="6"/>
      <c r="X25" s="5">
        <f>BB13</f>
        <v>1</v>
      </c>
      <c r="Y25" s="5" t="s">
        <v>190</v>
      </c>
      <c r="Z25" s="5">
        <f>AZ13</f>
        <v>1</v>
      </c>
      <c r="AA25" s="6"/>
      <c r="AB25" s="385">
        <f>SUM(Z25:Z26)</f>
        <v>1</v>
      </c>
      <c r="AC25" s="383">
        <f>SUM(AE25:AE26)</f>
        <v>0</v>
      </c>
      <c r="AD25" s="6"/>
      <c r="AE25" s="5">
        <f>BB16</f>
        <v>0</v>
      </c>
      <c r="AF25" s="5" t="s">
        <v>190</v>
      </c>
      <c r="AG25" s="5">
        <f>AZ16</f>
        <v>2</v>
      </c>
      <c r="AH25" s="6"/>
      <c r="AI25" s="385">
        <f>SUM(AG25:AG26)</f>
        <v>5</v>
      </c>
      <c r="AJ25" s="383">
        <f>SUM(AL25:AL26)</f>
        <v>0</v>
      </c>
      <c r="AK25" s="6"/>
      <c r="AL25" s="5">
        <f>BB19</f>
        <v>0</v>
      </c>
      <c r="AM25" s="5" t="s">
        <v>9</v>
      </c>
      <c r="AN25" s="5">
        <f>AZ19</f>
        <v>0</v>
      </c>
      <c r="AO25" s="6"/>
      <c r="AP25" s="385">
        <f>SUM(AN25:AN26)</f>
        <v>0</v>
      </c>
      <c r="AQ25" s="383">
        <f>SUM(AS25:AS26)</f>
        <v>0</v>
      </c>
      <c r="AR25" s="6"/>
      <c r="AS25" s="5">
        <f>BB22</f>
        <v>0</v>
      </c>
      <c r="AT25" s="5" t="s">
        <v>190</v>
      </c>
      <c r="AU25" s="5">
        <f>AZ22</f>
        <v>1</v>
      </c>
      <c r="AV25" s="6"/>
      <c r="AW25" s="385">
        <f>SUM(AU25:AU26)</f>
        <v>3</v>
      </c>
      <c r="AX25" s="408"/>
      <c r="AY25" s="409"/>
      <c r="AZ25" s="409"/>
      <c r="BA25" s="409"/>
      <c r="BB25" s="409"/>
      <c r="BC25" s="409"/>
      <c r="BD25" s="420"/>
      <c r="BE25" s="383">
        <f>SUM(BG25:BG26)</f>
        <v>0</v>
      </c>
      <c r="BF25" s="6"/>
      <c r="BG25" s="168">
        <v>0</v>
      </c>
      <c r="BH25" s="5" t="s">
        <v>192</v>
      </c>
      <c r="BI25" s="168">
        <v>3</v>
      </c>
      <c r="BJ25" s="6"/>
      <c r="BK25" s="385">
        <f>SUM(BI25:BI26)</f>
        <v>7</v>
      </c>
      <c r="BL25" s="487"/>
      <c r="BM25" s="488"/>
      <c r="BN25" s="480"/>
      <c r="BO25" s="481"/>
      <c r="BP25" s="480"/>
      <c r="BQ25" s="481"/>
      <c r="BR25" s="480"/>
      <c r="BS25" s="481"/>
      <c r="BT25" s="480"/>
      <c r="BU25" s="481"/>
      <c r="BV25" s="480"/>
      <c r="BW25" s="481"/>
      <c r="BX25" s="480"/>
      <c r="BY25" s="485"/>
      <c r="BZ25" s="393"/>
      <c r="CA25" s="394"/>
      <c r="CB25" s="11"/>
      <c r="CC25" s="11"/>
      <c r="CD25" s="11"/>
      <c r="CE25" s="11"/>
      <c r="CF25" s="11"/>
      <c r="CG25" s="11"/>
      <c r="CH25" s="11"/>
      <c r="CI25" s="165">
        <f>BR24*100+BX24+BT24*0.1</f>
        <v>176.1</v>
      </c>
    </row>
    <row r="26" spans="1:87" ht="23.25" customHeight="1" thickBot="1">
      <c r="A26" s="502"/>
      <c r="B26" s="501"/>
      <c r="C26" s="501"/>
      <c r="D26" s="501"/>
      <c r="E26" s="501"/>
      <c r="F26" s="501"/>
      <c r="G26" s="501"/>
      <c r="H26" s="387"/>
      <c r="I26" s="7"/>
      <c r="J26" s="8">
        <f>BB8</f>
        <v>0</v>
      </c>
      <c r="K26" s="8" t="s">
        <v>190</v>
      </c>
      <c r="L26" s="8">
        <f>AZ8</f>
        <v>3</v>
      </c>
      <c r="M26" s="7"/>
      <c r="N26" s="399"/>
      <c r="O26" s="387"/>
      <c r="P26" s="7"/>
      <c r="Q26" s="8">
        <f>BB11</f>
        <v>0</v>
      </c>
      <c r="R26" s="8" t="s">
        <v>190</v>
      </c>
      <c r="S26" s="8">
        <f>AZ11</f>
        <v>2</v>
      </c>
      <c r="T26" s="7"/>
      <c r="U26" s="399"/>
      <c r="V26" s="387"/>
      <c r="W26" s="7"/>
      <c r="X26" s="8">
        <f>BB14</f>
        <v>0</v>
      </c>
      <c r="Y26" s="8" t="s">
        <v>192</v>
      </c>
      <c r="Z26" s="8">
        <f>AZ14</f>
        <v>0</v>
      </c>
      <c r="AA26" s="7"/>
      <c r="AB26" s="399"/>
      <c r="AC26" s="387"/>
      <c r="AD26" s="7"/>
      <c r="AE26" s="8">
        <f>BB17</f>
        <v>0</v>
      </c>
      <c r="AF26" s="8" t="s">
        <v>190</v>
      </c>
      <c r="AG26" s="8">
        <f>AZ17</f>
        <v>3</v>
      </c>
      <c r="AH26" s="7"/>
      <c r="AI26" s="399"/>
      <c r="AJ26" s="387"/>
      <c r="AK26" s="7"/>
      <c r="AL26" s="8">
        <f>BB20</f>
        <v>0</v>
      </c>
      <c r="AM26" s="8" t="s">
        <v>190</v>
      </c>
      <c r="AN26" s="8">
        <f>AZ20</f>
        <v>0</v>
      </c>
      <c r="AO26" s="7"/>
      <c r="AP26" s="399"/>
      <c r="AQ26" s="387"/>
      <c r="AR26" s="7"/>
      <c r="AS26" s="8">
        <f>BB23</f>
        <v>0</v>
      </c>
      <c r="AT26" s="8" t="s">
        <v>192</v>
      </c>
      <c r="AU26" s="8">
        <f>AZ23</f>
        <v>2</v>
      </c>
      <c r="AV26" s="7"/>
      <c r="AW26" s="399"/>
      <c r="AX26" s="421"/>
      <c r="AY26" s="422"/>
      <c r="AZ26" s="422"/>
      <c r="BA26" s="422"/>
      <c r="BB26" s="422"/>
      <c r="BC26" s="422"/>
      <c r="BD26" s="423"/>
      <c r="BE26" s="387"/>
      <c r="BF26" s="7"/>
      <c r="BG26" s="170">
        <v>0</v>
      </c>
      <c r="BH26" s="8" t="s">
        <v>190</v>
      </c>
      <c r="BI26" s="170">
        <v>4</v>
      </c>
      <c r="BJ26" s="7"/>
      <c r="BK26" s="399"/>
      <c r="BL26" s="487"/>
      <c r="BM26" s="488"/>
      <c r="BN26" s="503"/>
      <c r="BO26" s="504"/>
      <c r="BP26" s="503"/>
      <c r="BQ26" s="504"/>
      <c r="BR26" s="503"/>
      <c r="BS26" s="504"/>
      <c r="BT26" s="503"/>
      <c r="BU26" s="504"/>
      <c r="BV26" s="503"/>
      <c r="BW26" s="504"/>
      <c r="BX26" s="503"/>
      <c r="BY26" s="505"/>
      <c r="BZ26" s="506"/>
      <c r="CA26" s="507"/>
      <c r="CB26" s="12"/>
      <c r="CC26" s="12"/>
      <c r="CD26" s="12"/>
      <c r="CE26" s="12"/>
      <c r="CF26" s="12"/>
      <c r="CG26" s="12"/>
      <c r="CH26" s="12"/>
      <c r="CI26" s="165"/>
    </row>
    <row r="27" spans="1:87" ht="23.25" customHeight="1">
      <c r="A27" s="491" t="s">
        <v>207</v>
      </c>
      <c r="B27" s="492"/>
      <c r="C27" s="492"/>
      <c r="D27" s="492"/>
      <c r="E27" s="492"/>
      <c r="F27" s="492"/>
      <c r="G27" s="493"/>
      <c r="H27" s="172"/>
      <c r="I27" s="172"/>
      <c r="J27" s="172"/>
      <c r="K27" s="5" t="str">
        <f>IF(H28&gt;N28,"○",IF(H28=N28,"△","×"))</f>
        <v>×</v>
      </c>
      <c r="L27" s="172"/>
      <c r="M27" s="172"/>
      <c r="N27" s="173"/>
      <c r="O27" s="174"/>
      <c r="P27" s="172"/>
      <c r="Q27" s="172"/>
      <c r="R27" s="172" t="str">
        <f>IF(O28&gt;U28,"○",IF(O28=U28,"△","×"))</f>
        <v>×</v>
      </c>
      <c r="S27" s="172"/>
      <c r="T27" s="172"/>
      <c r="U27" s="173"/>
      <c r="V27" s="174"/>
      <c r="W27" s="172"/>
      <c r="X27" s="172"/>
      <c r="Y27" s="5" t="str">
        <f>IF(V28&gt;AB28,"○",IF(V28=AB28,"△","×"))</f>
        <v>○</v>
      </c>
      <c r="Z27" s="172"/>
      <c r="AA27" s="172"/>
      <c r="AB27" s="173"/>
      <c r="AC27" s="174"/>
      <c r="AD27" s="172"/>
      <c r="AE27" s="172"/>
      <c r="AF27" s="5" t="str">
        <f>IF(AC28&gt;AI28,"○",IF(AC28=AI28,"△","×"))</f>
        <v>○</v>
      </c>
      <c r="AG27" s="172"/>
      <c r="AH27" s="172"/>
      <c r="AI27" s="173"/>
      <c r="AJ27" s="174"/>
      <c r="AK27" s="172"/>
      <c r="AL27" s="172"/>
      <c r="AM27" s="5" t="str">
        <f>IF(AJ28&gt;AP28,"○",IF(AJ28=AP28,"△","×"))</f>
        <v>○</v>
      </c>
      <c r="AN27" s="172"/>
      <c r="AO27" s="172"/>
      <c r="AP27" s="173"/>
      <c r="AQ27" s="174"/>
      <c r="AR27" s="172"/>
      <c r="AS27" s="172"/>
      <c r="AT27" s="172" t="str">
        <f>IF(AQ28&gt;AW28,"○",IF(AQ28=AW28,"△","×"))</f>
        <v>×</v>
      </c>
      <c r="AU27" s="172"/>
      <c r="AV27" s="172"/>
      <c r="AW27" s="173"/>
      <c r="AX27" s="174"/>
      <c r="AY27" s="172"/>
      <c r="AZ27" s="172"/>
      <c r="BA27" s="172" t="str">
        <f>IF(AX28&gt;BD28,"○",IF(AX28=BD28,"△","×"))</f>
        <v>○</v>
      </c>
      <c r="BB27" s="172"/>
      <c r="BC27" s="172"/>
      <c r="BD27" s="173"/>
      <c r="BE27" s="405"/>
      <c r="BF27" s="406"/>
      <c r="BG27" s="406"/>
      <c r="BH27" s="406"/>
      <c r="BI27" s="406"/>
      <c r="BJ27" s="406"/>
      <c r="BK27" s="407"/>
      <c r="BL27" s="487">
        <f>COUNTIF(H27:BK27,"○")</f>
        <v>4</v>
      </c>
      <c r="BM27" s="488"/>
      <c r="BN27" s="478">
        <f>COUNTIF(H27:BM27,"△")</f>
        <v>0</v>
      </c>
      <c r="BO27" s="479"/>
      <c r="BP27" s="478">
        <f>COUNTIF(H27:BK27,"×")</f>
        <v>3</v>
      </c>
      <c r="BQ27" s="479"/>
      <c r="BR27" s="478">
        <f>BL27*3+BN27*1</f>
        <v>12</v>
      </c>
      <c r="BS27" s="479"/>
      <c r="BT27" s="478">
        <f>O28+V28+AC28+AJ28+AQ28+H28+BE28</f>
        <v>15</v>
      </c>
      <c r="BU27" s="479"/>
      <c r="BV27" s="478">
        <f>U28+AB28+AI28+AP28+AW28+N28+BK28</f>
        <v>10</v>
      </c>
      <c r="BW27" s="479"/>
      <c r="BX27" s="478">
        <f>BT27-BV27</f>
        <v>5</v>
      </c>
      <c r="BY27" s="484"/>
      <c r="BZ27" s="393">
        <f>RANK(CI28,$CI$7:$CI$30,0)</f>
        <v>3</v>
      </c>
      <c r="CA27" s="394"/>
      <c r="CB27" s="14"/>
      <c r="CC27" s="14"/>
      <c r="CD27" s="14"/>
      <c r="CE27" s="14"/>
      <c r="CF27" s="14"/>
      <c r="CG27" s="14"/>
      <c r="CH27" s="14"/>
      <c r="CI27" s="165"/>
    </row>
    <row r="28" spans="1:87" ht="23.25" customHeight="1">
      <c r="A28" s="494"/>
      <c r="B28" s="495"/>
      <c r="C28" s="495"/>
      <c r="D28" s="495"/>
      <c r="E28" s="495"/>
      <c r="F28" s="495"/>
      <c r="G28" s="496"/>
      <c r="H28" s="414">
        <f>SUM(J28:J29)</f>
        <v>2</v>
      </c>
      <c r="I28" s="6"/>
      <c r="J28" s="5">
        <f>BI7</f>
        <v>0</v>
      </c>
      <c r="K28" s="5" t="s">
        <v>190</v>
      </c>
      <c r="L28" s="5">
        <f>BG7</f>
        <v>1</v>
      </c>
      <c r="M28" s="6"/>
      <c r="N28" s="385">
        <f>SUM(L28:L29)</f>
        <v>3</v>
      </c>
      <c r="O28" s="383">
        <f>SUM(Q28:Q29)</f>
        <v>0</v>
      </c>
      <c r="P28" s="6"/>
      <c r="Q28" s="5">
        <f>BI10</f>
        <v>0</v>
      </c>
      <c r="R28" s="5" t="s">
        <v>190</v>
      </c>
      <c r="S28" s="5">
        <f>BG10</f>
        <v>2</v>
      </c>
      <c r="T28" s="6"/>
      <c r="U28" s="385">
        <f>SUM(S28:S29)</f>
        <v>2</v>
      </c>
      <c r="V28" s="383">
        <f>SUM(X28:X29)</f>
        <v>8</v>
      </c>
      <c r="W28" s="6"/>
      <c r="X28" s="5">
        <f>BI13</f>
        <v>6</v>
      </c>
      <c r="Y28" s="5" t="s">
        <v>192</v>
      </c>
      <c r="Z28" s="5">
        <f>BG13</f>
        <v>0</v>
      </c>
      <c r="AA28" s="6"/>
      <c r="AB28" s="385">
        <f>SUM(Z28:Z29)</f>
        <v>0</v>
      </c>
      <c r="AC28" s="383">
        <f>SUM(AE28:AE29)</f>
        <v>2</v>
      </c>
      <c r="AD28" s="6"/>
      <c r="AE28" s="5">
        <f>BI16</f>
        <v>1</v>
      </c>
      <c r="AF28" s="5" t="s">
        <v>190</v>
      </c>
      <c r="AG28" s="5">
        <f>BG16</f>
        <v>1</v>
      </c>
      <c r="AH28" s="6"/>
      <c r="AI28" s="385">
        <f>SUM(AG28:AG29)</f>
        <v>1</v>
      </c>
      <c r="AJ28" s="383">
        <f>SUM(AL28:AL29)</f>
        <v>3</v>
      </c>
      <c r="AK28" s="6"/>
      <c r="AL28" s="5">
        <f>BI19</f>
        <v>3</v>
      </c>
      <c r="AM28" s="5" t="s">
        <v>190</v>
      </c>
      <c r="AN28" s="5">
        <f>BG19</f>
        <v>0</v>
      </c>
      <c r="AO28" s="6"/>
      <c r="AP28" s="385">
        <f>SUM(AN28:AN29)</f>
        <v>0</v>
      </c>
      <c r="AQ28" s="383">
        <f>SUM(AS28:AS29)</f>
        <v>0</v>
      </c>
      <c r="AR28" s="6"/>
      <c r="AS28" s="5">
        <f>BI22</f>
        <v>0</v>
      </c>
      <c r="AT28" s="5" t="s">
        <v>192</v>
      </c>
      <c r="AU28" s="5">
        <f>BG22</f>
        <v>2</v>
      </c>
      <c r="AV28" s="6"/>
      <c r="AW28" s="385">
        <f>SUM(AU28:AU29)</f>
        <v>4</v>
      </c>
      <c r="AX28" s="383">
        <f>SUM(AZ28:AZ29)</f>
        <v>7</v>
      </c>
      <c r="AY28" s="6"/>
      <c r="AZ28" s="5">
        <f>BI25</f>
        <v>3</v>
      </c>
      <c r="BA28" s="5" t="s">
        <v>208</v>
      </c>
      <c r="BB28" s="5">
        <f>BG25</f>
        <v>0</v>
      </c>
      <c r="BC28" s="6"/>
      <c r="BD28" s="385">
        <f>SUM(BB28:BB29)</f>
        <v>0</v>
      </c>
      <c r="BE28" s="408"/>
      <c r="BF28" s="409"/>
      <c r="BG28" s="409"/>
      <c r="BH28" s="409"/>
      <c r="BI28" s="409"/>
      <c r="BJ28" s="409"/>
      <c r="BK28" s="410"/>
      <c r="BL28" s="487"/>
      <c r="BM28" s="488"/>
      <c r="BN28" s="480"/>
      <c r="BO28" s="481"/>
      <c r="BP28" s="480"/>
      <c r="BQ28" s="481"/>
      <c r="BR28" s="480"/>
      <c r="BS28" s="481"/>
      <c r="BT28" s="480"/>
      <c r="BU28" s="481"/>
      <c r="BV28" s="480"/>
      <c r="BW28" s="481"/>
      <c r="BX28" s="480"/>
      <c r="BY28" s="485"/>
      <c r="BZ28" s="393"/>
      <c r="CA28" s="394"/>
      <c r="CB28" s="11"/>
      <c r="CC28" s="11"/>
      <c r="CD28" s="11"/>
      <c r="CE28" s="11"/>
      <c r="CF28" s="11"/>
      <c r="CG28" s="11"/>
      <c r="CH28" s="11"/>
      <c r="CI28" s="165">
        <f>BR27*100+BX27+BT27*0.1</f>
        <v>1206.5</v>
      </c>
    </row>
    <row r="29" spans="1:87" ht="23.25" customHeight="1" thickBot="1">
      <c r="A29" s="497"/>
      <c r="B29" s="498"/>
      <c r="C29" s="498"/>
      <c r="D29" s="498"/>
      <c r="E29" s="498"/>
      <c r="F29" s="498"/>
      <c r="G29" s="499"/>
      <c r="H29" s="415"/>
      <c r="I29" s="175"/>
      <c r="J29" s="176">
        <f>BI8</f>
        <v>2</v>
      </c>
      <c r="K29" s="176" t="s">
        <v>208</v>
      </c>
      <c r="L29" s="176">
        <f>BG8</f>
        <v>2</v>
      </c>
      <c r="M29" s="175"/>
      <c r="N29" s="386"/>
      <c r="O29" s="384"/>
      <c r="P29" s="175"/>
      <c r="Q29" s="176">
        <f>BI11</f>
        <v>0</v>
      </c>
      <c r="R29" s="176" t="s">
        <v>192</v>
      </c>
      <c r="S29" s="176">
        <f>BG11</f>
        <v>0</v>
      </c>
      <c r="T29" s="175"/>
      <c r="U29" s="386"/>
      <c r="V29" s="384"/>
      <c r="W29" s="175"/>
      <c r="X29" s="176">
        <f>BI14</f>
        <v>2</v>
      </c>
      <c r="Y29" s="176" t="s">
        <v>208</v>
      </c>
      <c r="Z29" s="176">
        <f>BG14</f>
        <v>0</v>
      </c>
      <c r="AA29" s="175"/>
      <c r="AB29" s="386"/>
      <c r="AC29" s="384"/>
      <c r="AD29" s="175"/>
      <c r="AE29" s="176">
        <f>BI17</f>
        <v>1</v>
      </c>
      <c r="AF29" s="176" t="s">
        <v>208</v>
      </c>
      <c r="AG29" s="176">
        <f>BG17</f>
        <v>0</v>
      </c>
      <c r="AH29" s="175"/>
      <c r="AI29" s="386"/>
      <c r="AJ29" s="384"/>
      <c r="AK29" s="175"/>
      <c r="AL29" s="176">
        <f>BI20</f>
        <v>0</v>
      </c>
      <c r="AM29" s="176" t="s">
        <v>192</v>
      </c>
      <c r="AN29" s="176">
        <f>BG20</f>
        <v>0</v>
      </c>
      <c r="AO29" s="175"/>
      <c r="AP29" s="386"/>
      <c r="AQ29" s="384"/>
      <c r="AR29" s="175"/>
      <c r="AS29" s="176">
        <f>BI23</f>
        <v>0</v>
      </c>
      <c r="AT29" s="176" t="s">
        <v>208</v>
      </c>
      <c r="AU29" s="176">
        <f>BG23</f>
        <v>2</v>
      </c>
      <c r="AV29" s="175"/>
      <c r="AW29" s="386"/>
      <c r="AX29" s="384"/>
      <c r="AY29" s="175"/>
      <c r="AZ29" s="176">
        <f>BI26</f>
        <v>4</v>
      </c>
      <c r="BA29" s="176" t="s">
        <v>208</v>
      </c>
      <c r="BB29" s="176">
        <f>BG26</f>
        <v>0</v>
      </c>
      <c r="BC29" s="175"/>
      <c r="BD29" s="386"/>
      <c r="BE29" s="411"/>
      <c r="BF29" s="412"/>
      <c r="BG29" s="412"/>
      <c r="BH29" s="412"/>
      <c r="BI29" s="412"/>
      <c r="BJ29" s="412"/>
      <c r="BK29" s="413"/>
      <c r="BL29" s="489"/>
      <c r="BM29" s="490"/>
      <c r="BN29" s="482"/>
      <c r="BO29" s="483"/>
      <c r="BP29" s="482"/>
      <c r="BQ29" s="483"/>
      <c r="BR29" s="482"/>
      <c r="BS29" s="483"/>
      <c r="BT29" s="482"/>
      <c r="BU29" s="483"/>
      <c r="BV29" s="482"/>
      <c r="BW29" s="483"/>
      <c r="BX29" s="482"/>
      <c r="BY29" s="486"/>
      <c r="BZ29" s="395"/>
      <c r="CA29" s="396"/>
      <c r="CB29" s="12"/>
      <c r="CC29" s="12"/>
      <c r="CD29" s="12"/>
      <c r="CE29" s="12"/>
      <c r="CF29" s="12"/>
      <c r="CG29" s="12"/>
      <c r="CH29" s="12"/>
      <c r="CI29" s="165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</sheetData>
  <sheetProtection/>
  <mergeCells count="218">
    <mergeCell ref="A1:AR1"/>
    <mergeCell ref="BQ1:CA1"/>
    <mergeCell ref="A3:G5"/>
    <mergeCell ref="H3:N5"/>
    <mergeCell ref="O3:U5"/>
    <mergeCell ref="V3:AB5"/>
    <mergeCell ref="AC3:AI5"/>
    <mergeCell ref="AJ3:AP5"/>
    <mergeCell ref="AQ3:AW5"/>
    <mergeCell ref="AX3:BD5"/>
    <mergeCell ref="CG3:CG4"/>
    <mergeCell ref="CH3:CH4"/>
    <mergeCell ref="BV3:BW5"/>
    <mergeCell ref="BX3:BY5"/>
    <mergeCell ref="CE3:CE4"/>
    <mergeCell ref="CF3:CF4"/>
    <mergeCell ref="A6:G8"/>
    <mergeCell ref="H6:N8"/>
    <mergeCell ref="BL6:BM8"/>
    <mergeCell ref="BN6:BO8"/>
    <mergeCell ref="BP6:BQ8"/>
    <mergeCell ref="BR6:BS8"/>
    <mergeCell ref="AC7:AC8"/>
    <mergeCell ref="AI7:AI8"/>
    <mergeCell ref="O7:O8"/>
    <mergeCell ref="U7:U8"/>
    <mergeCell ref="BZ3:CA5"/>
    <mergeCell ref="CB3:CB4"/>
    <mergeCell ref="CC3:CC4"/>
    <mergeCell ref="CD3:CD4"/>
    <mergeCell ref="BE3:BK5"/>
    <mergeCell ref="BL3:BM5"/>
    <mergeCell ref="BN3:BO5"/>
    <mergeCell ref="BP3:BQ5"/>
    <mergeCell ref="BR3:BS5"/>
    <mergeCell ref="BT3:BU5"/>
    <mergeCell ref="V7:V8"/>
    <mergeCell ref="AB7:AB8"/>
    <mergeCell ref="AX7:AX8"/>
    <mergeCell ref="BD7:BD8"/>
    <mergeCell ref="BT6:BU8"/>
    <mergeCell ref="BV6:BW8"/>
    <mergeCell ref="AJ7:AJ8"/>
    <mergeCell ref="AP7:AP8"/>
    <mergeCell ref="AQ7:AQ8"/>
    <mergeCell ref="AW7:AW8"/>
    <mergeCell ref="A9:G11"/>
    <mergeCell ref="O9:U11"/>
    <mergeCell ref="BL9:BM11"/>
    <mergeCell ref="BN9:BO11"/>
    <mergeCell ref="H10:H11"/>
    <mergeCell ref="N10:N11"/>
    <mergeCell ref="V10:V11"/>
    <mergeCell ref="AB10:AB11"/>
    <mergeCell ref="AQ10:AQ11"/>
    <mergeCell ref="AW10:AW11"/>
    <mergeCell ref="BV9:BW11"/>
    <mergeCell ref="BX9:BY11"/>
    <mergeCell ref="BZ9:CA11"/>
    <mergeCell ref="BE7:BE8"/>
    <mergeCell ref="BK7:BK8"/>
    <mergeCell ref="BX6:BY8"/>
    <mergeCell ref="BZ6:CA8"/>
    <mergeCell ref="BP9:BQ11"/>
    <mergeCell ref="BR9:BS11"/>
    <mergeCell ref="AC10:AC11"/>
    <mergeCell ref="AI10:AI11"/>
    <mergeCell ref="AJ10:AJ11"/>
    <mergeCell ref="AP10:AP11"/>
    <mergeCell ref="AQ13:AQ14"/>
    <mergeCell ref="AW13:AW14"/>
    <mergeCell ref="AC13:AC14"/>
    <mergeCell ref="AI13:AI14"/>
    <mergeCell ref="AJ13:AJ14"/>
    <mergeCell ref="AP13:AP14"/>
    <mergeCell ref="BR12:BS14"/>
    <mergeCell ref="BT12:BU14"/>
    <mergeCell ref="BV12:BW14"/>
    <mergeCell ref="AX10:AX11"/>
    <mergeCell ref="BD10:BD11"/>
    <mergeCell ref="BE10:BE11"/>
    <mergeCell ref="BK10:BK11"/>
    <mergeCell ref="AX13:AX14"/>
    <mergeCell ref="BD13:BD14"/>
    <mergeCell ref="BT9:BU11"/>
    <mergeCell ref="O13:O14"/>
    <mergeCell ref="U13:U14"/>
    <mergeCell ref="A15:G17"/>
    <mergeCell ref="AC15:AI17"/>
    <mergeCell ref="A12:G14"/>
    <mergeCell ref="V12:AB14"/>
    <mergeCell ref="H13:H14"/>
    <mergeCell ref="N13:N14"/>
    <mergeCell ref="H16:H17"/>
    <mergeCell ref="N16:N17"/>
    <mergeCell ref="BV15:BW17"/>
    <mergeCell ref="BX15:BY17"/>
    <mergeCell ref="V16:V17"/>
    <mergeCell ref="AB16:AB17"/>
    <mergeCell ref="AJ16:AJ17"/>
    <mergeCell ref="AP16:AP17"/>
    <mergeCell ref="BL15:BM17"/>
    <mergeCell ref="BN15:BO17"/>
    <mergeCell ref="BZ15:CA17"/>
    <mergeCell ref="BE13:BE14"/>
    <mergeCell ref="BK13:BK14"/>
    <mergeCell ref="BX12:BY14"/>
    <mergeCell ref="BZ12:CA14"/>
    <mergeCell ref="BL12:BM14"/>
    <mergeCell ref="BN12:BO14"/>
    <mergeCell ref="BP12:BQ14"/>
    <mergeCell ref="BP15:BQ17"/>
    <mergeCell ref="BR15:BS17"/>
    <mergeCell ref="AQ16:AQ17"/>
    <mergeCell ref="AW16:AW17"/>
    <mergeCell ref="AC19:AC20"/>
    <mergeCell ref="AI19:AI20"/>
    <mergeCell ref="O16:O17"/>
    <mergeCell ref="U16:U17"/>
    <mergeCell ref="BV18:BW20"/>
    <mergeCell ref="AX16:AX17"/>
    <mergeCell ref="BD16:BD17"/>
    <mergeCell ref="BE16:BE17"/>
    <mergeCell ref="BK16:BK17"/>
    <mergeCell ref="AX19:AX20"/>
    <mergeCell ref="BD19:BD20"/>
    <mergeCell ref="BT15:BU17"/>
    <mergeCell ref="BR18:BS20"/>
    <mergeCell ref="BT18:BU20"/>
    <mergeCell ref="A21:G23"/>
    <mergeCell ref="AQ21:AW23"/>
    <mergeCell ref="A18:G20"/>
    <mergeCell ref="AJ18:AP20"/>
    <mergeCell ref="AQ19:AQ20"/>
    <mergeCell ref="AW19:AW20"/>
    <mergeCell ref="V19:V20"/>
    <mergeCell ref="AB19:AB20"/>
    <mergeCell ref="H19:H20"/>
    <mergeCell ref="N19:N20"/>
    <mergeCell ref="BN18:BO20"/>
    <mergeCell ref="BP18:BQ20"/>
    <mergeCell ref="BL21:BM23"/>
    <mergeCell ref="BN21:BO23"/>
    <mergeCell ref="H22:H23"/>
    <mergeCell ref="N22:N23"/>
    <mergeCell ref="O22:O23"/>
    <mergeCell ref="U22:U23"/>
    <mergeCell ref="O19:O20"/>
    <mergeCell ref="U19:U20"/>
    <mergeCell ref="AP22:AP23"/>
    <mergeCell ref="AC25:AC26"/>
    <mergeCell ref="BV21:BW23"/>
    <mergeCell ref="BX21:BY23"/>
    <mergeCell ref="BZ21:CA23"/>
    <mergeCell ref="BE19:BE20"/>
    <mergeCell ref="BK19:BK20"/>
    <mergeCell ref="BX18:BY20"/>
    <mergeCell ref="BZ18:CA20"/>
    <mergeCell ref="BL18:BM20"/>
    <mergeCell ref="BR21:BS23"/>
    <mergeCell ref="BT21:BU23"/>
    <mergeCell ref="AP25:AP26"/>
    <mergeCell ref="AQ25:AQ26"/>
    <mergeCell ref="AW25:AW26"/>
    <mergeCell ref="V22:V23"/>
    <mergeCell ref="AB22:AB23"/>
    <mergeCell ref="AC22:AC23"/>
    <mergeCell ref="AI22:AI23"/>
    <mergeCell ref="AJ22:AJ23"/>
    <mergeCell ref="AX22:AX23"/>
    <mergeCell ref="BD22:BD23"/>
    <mergeCell ref="BE22:BE23"/>
    <mergeCell ref="BK22:BK23"/>
    <mergeCell ref="AX24:BD26"/>
    <mergeCell ref="BP21:BQ23"/>
    <mergeCell ref="BL24:BM26"/>
    <mergeCell ref="BN24:BO26"/>
    <mergeCell ref="BP24:BQ26"/>
    <mergeCell ref="BR24:BS26"/>
    <mergeCell ref="BX24:BY26"/>
    <mergeCell ref="BZ24:CA26"/>
    <mergeCell ref="BT24:BU26"/>
    <mergeCell ref="BV24:BW26"/>
    <mergeCell ref="H25:H26"/>
    <mergeCell ref="N25:N26"/>
    <mergeCell ref="O25:O26"/>
    <mergeCell ref="U25:U26"/>
    <mergeCell ref="V25:V26"/>
    <mergeCell ref="AB25:AB26"/>
    <mergeCell ref="AI25:AI26"/>
    <mergeCell ref="BE25:BE26"/>
    <mergeCell ref="BK25:BK26"/>
    <mergeCell ref="A27:G29"/>
    <mergeCell ref="BE27:BK29"/>
    <mergeCell ref="H28:H29"/>
    <mergeCell ref="N28:N29"/>
    <mergeCell ref="O28:O29"/>
    <mergeCell ref="U28:U29"/>
    <mergeCell ref="A24:G26"/>
    <mergeCell ref="AJ25:AJ26"/>
    <mergeCell ref="BT27:BU29"/>
    <mergeCell ref="BV27:BW29"/>
    <mergeCell ref="BX27:BY29"/>
    <mergeCell ref="BZ27:CA29"/>
    <mergeCell ref="AJ28:AJ29"/>
    <mergeCell ref="AP28:AP29"/>
    <mergeCell ref="BP27:BQ29"/>
    <mergeCell ref="BR27:BS29"/>
    <mergeCell ref="BL27:BM29"/>
    <mergeCell ref="BN27:BO29"/>
    <mergeCell ref="AQ28:AQ29"/>
    <mergeCell ref="AW28:AW29"/>
    <mergeCell ref="AX28:AX29"/>
    <mergeCell ref="BD28:BD29"/>
    <mergeCell ref="V28:V29"/>
    <mergeCell ref="AB28:AB29"/>
    <mergeCell ref="AC28:AC29"/>
    <mergeCell ref="AI28:AI29"/>
  </mergeCells>
  <printOptions/>
  <pageMargins left="0.3937007874015748" right="0.31496062992125984" top="0.5511811023622047" bottom="0.7086614173228347" header="0.3937007874015748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羽黒高校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地区リーグ様式</dc:title>
  <dc:subject/>
  <dc:creator>井上勝人</dc:creator>
  <cp:keywords/>
  <dc:description/>
  <cp:lastModifiedBy>ken-ichi arakawa</cp:lastModifiedBy>
  <cp:lastPrinted>2011-08-17T02:30:02Z</cp:lastPrinted>
  <dcterms:created xsi:type="dcterms:W3CDTF">2009-05-12T05:09:34Z</dcterms:created>
  <dcterms:modified xsi:type="dcterms:W3CDTF">2012-02-21T09:04:54Z</dcterms:modified>
  <cp:category/>
  <cp:version/>
  <cp:contentType/>
  <cp:contentStatus/>
</cp:coreProperties>
</file>