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165" activeTab="1"/>
  </bookViews>
  <sheets>
    <sheet name="スケジュール" sheetId="1" r:id="rId1"/>
    <sheet name="星取表" sheetId="2" r:id="rId2"/>
  </sheets>
  <definedNames>
    <definedName name="_xlnm.Print_Area" localSheetId="0">'スケジュール'!$A$1:$AH$68</definedName>
    <definedName name="_xlnm.Print_Area" localSheetId="1">'星取表'!$A$1:$CH$50</definedName>
  </definedNames>
  <calcPr fullCalcOnLoad="1"/>
</workbook>
</file>

<file path=xl/sharedStrings.xml><?xml version="1.0" encoding="utf-8"?>
<sst xmlns="http://schemas.openxmlformats.org/spreadsheetml/2006/main" count="1190" uniqueCount="64">
  <si>
    <t>節</t>
  </si>
  <si>
    <t>月　　日</t>
  </si>
  <si>
    <t>時間</t>
  </si>
  <si>
    <t>会場</t>
  </si>
  <si>
    <t>（土）</t>
  </si>
  <si>
    <t>帯同審判</t>
  </si>
  <si>
    <t>勝ち点</t>
  </si>
  <si>
    <t>得点</t>
  </si>
  <si>
    <t>失点</t>
  </si>
  <si>
    <t>差</t>
  </si>
  <si>
    <t>順位</t>
  </si>
  <si>
    <t>Yリーグ３部日程表</t>
  </si>
  <si>
    <t>-</t>
  </si>
  <si>
    <t>東海B</t>
  </si>
  <si>
    <t>東　海</t>
  </si>
  <si>
    <t>主審</t>
  </si>
  <si>
    <t>変更箇所</t>
  </si>
  <si>
    <t>酒田南</t>
  </si>
  <si>
    <t>酒田工</t>
  </si>
  <si>
    <t>-</t>
  </si>
  <si>
    <t>日　大</t>
  </si>
  <si>
    <t>新庄北</t>
  </si>
  <si>
    <t>興譲館</t>
  </si>
  <si>
    <t>鶴中央</t>
  </si>
  <si>
    <t>鶴岡東</t>
  </si>
  <si>
    <t>山商B</t>
  </si>
  <si>
    <t>山中B</t>
  </si>
  <si>
    <t>日大B</t>
  </si>
  <si>
    <t>鶴東B</t>
  </si>
  <si>
    <t>酒田西</t>
  </si>
  <si>
    <t>長　井</t>
  </si>
  <si>
    <t>山　本</t>
  </si>
  <si>
    <t>神　室</t>
  </si>
  <si>
    <t>鶴工B</t>
  </si>
  <si>
    <t>新庄神室</t>
  </si>
  <si>
    <t>米中央</t>
  </si>
  <si>
    <t>鶴岡中央</t>
  </si>
  <si>
    <t>山形商業</t>
  </si>
  <si>
    <t>長　井</t>
  </si>
  <si>
    <t>鶴岡中央</t>
  </si>
  <si>
    <t>予備</t>
  </si>
  <si>
    <t>2011年度</t>
  </si>
  <si>
    <t>神 室</t>
  </si>
  <si>
    <t>検討箇所</t>
  </si>
  <si>
    <t>新庄北</t>
  </si>
  <si>
    <t>東海B</t>
  </si>
  <si>
    <t>6月19日（日）　　東　海</t>
  </si>
  <si>
    <t>鶴岡工業</t>
  </si>
  <si>
    <t>×</t>
  </si>
  <si>
    <t>○</t>
  </si>
  <si>
    <t>×</t>
  </si>
  <si>
    <t>×</t>
  </si>
  <si>
    <t>○</t>
  </si>
  <si>
    <t>△</t>
  </si>
  <si>
    <t>○</t>
  </si>
  <si>
    <t>×</t>
  </si>
  <si>
    <t>△</t>
  </si>
  <si>
    <t>○</t>
  </si>
  <si>
    <t>9月3日（土）　光が丘球技場</t>
  </si>
  <si>
    <t>-</t>
  </si>
  <si>
    <t>山形商業</t>
  </si>
  <si>
    <t>9月19日（月）鶴岡中央</t>
  </si>
  <si>
    <t>○</t>
  </si>
  <si>
    <t>（金）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</si>
</sst>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yyyy/mm/dd"/>
    <numFmt numFmtId="178" formatCode="yyyy&quot;年&quot;m&quot;月&quot;d&quot;日現在&quot;"/>
    <numFmt numFmtId="179" formatCode="&quot;+&quot;#,##0;&quot;-&quot;#,##0;0"/>
    <numFmt numFmtId="180" formatCode="m/d"/>
    <numFmt numFmtId="181" formatCode="0_ "/>
    <numFmt numFmtId="182" formatCode="&quot;+&quot;#,##0\ ;&quot;-&quot;#,##0\ ;0\ "/>
    <numFmt numFmtId="183" formatCode="&quot;第&quot;##&quot;節&quot;"/>
    <numFmt numFmtId="184" formatCode="&quot;vs&quot;@"/>
    <numFmt numFmtId="185" formatCode="mmmm\ d\,yyyy"/>
    <numFmt numFmtId="186" formatCode="#,##0_ ;[Red]\-#,##0\ "/>
    <numFmt numFmtId="187" formatCode="0.0&quot;℃&quot;"/>
    <numFmt numFmtId="188" formatCode="&quot;前半&quot;mm&quot;分&quot;"/>
    <numFmt numFmtId="189" formatCode="mm"/>
    <numFmt numFmtId="190" formatCode="#,##0_);[Red]\(#,##0\)"/>
    <numFmt numFmtId="191" formatCode="#,##0&quot;人&quot;"/>
    <numFmt numFmtId="192" formatCode="@&quot;代表&quot;"/>
    <numFmt numFmtId="193" formatCode="h:mm&quot;キックオフ&quot;"/>
    <numFmt numFmtId="194" formatCode="h:mm&quot; Kick-off&quot;"/>
    <numFmt numFmtId="195" formatCode="dd\-mmm\-yyyy"/>
    <numFmt numFmtId="196" formatCode="0&quot;%&quot;"/>
    <numFmt numFmtId="197" formatCode="yyyy&quot;年&quot;m&quot;月&quot;d&quot;日(&quot;aaa&quot;)&quot;"/>
    <numFmt numFmtId="198" formatCode="\(0.00%\)"/>
    <numFmt numFmtId="199" formatCode="0.0%"/>
    <numFmt numFmtId="200" formatCode="[m]&quot;分&quot;ss&quot;秒&quot;"/>
    <numFmt numFmtId="201" formatCode="&quot;(&quot;[m]&quot;分&quot;ss&quot;秒)&quot;"/>
    <numFmt numFmtId="202" formatCode="[m]&quot;min &quot;ss&quot;sec&quot;"/>
    <numFmt numFmtId="203" formatCode="&quot;(&quot;[m]&quot;min &quot;ss&quot;sec)&quot;"/>
    <numFmt numFmtId="204" formatCode="0000000"/>
    <numFmt numFmtId="205" formatCode="@&quot;人&quot;"/>
    <numFmt numFmtId="206" formatCode="#,##0_)&quot;人&quot;;[Red]\(#,##0\)"/>
    <numFmt numFmtId="207" formatCode="m/d;@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1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24" borderId="10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 shrinkToFit="1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20" fontId="0" fillId="0" borderId="19" xfId="0" applyNumberFormat="1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0" fillId="7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20" xfId="0" applyFont="1" applyFill="1" applyBorder="1" applyAlignment="1">
      <alignment horizontal="center" vertical="center"/>
    </xf>
    <xf numFmtId="20" fontId="0" fillId="0" borderId="21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20" fontId="0" fillId="0" borderId="23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7" borderId="27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0" fillId="8" borderId="0" xfId="0" applyFill="1" applyAlignment="1">
      <alignment horizontal="center"/>
    </xf>
    <xf numFmtId="0" fontId="9" fillId="0" borderId="1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56" fontId="0" fillId="23" borderId="28" xfId="0" applyNumberFormat="1" applyFill="1" applyBorder="1" applyAlignment="1">
      <alignment horizontal="center" vertical="center"/>
    </xf>
    <xf numFmtId="56" fontId="0" fillId="23" borderId="29" xfId="0" applyNumberFormat="1" applyFill="1" applyBorder="1" applyAlignment="1">
      <alignment horizontal="center" vertical="center"/>
    </xf>
    <xf numFmtId="0" fontId="0" fillId="23" borderId="30" xfId="0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 shrinkToFit="1"/>
    </xf>
    <xf numFmtId="0" fontId="0" fillId="0" borderId="32" xfId="0" applyFill="1" applyBorder="1" applyAlignment="1">
      <alignment horizontal="center" vertical="center" shrinkToFit="1"/>
    </xf>
    <xf numFmtId="0" fontId="0" fillId="0" borderId="33" xfId="0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0" fillId="23" borderId="23" xfId="0" applyFill="1" applyBorder="1" applyAlignment="1">
      <alignment horizontal="center" vertical="center"/>
    </xf>
    <xf numFmtId="0" fontId="0" fillId="23" borderId="21" xfId="0" applyFill="1" applyBorder="1" applyAlignment="1">
      <alignment horizontal="center" vertical="center"/>
    </xf>
    <xf numFmtId="0" fontId="0" fillId="24" borderId="34" xfId="0" applyFill="1" applyBorder="1" applyAlignment="1">
      <alignment horizontal="center" vertical="center"/>
    </xf>
    <xf numFmtId="0" fontId="0" fillId="23" borderId="19" xfId="0" applyFill="1" applyBorder="1" applyAlignment="1">
      <alignment horizontal="center" vertical="center"/>
    </xf>
    <xf numFmtId="0" fontId="0" fillId="23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24" borderId="39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horizontal="center" vertical="center" shrinkToFit="1"/>
    </xf>
    <xf numFmtId="0" fontId="0" fillId="21" borderId="41" xfId="0" applyFill="1" applyBorder="1" applyAlignment="1">
      <alignment horizontal="center" vertical="center" shrinkToFit="1"/>
    </xf>
    <xf numFmtId="0" fontId="3" fillId="21" borderId="10" xfId="0" applyFont="1" applyFill="1" applyBorder="1" applyAlignment="1">
      <alignment horizontal="center" vertical="center" shrinkToFit="1"/>
    </xf>
    <xf numFmtId="0" fontId="3" fillId="21" borderId="40" xfId="0" applyFont="1" applyFill="1" applyBorder="1" applyAlignment="1">
      <alignment horizontal="center" vertical="center" shrinkToFit="1"/>
    </xf>
    <xf numFmtId="0" fontId="0" fillId="24" borderId="41" xfId="0" applyFill="1" applyBorder="1" applyAlignment="1">
      <alignment horizontal="center" vertical="center"/>
    </xf>
    <xf numFmtId="0" fontId="0" fillId="24" borderId="41" xfId="0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 shrinkToFit="1"/>
    </xf>
    <xf numFmtId="0" fontId="0" fillId="0" borderId="31" xfId="0" applyFill="1" applyBorder="1" applyAlignment="1">
      <alignment horizontal="center" vertical="center" shrinkToFit="1"/>
    </xf>
    <xf numFmtId="0" fontId="0" fillId="0" borderId="32" xfId="0" applyFill="1" applyBorder="1" applyAlignment="1">
      <alignment horizontal="center" vertical="center" shrinkToFit="1"/>
    </xf>
    <xf numFmtId="0" fontId="0" fillId="0" borderId="33" xfId="0" applyFill="1" applyBorder="1" applyAlignment="1">
      <alignment horizontal="center" vertical="center" shrinkToFit="1"/>
    </xf>
    <xf numFmtId="0" fontId="4" fillId="24" borderId="10" xfId="0" applyFont="1" applyFill="1" applyBorder="1" applyAlignment="1">
      <alignment horizontal="center" vertical="center"/>
    </xf>
    <xf numFmtId="0" fontId="4" fillId="24" borderId="42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4" fillId="24" borderId="43" xfId="0" applyFont="1" applyFill="1" applyBorder="1" applyAlignment="1">
      <alignment horizontal="center" vertical="center"/>
    </xf>
    <xf numFmtId="0" fontId="4" fillId="24" borderId="44" xfId="0" applyFont="1" applyFill="1" applyBorder="1" applyAlignment="1">
      <alignment horizontal="center" vertical="center"/>
    </xf>
    <xf numFmtId="0" fontId="4" fillId="24" borderId="45" xfId="0" applyFont="1" applyFill="1" applyBorder="1" applyAlignment="1">
      <alignment horizontal="center" vertical="center"/>
    </xf>
    <xf numFmtId="0" fontId="4" fillId="24" borderId="46" xfId="0" applyFont="1" applyFill="1" applyBorder="1" applyAlignment="1">
      <alignment horizontal="center" vertical="center"/>
    </xf>
    <xf numFmtId="0" fontId="4" fillId="24" borderId="47" xfId="0" applyFont="1" applyFill="1" applyBorder="1" applyAlignment="1">
      <alignment horizontal="center" vertical="center"/>
    </xf>
    <xf numFmtId="0" fontId="4" fillId="24" borderId="40" xfId="0" applyFont="1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 shrinkToFit="1"/>
    </xf>
    <xf numFmtId="0" fontId="0" fillId="0" borderId="49" xfId="0" applyFill="1" applyBorder="1" applyAlignment="1">
      <alignment horizontal="center" vertical="center" shrinkToFit="1"/>
    </xf>
    <xf numFmtId="0" fontId="0" fillId="0" borderId="50" xfId="0" applyFill="1" applyBorder="1" applyAlignment="1">
      <alignment horizontal="center" vertical="center" shrinkToFit="1"/>
    </xf>
    <xf numFmtId="0" fontId="0" fillId="0" borderId="51" xfId="0" applyFill="1" applyBorder="1" applyAlignment="1">
      <alignment horizontal="center" vertical="center" shrinkToFit="1"/>
    </xf>
    <xf numFmtId="0" fontId="0" fillId="0" borderId="52" xfId="0" applyFill="1" applyBorder="1" applyAlignment="1">
      <alignment horizontal="center" vertical="center" shrinkToFit="1"/>
    </xf>
    <xf numFmtId="0" fontId="0" fillId="0" borderId="53" xfId="0" applyFill="1" applyBorder="1" applyAlignment="1">
      <alignment horizontal="center" vertical="center" shrinkToFit="1"/>
    </xf>
    <xf numFmtId="0" fontId="0" fillId="0" borderId="54" xfId="0" applyFill="1" applyBorder="1" applyAlignment="1">
      <alignment horizontal="center" vertical="center" shrinkToFit="1"/>
    </xf>
    <xf numFmtId="0" fontId="0" fillId="0" borderId="55" xfId="0" applyFill="1" applyBorder="1" applyAlignment="1">
      <alignment horizontal="center" vertical="center" shrinkToFit="1"/>
    </xf>
    <xf numFmtId="0" fontId="0" fillId="0" borderId="56" xfId="0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 shrinkToFit="1"/>
    </xf>
    <xf numFmtId="0" fontId="3" fillId="21" borderId="42" xfId="0" applyFont="1" applyFill="1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dxfs count="3">
    <dxf>
      <fill>
        <patternFill>
          <bgColor rgb="FFFF99CC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457325" y="0"/>
          <a:ext cx="546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8"/>
  <sheetViews>
    <sheetView zoomScale="70" zoomScaleNormal="70" zoomScaleSheetLayoutView="25" workbookViewId="0" topLeftCell="A1">
      <pane xSplit="2" ySplit="4" topLeftCell="C5" activePane="bottomRight" state="frozen"/>
      <selection pane="topLeft" activeCell="A1" sqref="A1:D1"/>
      <selection pane="topRight" activeCell="A1" sqref="A1:D1"/>
      <selection pane="bottomLeft" activeCell="A1" sqref="A1:D1"/>
      <selection pane="bottomRight" activeCell="A1" sqref="A1"/>
    </sheetView>
  </sheetViews>
  <sheetFormatPr defaultColWidth="9.00390625" defaultRowHeight="19.5" customHeight="1"/>
  <cols>
    <col min="1" max="1" width="4.625" style="1" customWidth="1"/>
    <col min="2" max="2" width="8.375" style="1" customWidth="1"/>
    <col min="3" max="3" width="6.125" style="1" customWidth="1"/>
    <col min="4" max="4" width="8.625" style="2" customWidth="1"/>
    <col min="5" max="5" width="3.625" style="1" customWidth="1"/>
    <col min="6" max="6" width="2.625" style="1" customWidth="1"/>
    <col min="7" max="7" width="3.625" style="1" customWidth="1"/>
    <col min="8" max="8" width="8.625" style="2" customWidth="1"/>
    <col min="9" max="10" width="5.625" style="2" customWidth="1"/>
    <col min="11" max="11" width="6.25390625" style="2" customWidth="1"/>
    <col min="12" max="12" width="8.625" style="2" customWidth="1"/>
    <col min="13" max="13" width="3.625" style="1" customWidth="1"/>
    <col min="14" max="14" width="2.625" style="1" customWidth="1"/>
    <col min="15" max="15" width="3.625" style="1" customWidth="1"/>
    <col min="16" max="16" width="8.625" style="2" customWidth="1"/>
    <col min="17" max="18" width="5.625" style="1" customWidth="1"/>
    <col min="19" max="19" width="6.25390625" style="2" customWidth="1"/>
    <col min="20" max="20" width="8.625" style="2" customWidth="1"/>
    <col min="21" max="21" width="3.625" style="1" customWidth="1"/>
    <col min="22" max="22" width="2.625" style="1" customWidth="1"/>
    <col min="23" max="23" width="3.625" style="1" customWidth="1"/>
    <col min="24" max="24" width="8.625" style="2" customWidth="1"/>
    <col min="25" max="26" width="5.625" style="1" customWidth="1"/>
    <col min="27" max="27" width="6.25390625" style="2" customWidth="1"/>
    <col min="28" max="28" width="8.625" style="2" customWidth="1"/>
    <col min="29" max="29" width="3.625" style="1" customWidth="1"/>
    <col min="30" max="30" width="2.625" style="1" customWidth="1"/>
    <col min="31" max="31" width="3.625" style="1" customWidth="1"/>
    <col min="32" max="32" width="8.625" style="2" customWidth="1"/>
    <col min="33" max="34" width="5.625" style="1" customWidth="1"/>
    <col min="35" max="16384" width="9.00390625" style="1" customWidth="1"/>
  </cols>
  <sheetData>
    <row r="1" spans="1:28" ht="25.5" customHeight="1">
      <c r="A1" s="16" t="s">
        <v>11</v>
      </c>
      <c r="L1" s="15" t="s">
        <v>41</v>
      </c>
      <c r="T1" s="15"/>
      <c r="AB1" s="15"/>
    </row>
    <row r="2" spans="1:20" ht="21" customHeight="1">
      <c r="A2" s="16"/>
      <c r="I2" s="22" t="s">
        <v>15</v>
      </c>
      <c r="P2" s="23" t="s">
        <v>16</v>
      </c>
      <c r="T2" s="35" t="s">
        <v>43</v>
      </c>
    </row>
    <row r="3" ht="12.75" customHeight="1"/>
    <row r="4" spans="1:34" ht="18" customHeight="1">
      <c r="A4" s="3" t="s">
        <v>0</v>
      </c>
      <c r="B4" s="5" t="s">
        <v>1</v>
      </c>
      <c r="C4" s="3" t="s">
        <v>2</v>
      </c>
      <c r="D4" s="63" t="s">
        <v>3</v>
      </c>
      <c r="E4" s="56"/>
      <c r="F4" s="56"/>
      <c r="G4" s="56"/>
      <c r="H4" s="56"/>
      <c r="I4" s="56" t="s">
        <v>5</v>
      </c>
      <c r="J4" s="62"/>
      <c r="K4" s="4" t="s">
        <v>2</v>
      </c>
      <c r="L4" s="56" t="s">
        <v>3</v>
      </c>
      <c r="M4" s="56"/>
      <c r="N4" s="56"/>
      <c r="O4" s="56"/>
      <c r="P4" s="56"/>
      <c r="Q4" s="56" t="s">
        <v>5</v>
      </c>
      <c r="R4" s="62"/>
      <c r="S4" s="4" t="s">
        <v>2</v>
      </c>
      <c r="T4" s="56" t="s">
        <v>3</v>
      </c>
      <c r="U4" s="56"/>
      <c r="V4" s="56"/>
      <c r="W4" s="56"/>
      <c r="X4" s="56"/>
      <c r="Y4" s="56" t="s">
        <v>5</v>
      </c>
      <c r="Z4" s="62"/>
      <c r="AA4" s="4" t="s">
        <v>2</v>
      </c>
      <c r="AB4" s="56" t="s">
        <v>3</v>
      </c>
      <c r="AC4" s="56"/>
      <c r="AD4" s="56"/>
      <c r="AE4" s="56"/>
      <c r="AF4" s="56"/>
      <c r="AG4" s="56" t="s">
        <v>5</v>
      </c>
      <c r="AH4" s="62"/>
    </row>
    <row r="5" spans="1:34" ht="19.5" customHeight="1">
      <c r="A5" s="58">
        <v>1</v>
      </c>
      <c r="B5" s="41">
        <v>40642</v>
      </c>
      <c r="C5" s="59" t="s">
        <v>17</v>
      </c>
      <c r="D5" s="60"/>
      <c r="E5" s="60"/>
      <c r="F5" s="60"/>
      <c r="G5" s="60"/>
      <c r="H5" s="60"/>
      <c r="I5" s="60"/>
      <c r="J5" s="60"/>
      <c r="K5" s="59" t="s">
        <v>20</v>
      </c>
      <c r="L5" s="60"/>
      <c r="M5" s="60"/>
      <c r="N5" s="60"/>
      <c r="O5" s="60"/>
      <c r="P5" s="60"/>
      <c r="Q5" s="60"/>
      <c r="R5" s="60"/>
      <c r="S5" s="59" t="s">
        <v>14</v>
      </c>
      <c r="T5" s="60"/>
      <c r="U5" s="60"/>
      <c r="V5" s="60"/>
      <c r="W5" s="60"/>
      <c r="X5" s="60"/>
      <c r="Y5" s="60"/>
      <c r="Z5" s="60"/>
      <c r="AA5" s="59"/>
      <c r="AB5" s="60"/>
      <c r="AC5" s="60"/>
      <c r="AD5" s="60"/>
      <c r="AE5" s="60"/>
      <c r="AF5" s="60"/>
      <c r="AG5" s="60"/>
      <c r="AH5" s="61"/>
    </row>
    <row r="6" spans="1:34" ht="19.5" customHeight="1">
      <c r="A6" s="57"/>
      <c r="B6" s="42" t="s">
        <v>4</v>
      </c>
      <c r="C6" s="17">
        <v>0.4583333333333333</v>
      </c>
      <c r="D6" s="36" t="s">
        <v>18</v>
      </c>
      <c r="E6" s="24">
        <v>2</v>
      </c>
      <c r="F6" s="24" t="s">
        <v>19</v>
      </c>
      <c r="G6" s="24">
        <v>1</v>
      </c>
      <c r="H6" s="12" t="s">
        <v>25</v>
      </c>
      <c r="I6" s="20" t="str">
        <f>D7</f>
        <v>酒田南</v>
      </c>
      <c r="J6" s="7" t="str">
        <f>H7</f>
        <v>山中B</v>
      </c>
      <c r="K6" s="17">
        <v>0.4166666666666667</v>
      </c>
      <c r="L6" s="11" t="s">
        <v>21</v>
      </c>
      <c r="M6" s="24">
        <v>1</v>
      </c>
      <c r="N6" s="24" t="s">
        <v>19</v>
      </c>
      <c r="O6" s="24">
        <v>5</v>
      </c>
      <c r="P6" s="38" t="s">
        <v>31</v>
      </c>
      <c r="Q6" s="6" t="str">
        <f>L8</f>
        <v>鶴中央</v>
      </c>
      <c r="R6" s="18" t="str">
        <f>P8</f>
        <v>日大B</v>
      </c>
      <c r="S6" s="17">
        <v>0.4166666666666667</v>
      </c>
      <c r="T6" s="11" t="s">
        <v>33</v>
      </c>
      <c r="U6" s="24">
        <v>0</v>
      </c>
      <c r="V6" s="24" t="s">
        <v>19</v>
      </c>
      <c r="W6" s="24">
        <v>5</v>
      </c>
      <c r="X6" s="38" t="s">
        <v>13</v>
      </c>
      <c r="Y6" s="6" t="str">
        <f>T8</f>
        <v>鶴東B</v>
      </c>
      <c r="Z6" s="18" t="str">
        <f>X8</f>
        <v>米中央</v>
      </c>
      <c r="AA6" s="17"/>
      <c r="AB6" s="11"/>
      <c r="AC6" s="24"/>
      <c r="AD6" s="24"/>
      <c r="AE6" s="24"/>
      <c r="AF6" s="12"/>
      <c r="AG6" s="6"/>
      <c r="AH6" s="7"/>
    </row>
    <row r="7" spans="1:34" ht="19.5" customHeight="1">
      <c r="A7" s="54"/>
      <c r="B7" s="42"/>
      <c r="C7" s="27">
        <v>0.5416666666666666</v>
      </c>
      <c r="D7" s="37" t="s">
        <v>17</v>
      </c>
      <c r="E7" s="29">
        <v>4</v>
      </c>
      <c r="F7" s="29" t="s">
        <v>19</v>
      </c>
      <c r="G7" s="29">
        <v>2</v>
      </c>
      <c r="H7" s="30" t="s">
        <v>26</v>
      </c>
      <c r="I7" s="34" t="str">
        <f>D6</f>
        <v>酒田工</v>
      </c>
      <c r="J7" s="32" t="str">
        <f>H6</f>
        <v>山商B</v>
      </c>
      <c r="K7" s="27">
        <v>0.5</v>
      </c>
      <c r="L7" s="28" t="s">
        <v>32</v>
      </c>
      <c r="M7" s="29">
        <v>0</v>
      </c>
      <c r="N7" s="29" t="s">
        <v>19</v>
      </c>
      <c r="O7" s="29">
        <v>3</v>
      </c>
      <c r="P7" s="39" t="s">
        <v>22</v>
      </c>
      <c r="Q7" s="31" t="str">
        <f>L6</f>
        <v>新庄北</v>
      </c>
      <c r="R7" s="33" t="str">
        <f>P6</f>
        <v>山　本</v>
      </c>
      <c r="S7" s="27">
        <v>0.5</v>
      </c>
      <c r="T7" s="28" t="s">
        <v>29</v>
      </c>
      <c r="U7" s="29">
        <v>2</v>
      </c>
      <c r="V7" s="29" t="s">
        <v>19</v>
      </c>
      <c r="W7" s="29">
        <v>3</v>
      </c>
      <c r="X7" s="39" t="s">
        <v>30</v>
      </c>
      <c r="Y7" s="31" t="str">
        <f>T6</f>
        <v>鶴工B</v>
      </c>
      <c r="Z7" s="33" t="str">
        <f>X6</f>
        <v>東海B</v>
      </c>
      <c r="AA7" s="27"/>
      <c r="AB7" s="28"/>
      <c r="AC7" s="29"/>
      <c r="AD7" s="29"/>
      <c r="AE7" s="29"/>
      <c r="AF7" s="30"/>
      <c r="AG7" s="31"/>
      <c r="AH7" s="32"/>
    </row>
    <row r="8" spans="1:34" ht="19.5" customHeight="1">
      <c r="A8" s="55"/>
      <c r="B8" s="43"/>
      <c r="C8" s="25"/>
      <c r="D8" s="13"/>
      <c r="E8" s="26"/>
      <c r="F8" s="26"/>
      <c r="G8" s="26"/>
      <c r="H8" s="14"/>
      <c r="I8" s="8"/>
      <c r="J8" s="9"/>
      <c r="K8" s="25">
        <v>0.5833333333333334</v>
      </c>
      <c r="L8" s="13" t="s">
        <v>23</v>
      </c>
      <c r="M8" s="26">
        <v>0</v>
      </c>
      <c r="N8" s="26" t="s">
        <v>12</v>
      </c>
      <c r="O8" s="26">
        <v>6</v>
      </c>
      <c r="P8" s="40" t="s">
        <v>27</v>
      </c>
      <c r="Q8" s="21" t="str">
        <f>L7</f>
        <v>神　室</v>
      </c>
      <c r="R8" s="9" t="str">
        <f>P7</f>
        <v>興譲館</v>
      </c>
      <c r="S8" s="25">
        <v>0.6041666666666666</v>
      </c>
      <c r="T8" s="13" t="s">
        <v>28</v>
      </c>
      <c r="U8" s="26">
        <v>0</v>
      </c>
      <c r="V8" s="26" t="s">
        <v>19</v>
      </c>
      <c r="W8" s="26">
        <v>1</v>
      </c>
      <c r="X8" s="40" t="s">
        <v>35</v>
      </c>
      <c r="Y8" s="21" t="str">
        <f>T7</f>
        <v>酒田西</v>
      </c>
      <c r="Z8" s="9" t="str">
        <f>X7</f>
        <v>長　井</v>
      </c>
      <c r="AA8" s="25"/>
      <c r="AB8" s="13"/>
      <c r="AC8" s="26"/>
      <c r="AD8" s="26"/>
      <c r="AE8" s="26"/>
      <c r="AF8" s="14"/>
      <c r="AG8" s="8"/>
      <c r="AH8" s="9"/>
    </row>
    <row r="9" spans="1:34" ht="19.5" customHeight="1">
      <c r="A9" s="58">
        <v>2</v>
      </c>
      <c r="B9" s="41">
        <v>40649</v>
      </c>
      <c r="C9" s="59" t="s">
        <v>47</v>
      </c>
      <c r="D9" s="60"/>
      <c r="E9" s="60"/>
      <c r="F9" s="60"/>
      <c r="G9" s="60"/>
      <c r="H9" s="60"/>
      <c r="I9" s="60"/>
      <c r="J9" s="60"/>
      <c r="K9" s="59" t="s">
        <v>20</v>
      </c>
      <c r="L9" s="60"/>
      <c r="M9" s="60"/>
      <c r="N9" s="60"/>
      <c r="O9" s="60"/>
      <c r="P9" s="60"/>
      <c r="Q9" s="60"/>
      <c r="R9" s="60"/>
      <c r="S9" s="59" t="s">
        <v>14</v>
      </c>
      <c r="T9" s="60"/>
      <c r="U9" s="60"/>
      <c r="V9" s="60"/>
      <c r="W9" s="60"/>
      <c r="X9" s="60"/>
      <c r="Y9" s="60"/>
      <c r="Z9" s="60"/>
      <c r="AA9" s="59"/>
      <c r="AB9" s="60"/>
      <c r="AC9" s="60"/>
      <c r="AD9" s="60"/>
      <c r="AE9" s="60"/>
      <c r="AF9" s="60"/>
      <c r="AG9" s="60"/>
      <c r="AH9" s="61"/>
    </row>
    <row r="10" spans="1:34" ht="19.5" customHeight="1">
      <c r="A10" s="57"/>
      <c r="B10" s="42" t="s">
        <v>4</v>
      </c>
      <c r="C10" s="17">
        <v>0.4166666666666667</v>
      </c>
      <c r="D10" s="11" t="s">
        <v>33</v>
      </c>
      <c r="E10" s="24">
        <v>0</v>
      </c>
      <c r="F10" s="24" t="s">
        <v>19</v>
      </c>
      <c r="G10" s="24">
        <v>4</v>
      </c>
      <c r="H10" s="38" t="s">
        <v>25</v>
      </c>
      <c r="I10" s="20" t="str">
        <f>D12</f>
        <v>神　室</v>
      </c>
      <c r="J10" s="7" t="str">
        <f>H12</f>
        <v>山　本</v>
      </c>
      <c r="K10" s="17">
        <v>0.4583333333333333</v>
      </c>
      <c r="L10" s="36" t="s">
        <v>23</v>
      </c>
      <c r="M10" s="24">
        <v>2</v>
      </c>
      <c r="N10" s="24" t="s">
        <v>19</v>
      </c>
      <c r="O10" s="24">
        <v>1</v>
      </c>
      <c r="P10" s="12" t="s">
        <v>35</v>
      </c>
      <c r="Q10" s="20" t="str">
        <f>L11</f>
        <v>鶴東B</v>
      </c>
      <c r="R10" s="7" t="str">
        <f>P11</f>
        <v>日大B</v>
      </c>
      <c r="S10" s="17">
        <v>0.4166666666666667</v>
      </c>
      <c r="T10" s="11" t="s">
        <v>21</v>
      </c>
      <c r="U10" s="24">
        <v>1</v>
      </c>
      <c r="V10" s="24" t="s">
        <v>19</v>
      </c>
      <c r="W10" s="24">
        <v>7</v>
      </c>
      <c r="X10" s="38" t="s">
        <v>22</v>
      </c>
      <c r="Y10" s="6" t="str">
        <f>T12</f>
        <v>酒田工</v>
      </c>
      <c r="Z10" s="18" t="str">
        <f>X12</f>
        <v>東海B</v>
      </c>
      <c r="AA10" s="17"/>
      <c r="AB10" s="11"/>
      <c r="AC10" s="24"/>
      <c r="AD10" s="24"/>
      <c r="AE10" s="24"/>
      <c r="AF10" s="12"/>
      <c r="AG10" s="6"/>
      <c r="AH10" s="7"/>
    </row>
    <row r="11" spans="1:34" ht="19.5" customHeight="1">
      <c r="A11" s="54"/>
      <c r="B11" s="42"/>
      <c r="C11" s="27">
        <v>0.5</v>
      </c>
      <c r="D11" s="28" t="s">
        <v>29</v>
      </c>
      <c r="E11" s="29">
        <v>1</v>
      </c>
      <c r="F11" s="29" t="s">
        <v>19</v>
      </c>
      <c r="G11" s="29">
        <v>3</v>
      </c>
      <c r="H11" s="39" t="s">
        <v>26</v>
      </c>
      <c r="I11" s="34" t="str">
        <f>D10</f>
        <v>鶴工B</v>
      </c>
      <c r="J11" s="32" t="str">
        <f>H10</f>
        <v>山商B</v>
      </c>
      <c r="K11" s="27">
        <v>0.5416666666666666</v>
      </c>
      <c r="L11" s="28" t="s">
        <v>28</v>
      </c>
      <c r="M11" s="29">
        <v>2</v>
      </c>
      <c r="N11" s="29" t="s">
        <v>19</v>
      </c>
      <c r="O11" s="29">
        <v>7</v>
      </c>
      <c r="P11" s="39" t="s">
        <v>27</v>
      </c>
      <c r="Q11" s="34" t="str">
        <f>L10</f>
        <v>鶴中央</v>
      </c>
      <c r="R11" s="32" t="str">
        <f>P10</f>
        <v>米中央</v>
      </c>
      <c r="S11" s="27">
        <v>0.5</v>
      </c>
      <c r="T11" s="37" t="s">
        <v>17</v>
      </c>
      <c r="U11" s="29">
        <v>3</v>
      </c>
      <c r="V11" s="29" t="s">
        <v>19</v>
      </c>
      <c r="W11" s="29">
        <v>0</v>
      </c>
      <c r="X11" s="30" t="s">
        <v>30</v>
      </c>
      <c r="Y11" s="31" t="str">
        <f>T10</f>
        <v>新庄北</v>
      </c>
      <c r="Z11" s="33" t="str">
        <f>X10</f>
        <v>興譲館</v>
      </c>
      <c r="AA11" s="27"/>
      <c r="AB11" s="28"/>
      <c r="AC11" s="29"/>
      <c r="AD11" s="29"/>
      <c r="AE11" s="29"/>
      <c r="AF11" s="30"/>
      <c r="AG11" s="31"/>
      <c r="AH11" s="32"/>
    </row>
    <row r="12" spans="1:34" ht="19.5" customHeight="1">
      <c r="A12" s="55"/>
      <c r="B12" s="43"/>
      <c r="C12" s="25">
        <v>0.5833333333333334</v>
      </c>
      <c r="D12" s="13" t="s">
        <v>32</v>
      </c>
      <c r="E12" s="26">
        <v>1</v>
      </c>
      <c r="F12" s="26" t="s">
        <v>19</v>
      </c>
      <c r="G12" s="26">
        <v>2</v>
      </c>
      <c r="H12" s="40" t="s">
        <v>31</v>
      </c>
      <c r="I12" s="8" t="str">
        <f>D11</f>
        <v>酒田西</v>
      </c>
      <c r="J12" s="19" t="str">
        <f>H11</f>
        <v>山中B</v>
      </c>
      <c r="K12" s="25"/>
      <c r="L12" s="13"/>
      <c r="M12" s="26"/>
      <c r="N12" s="26"/>
      <c r="O12" s="26"/>
      <c r="P12" s="14"/>
      <c r="Q12" s="8"/>
      <c r="R12" s="9"/>
      <c r="S12" s="25">
        <v>0.5833333333333334</v>
      </c>
      <c r="T12" s="13" t="s">
        <v>18</v>
      </c>
      <c r="U12" s="26">
        <v>2</v>
      </c>
      <c r="V12" s="26" t="s">
        <v>19</v>
      </c>
      <c r="W12" s="26">
        <v>3</v>
      </c>
      <c r="X12" s="40" t="s">
        <v>13</v>
      </c>
      <c r="Y12" s="8" t="str">
        <f>T11</f>
        <v>酒田南</v>
      </c>
      <c r="Z12" s="19" t="str">
        <f>X11</f>
        <v>長　井</v>
      </c>
      <c r="AA12" s="25"/>
      <c r="AB12" s="13"/>
      <c r="AC12" s="26"/>
      <c r="AD12" s="26"/>
      <c r="AE12" s="26"/>
      <c r="AF12" s="14"/>
      <c r="AG12" s="8"/>
      <c r="AH12" s="9"/>
    </row>
    <row r="13" spans="1:34" ht="19.5" customHeight="1">
      <c r="A13" s="58">
        <v>3</v>
      </c>
      <c r="B13" s="41">
        <v>40677</v>
      </c>
      <c r="C13" s="59" t="s">
        <v>21</v>
      </c>
      <c r="D13" s="60"/>
      <c r="E13" s="60"/>
      <c r="F13" s="60"/>
      <c r="G13" s="60"/>
      <c r="H13" s="60"/>
      <c r="I13" s="60"/>
      <c r="J13" s="60"/>
      <c r="K13" s="59" t="s">
        <v>37</v>
      </c>
      <c r="L13" s="60"/>
      <c r="M13" s="60"/>
      <c r="N13" s="60"/>
      <c r="O13" s="60"/>
      <c r="P13" s="60"/>
      <c r="Q13" s="60"/>
      <c r="R13" s="60"/>
      <c r="S13" s="59" t="s">
        <v>14</v>
      </c>
      <c r="T13" s="60"/>
      <c r="U13" s="60"/>
      <c r="V13" s="60"/>
      <c r="W13" s="60"/>
      <c r="X13" s="60"/>
      <c r="Y13" s="60"/>
      <c r="Z13" s="60"/>
      <c r="AA13" s="59"/>
      <c r="AB13" s="60"/>
      <c r="AC13" s="60"/>
      <c r="AD13" s="60"/>
      <c r="AE13" s="60"/>
      <c r="AF13" s="60"/>
      <c r="AG13" s="60"/>
      <c r="AH13" s="61"/>
    </row>
    <row r="14" spans="1:34" ht="19.5" customHeight="1">
      <c r="A14" s="57"/>
      <c r="B14" s="42" t="s">
        <v>4</v>
      </c>
      <c r="C14" s="17">
        <v>0.4166666666666667</v>
      </c>
      <c r="D14" s="11" t="s">
        <v>33</v>
      </c>
      <c r="E14" s="24">
        <v>0</v>
      </c>
      <c r="F14" s="24" t="s">
        <v>19</v>
      </c>
      <c r="G14" s="24">
        <v>4</v>
      </c>
      <c r="H14" s="38" t="s">
        <v>26</v>
      </c>
      <c r="I14" s="20" t="str">
        <f>D16</f>
        <v>鶴中央</v>
      </c>
      <c r="J14" s="7" t="str">
        <f>H16</f>
        <v>山　本</v>
      </c>
      <c r="K14" s="17">
        <v>0.4166666666666667</v>
      </c>
      <c r="L14" s="36" t="s">
        <v>18</v>
      </c>
      <c r="M14" s="24">
        <v>8</v>
      </c>
      <c r="N14" s="24" t="s">
        <v>19</v>
      </c>
      <c r="O14" s="24">
        <v>0</v>
      </c>
      <c r="P14" s="12" t="s">
        <v>38</v>
      </c>
      <c r="Q14" s="6" t="str">
        <f>L16</f>
        <v>酒田西</v>
      </c>
      <c r="R14" s="18" t="str">
        <f>P16</f>
        <v>山商B</v>
      </c>
      <c r="S14" s="17">
        <v>0.4583333333333333</v>
      </c>
      <c r="T14" s="11" t="s">
        <v>42</v>
      </c>
      <c r="U14" s="24">
        <v>0</v>
      </c>
      <c r="V14" s="24" t="s">
        <v>19</v>
      </c>
      <c r="W14" s="24">
        <v>8</v>
      </c>
      <c r="X14" s="38" t="s">
        <v>35</v>
      </c>
      <c r="Y14" s="20" t="str">
        <f>T15</f>
        <v>酒田南</v>
      </c>
      <c r="Z14" s="7" t="str">
        <f>X15</f>
        <v>東海B</v>
      </c>
      <c r="AA14" s="17"/>
      <c r="AB14" s="11"/>
      <c r="AC14" s="24"/>
      <c r="AD14" s="24"/>
      <c r="AE14" s="24"/>
      <c r="AF14" s="12"/>
      <c r="AG14" s="6"/>
      <c r="AH14" s="7"/>
    </row>
    <row r="15" spans="1:34" ht="19.5" customHeight="1">
      <c r="A15" s="54"/>
      <c r="B15" s="42"/>
      <c r="C15" s="27">
        <v>0.5</v>
      </c>
      <c r="D15" s="28" t="s">
        <v>21</v>
      </c>
      <c r="E15" s="29">
        <v>1</v>
      </c>
      <c r="F15" s="29" t="s">
        <v>19</v>
      </c>
      <c r="G15" s="29">
        <v>6</v>
      </c>
      <c r="H15" s="39" t="s">
        <v>27</v>
      </c>
      <c r="I15" s="34" t="str">
        <f>D14</f>
        <v>鶴工B</v>
      </c>
      <c r="J15" s="32" t="str">
        <f>H14</f>
        <v>山中B</v>
      </c>
      <c r="K15" s="27">
        <v>0.5</v>
      </c>
      <c r="L15" s="28" t="s">
        <v>28</v>
      </c>
      <c r="M15" s="29">
        <v>1</v>
      </c>
      <c r="N15" s="29" t="s">
        <v>19</v>
      </c>
      <c r="O15" s="29">
        <v>3</v>
      </c>
      <c r="P15" s="39" t="s">
        <v>22</v>
      </c>
      <c r="Q15" s="31" t="str">
        <f>L14</f>
        <v>酒田工</v>
      </c>
      <c r="R15" s="33" t="str">
        <f>P14</f>
        <v>長　井</v>
      </c>
      <c r="S15" s="27">
        <v>0.5416666666666666</v>
      </c>
      <c r="T15" s="44" t="s">
        <v>17</v>
      </c>
      <c r="U15" s="29">
        <v>1</v>
      </c>
      <c r="V15" s="29" t="s">
        <v>19</v>
      </c>
      <c r="W15" s="29">
        <v>1</v>
      </c>
      <c r="X15" s="45" t="s">
        <v>13</v>
      </c>
      <c r="Y15" s="31" t="str">
        <f>T14</f>
        <v>神 室</v>
      </c>
      <c r="Z15" s="33" t="str">
        <f>X14</f>
        <v>米中央</v>
      </c>
      <c r="AA15" s="27"/>
      <c r="AB15" s="28"/>
      <c r="AC15" s="29"/>
      <c r="AD15" s="29"/>
      <c r="AE15" s="29"/>
      <c r="AF15" s="30"/>
      <c r="AG15" s="31"/>
      <c r="AH15" s="32"/>
    </row>
    <row r="16" spans="1:34" ht="19.5" customHeight="1">
      <c r="A16" s="55"/>
      <c r="B16" s="43"/>
      <c r="C16" s="25">
        <v>0.5833333333333334</v>
      </c>
      <c r="D16" s="13" t="s">
        <v>23</v>
      </c>
      <c r="E16" s="26">
        <v>1</v>
      </c>
      <c r="F16" s="26" t="s">
        <v>19</v>
      </c>
      <c r="G16" s="26">
        <v>3</v>
      </c>
      <c r="H16" s="40" t="s">
        <v>31</v>
      </c>
      <c r="I16" s="8" t="str">
        <f>D15</f>
        <v>新庄北</v>
      </c>
      <c r="J16" s="19" t="str">
        <f>H15</f>
        <v>日大B</v>
      </c>
      <c r="K16" s="25">
        <v>0.5833333333333334</v>
      </c>
      <c r="L16" s="13" t="s">
        <v>29</v>
      </c>
      <c r="M16" s="26">
        <v>1</v>
      </c>
      <c r="N16" s="26" t="s">
        <v>19</v>
      </c>
      <c r="O16" s="26">
        <v>2</v>
      </c>
      <c r="P16" s="40" t="s">
        <v>25</v>
      </c>
      <c r="Q16" s="8" t="str">
        <f>L15</f>
        <v>鶴東B</v>
      </c>
      <c r="R16" s="19" t="str">
        <f>P15</f>
        <v>興譲館</v>
      </c>
      <c r="S16" s="25"/>
      <c r="T16" s="13"/>
      <c r="U16" s="26"/>
      <c r="V16" s="26"/>
      <c r="W16" s="26"/>
      <c r="X16" s="14"/>
      <c r="Y16" s="8"/>
      <c r="Z16" s="9"/>
      <c r="AA16" s="25"/>
      <c r="AB16" s="13"/>
      <c r="AC16" s="26"/>
      <c r="AD16" s="26"/>
      <c r="AE16" s="26"/>
      <c r="AF16" s="14"/>
      <c r="AG16" s="8"/>
      <c r="AH16" s="9"/>
    </row>
    <row r="17" spans="1:34" ht="19.5" customHeight="1">
      <c r="A17" s="58">
        <v>4</v>
      </c>
      <c r="B17" s="41">
        <v>40684</v>
      </c>
      <c r="C17" s="59" t="s">
        <v>17</v>
      </c>
      <c r="D17" s="60"/>
      <c r="E17" s="60"/>
      <c r="F17" s="60"/>
      <c r="G17" s="60"/>
      <c r="H17" s="60"/>
      <c r="I17" s="60"/>
      <c r="J17" s="60"/>
      <c r="K17" s="59" t="s">
        <v>20</v>
      </c>
      <c r="L17" s="60"/>
      <c r="M17" s="60"/>
      <c r="N17" s="60"/>
      <c r="O17" s="60"/>
      <c r="P17" s="60"/>
      <c r="Q17" s="60"/>
      <c r="R17" s="60"/>
      <c r="S17" s="59" t="s">
        <v>14</v>
      </c>
      <c r="T17" s="60"/>
      <c r="U17" s="60"/>
      <c r="V17" s="60"/>
      <c r="W17" s="60"/>
      <c r="X17" s="60"/>
      <c r="Y17" s="60"/>
      <c r="Z17" s="60"/>
      <c r="AA17" s="59"/>
      <c r="AB17" s="60"/>
      <c r="AC17" s="60"/>
      <c r="AD17" s="60"/>
      <c r="AE17" s="60"/>
      <c r="AF17" s="60"/>
      <c r="AG17" s="60"/>
      <c r="AH17" s="61"/>
    </row>
    <row r="18" spans="1:34" ht="19.5" customHeight="1">
      <c r="A18" s="57"/>
      <c r="B18" s="42" t="s">
        <v>4</v>
      </c>
      <c r="C18" s="17">
        <v>0.4166666666666667</v>
      </c>
      <c r="D18" s="11" t="s">
        <v>28</v>
      </c>
      <c r="E18" s="24">
        <v>1</v>
      </c>
      <c r="F18" s="24" t="s">
        <v>19</v>
      </c>
      <c r="G18" s="24">
        <v>3</v>
      </c>
      <c r="H18" s="38" t="s">
        <v>31</v>
      </c>
      <c r="I18" s="20" t="str">
        <f>D20</f>
        <v>酒田南</v>
      </c>
      <c r="J18" s="7" t="str">
        <f>H20</f>
        <v>山商B</v>
      </c>
      <c r="K18" s="17">
        <v>0.4583333333333333</v>
      </c>
      <c r="L18" s="11" t="s">
        <v>21</v>
      </c>
      <c r="M18" s="24">
        <v>1</v>
      </c>
      <c r="N18" s="24" t="s">
        <v>19</v>
      </c>
      <c r="O18" s="24">
        <v>2</v>
      </c>
      <c r="P18" s="38" t="s">
        <v>35</v>
      </c>
      <c r="Q18" s="20" t="str">
        <f>L19</f>
        <v>神　室</v>
      </c>
      <c r="R18" s="7" t="str">
        <f>P19</f>
        <v>日大B</v>
      </c>
      <c r="S18" s="17">
        <v>0.4166666666666667</v>
      </c>
      <c r="T18" s="11" t="s">
        <v>23</v>
      </c>
      <c r="U18" s="24">
        <v>1</v>
      </c>
      <c r="V18" s="24" t="s">
        <v>19</v>
      </c>
      <c r="W18" s="24">
        <v>4</v>
      </c>
      <c r="X18" s="38" t="s">
        <v>22</v>
      </c>
      <c r="Y18" s="20" t="str">
        <f>T20</f>
        <v>酒田西</v>
      </c>
      <c r="Z18" s="7" t="str">
        <f>X20</f>
        <v>東海B</v>
      </c>
      <c r="AA18" s="17"/>
      <c r="AB18" s="11"/>
      <c r="AC18" s="24"/>
      <c r="AD18" s="24"/>
      <c r="AE18" s="24"/>
      <c r="AF18" s="12"/>
      <c r="AG18" s="6"/>
      <c r="AH18" s="7"/>
    </row>
    <row r="19" spans="1:34" ht="19.5" customHeight="1">
      <c r="A19" s="54"/>
      <c r="B19" s="42"/>
      <c r="C19" s="27">
        <v>0.5</v>
      </c>
      <c r="D19" s="28" t="s">
        <v>18</v>
      </c>
      <c r="E19" s="29">
        <v>1</v>
      </c>
      <c r="F19" s="29" t="s">
        <v>19</v>
      </c>
      <c r="G19" s="29">
        <v>3</v>
      </c>
      <c r="H19" s="39" t="s">
        <v>26</v>
      </c>
      <c r="I19" s="31" t="str">
        <f>D18</f>
        <v>鶴東B</v>
      </c>
      <c r="J19" s="33" t="str">
        <f>H18</f>
        <v>山　本</v>
      </c>
      <c r="K19" s="27">
        <v>0.5416666666666666</v>
      </c>
      <c r="L19" s="28" t="s">
        <v>32</v>
      </c>
      <c r="M19" s="29">
        <v>0</v>
      </c>
      <c r="N19" s="29" t="s">
        <v>19</v>
      </c>
      <c r="O19" s="29">
        <v>11</v>
      </c>
      <c r="P19" s="39" t="s">
        <v>27</v>
      </c>
      <c r="Q19" s="34" t="str">
        <f>L18</f>
        <v>新庄北</v>
      </c>
      <c r="R19" s="32" t="str">
        <f>P18</f>
        <v>米中央</v>
      </c>
      <c r="S19" s="27">
        <v>0.5</v>
      </c>
      <c r="T19" s="28" t="s">
        <v>33</v>
      </c>
      <c r="U19" s="29">
        <v>1</v>
      </c>
      <c r="V19" s="29" t="s">
        <v>19</v>
      </c>
      <c r="W19" s="29">
        <v>6</v>
      </c>
      <c r="X19" s="39" t="s">
        <v>30</v>
      </c>
      <c r="Y19" s="34" t="str">
        <f>T18</f>
        <v>鶴中央</v>
      </c>
      <c r="Z19" s="32" t="str">
        <f>X18</f>
        <v>興譲館</v>
      </c>
      <c r="AA19" s="27"/>
      <c r="AB19" s="28"/>
      <c r="AC19" s="29"/>
      <c r="AD19" s="29"/>
      <c r="AE19" s="29"/>
      <c r="AF19" s="30"/>
      <c r="AG19" s="31"/>
      <c r="AH19" s="32"/>
    </row>
    <row r="20" spans="1:34" ht="19.5" customHeight="1">
      <c r="A20" s="55"/>
      <c r="B20" s="43"/>
      <c r="C20" s="25">
        <v>0.5833333333333334</v>
      </c>
      <c r="D20" s="46" t="s">
        <v>17</v>
      </c>
      <c r="E20" s="26">
        <v>3</v>
      </c>
      <c r="F20" s="26" t="s">
        <v>19</v>
      </c>
      <c r="G20" s="26">
        <v>1</v>
      </c>
      <c r="H20" s="14" t="s">
        <v>25</v>
      </c>
      <c r="I20" s="21" t="str">
        <f>D19</f>
        <v>酒田工</v>
      </c>
      <c r="J20" s="9" t="str">
        <f>H19</f>
        <v>山中B</v>
      </c>
      <c r="K20" s="25"/>
      <c r="L20" s="13"/>
      <c r="M20" s="26"/>
      <c r="N20" s="26"/>
      <c r="O20" s="26"/>
      <c r="P20" s="14"/>
      <c r="Q20" s="8"/>
      <c r="R20" s="9"/>
      <c r="S20" s="25">
        <v>0.5833333333333334</v>
      </c>
      <c r="T20" s="46" t="s">
        <v>29</v>
      </c>
      <c r="U20" s="26">
        <v>3</v>
      </c>
      <c r="V20" s="26" t="s">
        <v>19</v>
      </c>
      <c r="W20" s="26">
        <v>0</v>
      </c>
      <c r="X20" s="14" t="s">
        <v>13</v>
      </c>
      <c r="Y20" s="21" t="str">
        <f>T19</f>
        <v>鶴工B</v>
      </c>
      <c r="Z20" s="9" t="str">
        <f>X19</f>
        <v>長　井</v>
      </c>
      <c r="AA20" s="25"/>
      <c r="AB20" s="13"/>
      <c r="AC20" s="26"/>
      <c r="AD20" s="26"/>
      <c r="AE20" s="26"/>
      <c r="AF20" s="14"/>
      <c r="AG20" s="8"/>
      <c r="AH20" s="9"/>
    </row>
    <row r="21" spans="1:34" ht="19.5" customHeight="1">
      <c r="A21" s="58">
        <v>5</v>
      </c>
      <c r="B21" s="41">
        <v>40705</v>
      </c>
      <c r="C21" s="59" t="s">
        <v>24</v>
      </c>
      <c r="D21" s="60"/>
      <c r="E21" s="60"/>
      <c r="F21" s="60"/>
      <c r="G21" s="60"/>
      <c r="H21" s="60"/>
      <c r="I21" s="60"/>
      <c r="J21" s="60"/>
      <c r="K21" s="59" t="s">
        <v>37</v>
      </c>
      <c r="L21" s="60"/>
      <c r="M21" s="60"/>
      <c r="N21" s="60"/>
      <c r="O21" s="60"/>
      <c r="P21" s="60"/>
      <c r="Q21" s="60"/>
      <c r="R21" s="60"/>
      <c r="S21" s="59" t="s">
        <v>14</v>
      </c>
      <c r="T21" s="60"/>
      <c r="U21" s="60"/>
      <c r="V21" s="60"/>
      <c r="W21" s="60"/>
      <c r="X21" s="60"/>
      <c r="Y21" s="60"/>
      <c r="Z21" s="60"/>
      <c r="AA21" s="59"/>
      <c r="AB21" s="60"/>
      <c r="AC21" s="60"/>
      <c r="AD21" s="60"/>
      <c r="AE21" s="60"/>
      <c r="AF21" s="60"/>
      <c r="AG21" s="60"/>
      <c r="AH21" s="61"/>
    </row>
    <row r="22" spans="1:34" ht="19.5" customHeight="1">
      <c r="A22" s="57"/>
      <c r="B22" s="42" t="s">
        <v>4</v>
      </c>
      <c r="C22" s="17">
        <v>0.4166666666666667</v>
      </c>
      <c r="D22" s="11" t="s">
        <v>29</v>
      </c>
      <c r="E22" s="24">
        <v>0</v>
      </c>
      <c r="F22" s="24" t="s">
        <v>19</v>
      </c>
      <c r="G22" s="24">
        <v>4</v>
      </c>
      <c r="H22" s="38" t="s">
        <v>27</v>
      </c>
      <c r="I22" s="20" t="str">
        <f>D24</f>
        <v>鶴東B</v>
      </c>
      <c r="J22" s="7" t="str">
        <f>H24</f>
        <v>山中B</v>
      </c>
      <c r="K22" s="17">
        <v>0.4166666666666667</v>
      </c>
      <c r="L22" s="36" t="s">
        <v>33</v>
      </c>
      <c r="M22" s="24">
        <v>3</v>
      </c>
      <c r="N22" s="24" t="s">
        <v>19</v>
      </c>
      <c r="O22" s="24">
        <v>0</v>
      </c>
      <c r="P22" s="12" t="s">
        <v>22</v>
      </c>
      <c r="Q22" s="6" t="str">
        <f>L24</f>
        <v>新庄北</v>
      </c>
      <c r="R22" s="18" t="str">
        <f>P24</f>
        <v>山商B</v>
      </c>
      <c r="S22" s="17">
        <v>0.4583333333333333</v>
      </c>
      <c r="T22" s="36" t="s">
        <v>23</v>
      </c>
      <c r="U22" s="24">
        <v>4</v>
      </c>
      <c r="V22" s="24" t="s">
        <v>19</v>
      </c>
      <c r="W22" s="24">
        <v>3</v>
      </c>
      <c r="X22" s="12" t="s">
        <v>30</v>
      </c>
      <c r="Y22" s="6" t="str">
        <f>T23</f>
        <v>神　室</v>
      </c>
      <c r="Z22" s="18" t="str">
        <f>X23</f>
        <v>東海B</v>
      </c>
      <c r="AA22" s="17"/>
      <c r="AB22" s="11"/>
      <c r="AC22" s="24"/>
      <c r="AD22" s="24"/>
      <c r="AE22" s="24"/>
      <c r="AF22" s="12"/>
      <c r="AG22" s="6"/>
      <c r="AH22" s="7"/>
    </row>
    <row r="23" spans="1:34" ht="19.5" customHeight="1">
      <c r="A23" s="54"/>
      <c r="B23" s="42"/>
      <c r="C23" s="27">
        <v>0.5</v>
      </c>
      <c r="D23" s="28" t="s">
        <v>18</v>
      </c>
      <c r="E23" s="29">
        <v>0</v>
      </c>
      <c r="F23" s="29" t="s">
        <v>19</v>
      </c>
      <c r="G23" s="29">
        <v>4</v>
      </c>
      <c r="H23" s="39" t="s">
        <v>31</v>
      </c>
      <c r="I23" s="34" t="str">
        <f>D22</f>
        <v>酒田西</v>
      </c>
      <c r="J23" s="32" t="str">
        <f>H22</f>
        <v>日大B</v>
      </c>
      <c r="K23" s="27">
        <v>0.5</v>
      </c>
      <c r="L23" s="28" t="s">
        <v>17</v>
      </c>
      <c r="M23" s="29">
        <v>1</v>
      </c>
      <c r="N23" s="29" t="s">
        <v>19</v>
      </c>
      <c r="O23" s="29">
        <v>2</v>
      </c>
      <c r="P23" s="39" t="s">
        <v>35</v>
      </c>
      <c r="Q23" s="31" t="str">
        <f>L22</f>
        <v>鶴工B</v>
      </c>
      <c r="R23" s="33" t="str">
        <f>P22</f>
        <v>興譲館</v>
      </c>
      <c r="S23" s="27">
        <v>0.5416666666666666</v>
      </c>
      <c r="T23" s="28" t="s">
        <v>32</v>
      </c>
      <c r="U23" s="29">
        <v>0</v>
      </c>
      <c r="V23" s="29" t="s">
        <v>19</v>
      </c>
      <c r="W23" s="29">
        <v>11</v>
      </c>
      <c r="X23" s="39" t="s">
        <v>13</v>
      </c>
      <c r="Y23" s="31" t="str">
        <f>T22</f>
        <v>鶴中央</v>
      </c>
      <c r="Z23" s="33" t="str">
        <f>X22</f>
        <v>長　井</v>
      </c>
      <c r="AA23" s="27"/>
      <c r="AB23" s="28"/>
      <c r="AC23" s="29"/>
      <c r="AD23" s="29"/>
      <c r="AE23" s="29"/>
      <c r="AF23" s="30"/>
      <c r="AG23" s="31"/>
      <c r="AH23" s="32"/>
    </row>
    <row r="24" spans="1:34" ht="19.5" customHeight="1">
      <c r="A24" s="55"/>
      <c r="B24" s="43"/>
      <c r="C24" s="25">
        <v>0.5833333333333334</v>
      </c>
      <c r="D24" s="50" t="s">
        <v>28</v>
      </c>
      <c r="E24" s="26">
        <v>1</v>
      </c>
      <c r="F24" s="26" t="s">
        <v>19</v>
      </c>
      <c r="G24" s="26">
        <v>1</v>
      </c>
      <c r="H24" s="51" t="s">
        <v>26</v>
      </c>
      <c r="I24" s="8" t="str">
        <f>D23</f>
        <v>酒田工</v>
      </c>
      <c r="J24" s="19" t="str">
        <f>H23</f>
        <v>山　本</v>
      </c>
      <c r="K24" s="25">
        <v>0.5833333333333334</v>
      </c>
      <c r="L24" s="13" t="s">
        <v>21</v>
      </c>
      <c r="M24" s="26">
        <v>1</v>
      </c>
      <c r="N24" s="26" t="s">
        <v>19</v>
      </c>
      <c r="O24" s="26">
        <v>4</v>
      </c>
      <c r="P24" s="40" t="s">
        <v>25</v>
      </c>
      <c r="Q24" s="8" t="str">
        <f>L23</f>
        <v>酒田南</v>
      </c>
      <c r="R24" s="19" t="str">
        <f>P23</f>
        <v>米中央</v>
      </c>
      <c r="S24" s="25"/>
      <c r="T24" s="13"/>
      <c r="U24" s="26"/>
      <c r="V24" s="26"/>
      <c r="W24" s="26"/>
      <c r="X24" s="14"/>
      <c r="Y24" s="8"/>
      <c r="Z24" s="9"/>
      <c r="AA24" s="25"/>
      <c r="AB24" s="13"/>
      <c r="AC24" s="26"/>
      <c r="AD24" s="26"/>
      <c r="AE24" s="26"/>
      <c r="AF24" s="14"/>
      <c r="AG24" s="8"/>
      <c r="AH24" s="9"/>
    </row>
    <row r="25" spans="1:34" ht="19.5" customHeight="1">
      <c r="A25" s="58">
        <v>6</v>
      </c>
      <c r="B25" s="41">
        <v>40712</v>
      </c>
      <c r="C25" s="59" t="s">
        <v>34</v>
      </c>
      <c r="D25" s="60"/>
      <c r="E25" s="60"/>
      <c r="F25" s="60"/>
      <c r="G25" s="60"/>
      <c r="H25" s="60"/>
      <c r="I25" s="60"/>
      <c r="J25" s="60"/>
      <c r="K25" s="59" t="s">
        <v>20</v>
      </c>
      <c r="L25" s="60"/>
      <c r="M25" s="60"/>
      <c r="N25" s="60"/>
      <c r="O25" s="60"/>
      <c r="P25" s="60"/>
      <c r="Q25" s="60"/>
      <c r="R25" s="60"/>
      <c r="S25" s="59" t="s">
        <v>46</v>
      </c>
      <c r="T25" s="60"/>
      <c r="U25" s="60"/>
      <c r="V25" s="60"/>
      <c r="W25" s="60"/>
      <c r="X25" s="60"/>
      <c r="Y25" s="60"/>
      <c r="Z25" s="60"/>
      <c r="AA25" s="59"/>
      <c r="AB25" s="60"/>
      <c r="AC25" s="60"/>
      <c r="AD25" s="60"/>
      <c r="AE25" s="60"/>
      <c r="AF25" s="60"/>
      <c r="AG25" s="60"/>
      <c r="AH25" s="61"/>
    </row>
    <row r="26" spans="1:34" ht="19.5" customHeight="1">
      <c r="A26" s="57"/>
      <c r="B26" s="42" t="s">
        <v>4</v>
      </c>
      <c r="C26" s="17">
        <v>0.4166666666666667</v>
      </c>
      <c r="D26" s="11" t="s">
        <v>23</v>
      </c>
      <c r="E26" s="24">
        <v>2</v>
      </c>
      <c r="F26" s="24" t="s">
        <v>19</v>
      </c>
      <c r="G26" s="24">
        <v>3</v>
      </c>
      <c r="H26" s="38" t="s">
        <v>26</v>
      </c>
      <c r="I26" s="20" t="str">
        <f>D28</f>
        <v>神　室</v>
      </c>
      <c r="J26" s="7" t="str">
        <f>H28</f>
        <v>山商B</v>
      </c>
      <c r="K26" s="17">
        <v>0.4166666666666667</v>
      </c>
      <c r="L26" s="11" t="s">
        <v>33</v>
      </c>
      <c r="M26" s="24">
        <v>1</v>
      </c>
      <c r="N26" s="24" t="s">
        <v>19</v>
      </c>
      <c r="O26" s="24">
        <v>3</v>
      </c>
      <c r="P26" s="38" t="s">
        <v>31</v>
      </c>
      <c r="Q26" s="6" t="str">
        <f>L28</f>
        <v>酒田南</v>
      </c>
      <c r="R26" s="18" t="str">
        <f>P28</f>
        <v>日大B</v>
      </c>
      <c r="S26" s="17">
        <v>0.4583333333333333</v>
      </c>
      <c r="T26" s="36" t="s">
        <v>28</v>
      </c>
      <c r="U26" s="24">
        <v>4</v>
      </c>
      <c r="V26" s="24" t="s">
        <v>19</v>
      </c>
      <c r="W26" s="24">
        <v>3</v>
      </c>
      <c r="X26" s="12" t="s">
        <v>30</v>
      </c>
      <c r="Y26" s="6" t="s">
        <v>44</v>
      </c>
      <c r="Z26" s="18" t="s">
        <v>45</v>
      </c>
      <c r="AA26" s="17"/>
      <c r="AB26" s="11"/>
      <c r="AC26" s="24"/>
      <c r="AD26" s="24"/>
      <c r="AE26" s="24"/>
      <c r="AF26" s="12"/>
      <c r="AG26" s="6"/>
      <c r="AH26" s="7"/>
    </row>
    <row r="27" spans="1:34" ht="19.5" customHeight="1">
      <c r="A27" s="54"/>
      <c r="B27" s="42"/>
      <c r="C27" s="27">
        <v>0.5</v>
      </c>
      <c r="D27" s="37" t="s">
        <v>18</v>
      </c>
      <c r="E27" s="29">
        <v>4</v>
      </c>
      <c r="F27" s="29" t="s">
        <v>19</v>
      </c>
      <c r="G27" s="29">
        <v>3</v>
      </c>
      <c r="H27" s="30" t="s">
        <v>22</v>
      </c>
      <c r="I27" s="31" t="str">
        <f>D26</f>
        <v>鶴中央</v>
      </c>
      <c r="J27" s="33" t="str">
        <f>H26</f>
        <v>山中B</v>
      </c>
      <c r="K27" s="27">
        <v>0.5</v>
      </c>
      <c r="L27" s="28" t="s">
        <v>29</v>
      </c>
      <c r="M27" s="29">
        <v>1</v>
      </c>
      <c r="N27" s="29" t="s">
        <v>19</v>
      </c>
      <c r="O27" s="29">
        <v>2</v>
      </c>
      <c r="P27" s="39" t="s">
        <v>35</v>
      </c>
      <c r="Q27" s="34" t="str">
        <f>L26</f>
        <v>鶴工B</v>
      </c>
      <c r="R27" s="32" t="str">
        <f>P26</f>
        <v>山　本</v>
      </c>
      <c r="S27" s="27">
        <v>0.5416666666666666</v>
      </c>
      <c r="T27" s="28" t="s">
        <v>21</v>
      </c>
      <c r="U27" s="29">
        <v>0</v>
      </c>
      <c r="V27" s="29" t="s">
        <v>19</v>
      </c>
      <c r="W27" s="29">
        <v>5</v>
      </c>
      <c r="X27" s="39" t="s">
        <v>13</v>
      </c>
      <c r="Y27" s="34" t="str">
        <f>T26</f>
        <v>鶴東B</v>
      </c>
      <c r="Z27" s="32" t="str">
        <f>X26</f>
        <v>長　井</v>
      </c>
      <c r="AA27" s="27"/>
      <c r="AB27" s="28"/>
      <c r="AC27" s="29"/>
      <c r="AD27" s="29"/>
      <c r="AE27" s="29"/>
      <c r="AF27" s="30"/>
      <c r="AG27" s="31"/>
      <c r="AH27" s="32"/>
    </row>
    <row r="28" spans="1:34" ht="19.5" customHeight="1">
      <c r="A28" s="55"/>
      <c r="B28" s="43"/>
      <c r="C28" s="25">
        <v>0.5833333333333334</v>
      </c>
      <c r="D28" s="50" t="s">
        <v>32</v>
      </c>
      <c r="E28" s="26">
        <v>1</v>
      </c>
      <c r="F28" s="26" t="s">
        <v>19</v>
      </c>
      <c r="G28" s="26">
        <v>1</v>
      </c>
      <c r="H28" s="51" t="s">
        <v>25</v>
      </c>
      <c r="I28" s="21" t="str">
        <f>D27</f>
        <v>酒田工</v>
      </c>
      <c r="J28" s="9" t="str">
        <f>H27</f>
        <v>興譲館</v>
      </c>
      <c r="K28" s="25">
        <v>0.5833333333333334</v>
      </c>
      <c r="L28" s="50" t="s">
        <v>17</v>
      </c>
      <c r="M28" s="26">
        <v>0</v>
      </c>
      <c r="N28" s="26" t="s">
        <v>19</v>
      </c>
      <c r="O28" s="26">
        <v>0</v>
      </c>
      <c r="P28" s="51" t="s">
        <v>27</v>
      </c>
      <c r="Q28" s="8" t="str">
        <f>L27</f>
        <v>酒田西</v>
      </c>
      <c r="R28" s="19" t="str">
        <f>P27</f>
        <v>米中央</v>
      </c>
      <c r="S28" s="25"/>
      <c r="T28" s="13"/>
      <c r="U28" s="26"/>
      <c r="V28" s="26"/>
      <c r="W28" s="26"/>
      <c r="X28" s="14"/>
      <c r="Y28" s="8"/>
      <c r="Z28" s="9"/>
      <c r="AA28" s="25"/>
      <c r="AB28" s="13"/>
      <c r="AC28" s="26"/>
      <c r="AD28" s="26"/>
      <c r="AE28" s="26"/>
      <c r="AF28" s="14"/>
      <c r="AG28" s="8"/>
      <c r="AH28" s="9"/>
    </row>
    <row r="29" spans="1:34" ht="19.5" customHeight="1">
      <c r="A29" s="58">
        <v>7</v>
      </c>
      <c r="B29" s="41">
        <v>40726</v>
      </c>
      <c r="C29" s="59" t="s">
        <v>36</v>
      </c>
      <c r="D29" s="60"/>
      <c r="E29" s="60"/>
      <c r="F29" s="60"/>
      <c r="G29" s="60"/>
      <c r="H29" s="60"/>
      <c r="I29" s="60"/>
      <c r="J29" s="60"/>
      <c r="K29" s="59" t="s">
        <v>34</v>
      </c>
      <c r="L29" s="60"/>
      <c r="M29" s="60"/>
      <c r="N29" s="60"/>
      <c r="O29" s="60"/>
      <c r="P29" s="60"/>
      <c r="Q29" s="60"/>
      <c r="R29" s="60"/>
      <c r="S29" s="59" t="s">
        <v>14</v>
      </c>
      <c r="T29" s="60"/>
      <c r="U29" s="60"/>
      <c r="V29" s="60"/>
      <c r="W29" s="60"/>
      <c r="X29" s="60"/>
      <c r="Y29" s="60"/>
      <c r="Z29" s="60"/>
      <c r="AA29" s="59"/>
      <c r="AB29" s="60"/>
      <c r="AC29" s="60"/>
      <c r="AD29" s="60"/>
      <c r="AE29" s="60"/>
      <c r="AF29" s="60"/>
      <c r="AG29" s="60"/>
      <c r="AH29" s="61"/>
    </row>
    <row r="30" spans="1:34" ht="19.5" customHeight="1">
      <c r="A30" s="57"/>
      <c r="B30" s="42" t="s">
        <v>4</v>
      </c>
      <c r="C30" s="17">
        <v>0.4583333333333333</v>
      </c>
      <c r="D30" s="11" t="s">
        <v>29</v>
      </c>
      <c r="E30" s="24">
        <v>1</v>
      </c>
      <c r="F30" s="24" t="s">
        <v>19</v>
      </c>
      <c r="G30" s="24">
        <v>3</v>
      </c>
      <c r="H30" s="38" t="s">
        <v>31</v>
      </c>
      <c r="I30" s="20" t="str">
        <f>D31</f>
        <v>鶴中央</v>
      </c>
      <c r="J30" s="7" t="str">
        <f>H31</f>
        <v>山商B</v>
      </c>
      <c r="K30" s="17">
        <v>0.4583333333333333</v>
      </c>
      <c r="L30" s="11" t="s">
        <v>21</v>
      </c>
      <c r="M30" s="24">
        <v>2</v>
      </c>
      <c r="N30" s="24" t="s">
        <v>19</v>
      </c>
      <c r="O30" s="24">
        <v>3</v>
      </c>
      <c r="P30" s="38" t="s">
        <v>38</v>
      </c>
      <c r="Q30" s="6" t="str">
        <f>L31</f>
        <v>神　室</v>
      </c>
      <c r="R30" s="18" t="str">
        <f>P31</f>
        <v>山中B</v>
      </c>
      <c r="S30" s="17">
        <v>0.4166666666666667</v>
      </c>
      <c r="T30" s="36" t="s">
        <v>17</v>
      </c>
      <c r="U30" s="24">
        <v>5</v>
      </c>
      <c r="V30" s="24" t="s">
        <v>19</v>
      </c>
      <c r="W30" s="24">
        <v>2</v>
      </c>
      <c r="X30" s="12" t="s">
        <v>22</v>
      </c>
      <c r="Y30" s="6" t="str">
        <f>T32</f>
        <v>鶴東B</v>
      </c>
      <c r="Z30" s="18" t="str">
        <f>X32</f>
        <v>東海B</v>
      </c>
      <c r="AA30" s="17"/>
      <c r="AB30" s="11"/>
      <c r="AC30" s="24"/>
      <c r="AD30" s="24"/>
      <c r="AE30" s="24"/>
      <c r="AF30" s="12"/>
      <c r="AG30" s="6"/>
      <c r="AH30" s="7"/>
    </row>
    <row r="31" spans="1:34" ht="19.5" customHeight="1">
      <c r="A31" s="54"/>
      <c r="B31" s="42"/>
      <c r="C31" s="27">
        <v>0.5416666666666666</v>
      </c>
      <c r="D31" s="28" t="s">
        <v>23</v>
      </c>
      <c r="E31" s="29">
        <v>3</v>
      </c>
      <c r="F31" s="29" t="s">
        <v>19</v>
      </c>
      <c r="G31" s="29">
        <v>4</v>
      </c>
      <c r="H31" s="39" t="s">
        <v>25</v>
      </c>
      <c r="I31" s="34" t="str">
        <f>D30</f>
        <v>酒田西</v>
      </c>
      <c r="J31" s="32" t="str">
        <f>H30</f>
        <v>山　本</v>
      </c>
      <c r="K31" s="27">
        <v>0.5416666666666666</v>
      </c>
      <c r="L31" s="28" t="s">
        <v>32</v>
      </c>
      <c r="M31" s="29">
        <v>0</v>
      </c>
      <c r="N31" s="29" t="s">
        <v>19</v>
      </c>
      <c r="O31" s="29">
        <v>8</v>
      </c>
      <c r="P31" s="39" t="s">
        <v>26</v>
      </c>
      <c r="Q31" s="34" t="str">
        <f>L30</f>
        <v>新庄北</v>
      </c>
      <c r="R31" s="32" t="str">
        <f>P30</f>
        <v>長　井</v>
      </c>
      <c r="S31" s="27">
        <v>0.5</v>
      </c>
      <c r="T31" s="37" t="s">
        <v>33</v>
      </c>
      <c r="U31" s="29">
        <v>1</v>
      </c>
      <c r="V31" s="29" t="s">
        <v>19</v>
      </c>
      <c r="W31" s="29">
        <v>0</v>
      </c>
      <c r="X31" s="30" t="s">
        <v>35</v>
      </c>
      <c r="Y31" s="34" t="str">
        <f>T30</f>
        <v>酒田南</v>
      </c>
      <c r="Z31" s="32" t="str">
        <f>X30</f>
        <v>興譲館</v>
      </c>
      <c r="AA31" s="27"/>
      <c r="AB31" s="28"/>
      <c r="AC31" s="29"/>
      <c r="AD31" s="29"/>
      <c r="AE31" s="29"/>
      <c r="AF31" s="30"/>
      <c r="AG31" s="31"/>
      <c r="AH31" s="32"/>
    </row>
    <row r="32" spans="1:34" ht="19.5" customHeight="1">
      <c r="A32" s="55"/>
      <c r="B32" s="43"/>
      <c r="C32" s="25"/>
      <c r="D32" s="13"/>
      <c r="E32" s="26"/>
      <c r="F32" s="26"/>
      <c r="G32" s="26"/>
      <c r="H32" s="14"/>
      <c r="I32" s="8"/>
      <c r="J32" s="9"/>
      <c r="K32" s="25"/>
      <c r="L32" s="13"/>
      <c r="M32" s="26"/>
      <c r="N32" s="26"/>
      <c r="O32" s="26"/>
      <c r="P32" s="14"/>
      <c r="Q32" s="8"/>
      <c r="R32" s="9"/>
      <c r="S32" s="25">
        <v>0.5833333333333334</v>
      </c>
      <c r="T32" s="13" t="s">
        <v>28</v>
      </c>
      <c r="U32" s="26">
        <v>0</v>
      </c>
      <c r="V32" s="26" t="s">
        <v>19</v>
      </c>
      <c r="W32" s="26">
        <v>8</v>
      </c>
      <c r="X32" s="40" t="s">
        <v>13</v>
      </c>
      <c r="Y32" s="8" t="str">
        <f>T31</f>
        <v>鶴工B</v>
      </c>
      <c r="Z32" s="19" t="str">
        <f>X31</f>
        <v>米中央</v>
      </c>
      <c r="AA32" s="25"/>
      <c r="AB32" s="13"/>
      <c r="AC32" s="26"/>
      <c r="AD32" s="26"/>
      <c r="AE32" s="26"/>
      <c r="AF32" s="14"/>
      <c r="AG32" s="8"/>
      <c r="AH32" s="9"/>
    </row>
    <row r="33" spans="1:34" ht="19.5" customHeight="1">
      <c r="A33" s="58">
        <v>8</v>
      </c>
      <c r="B33" s="41">
        <v>40733</v>
      </c>
      <c r="C33" s="59" t="s">
        <v>17</v>
      </c>
      <c r="D33" s="60"/>
      <c r="E33" s="60"/>
      <c r="F33" s="60"/>
      <c r="G33" s="60"/>
      <c r="H33" s="60"/>
      <c r="I33" s="60"/>
      <c r="J33" s="60"/>
      <c r="K33" s="59" t="s">
        <v>37</v>
      </c>
      <c r="L33" s="60"/>
      <c r="M33" s="60"/>
      <c r="N33" s="60"/>
      <c r="O33" s="60"/>
      <c r="P33" s="60"/>
      <c r="Q33" s="60"/>
      <c r="R33" s="60"/>
      <c r="S33" s="59" t="s">
        <v>14</v>
      </c>
      <c r="T33" s="60"/>
      <c r="U33" s="60"/>
      <c r="V33" s="60"/>
      <c r="W33" s="60"/>
      <c r="X33" s="60"/>
      <c r="Y33" s="60"/>
      <c r="Z33" s="60"/>
      <c r="AA33" s="59"/>
      <c r="AB33" s="60"/>
      <c r="AC33" s="60"/>
      <c r="AD33" s="60"/>
      <c r="AE33" s="60"/>
      <c r="AF33" s="60"/>
      <c r="AG33" s="60"/>
      <c r="AH33" s="61"/>
    </row>
    <row r="34" spans="1:34" ht="19.5" customHeight="1">
      <c r="A34" s="57"/>
      <c r="B34" s="42" t="s">
        <v>4</v>
      </c>
      <c r="C34" s="17">
        <v>0.4583333333333333</v>
      </c>
      <c r="D34" s="11" t="s">
        <v>33</v>
      </c>
      <c r="E34" s="24">
        <v>0</v>
      </c>
      <c r="F34" s="24" t="s">
        <v>19</v>
      </c>
      <c r="G34" s="24">
        <v>5</v>
      </c>
      <c r="H34" s="38" t="s">
        <v>27</v>
      </c>
      <c r="I34" s="6" t="str">
        <f>D35</f>
        <v>酒田南</v>
      </c>
      <c r="J34" s="18" t="str">
        <f>H35</f>
        <v>山　本</v>
      </c>
      <c r="K34" s="17">
        <v>0.4166666666666667</v>
      </c>
      <c r="L34" s="11" t="s">
        <v>21</v>
      </c>
      <c r="M34" s="24">
        <v>0</v>
      </c>
      <c r="N34" s="24" t="s">
        <v>19</v>
      </c>
      <c r="O34" s="24">
        <v>2</v>
      </c>
      <c r="P34" s="38" t="s">
        <v>26</v>
      </c>
      <c r="Q34" s="6" t="str">
        <f>L36</f>
        <v>鶴東B</v>
      </c>
      <c r="R34" s="18" t="str">
        <f>P36</f>
        <v>山商B</v>
      </c>
      <c r="S34" s="17">
        <v>0.4166666666666667</v>
      </c>
      <c r="T34" s="11" t="s">
        <v>32</v>
      </c>
      <c r="U34" s="24">
        <v>0</v>
      </c>
      <c r="V34" s="24" t="s">
        <v>19</v>
      </c>
      <c r="W34" s="24">
        <v>5</v>
      </c>
      <c r="X34" s="38" t="s">
        <v>30</v>
      </c>
      <c r="Y34" s="6" t="str">
        <f>T36</f>
        <v>鶴中央</v>
      </c>
      <c r="Z34" s="18" t="str">
        <f>X36</f>
        <v>東海B</v>
      </c>
      <c r="AA34" s="17"/>
      <c r="AB34" s="11"/>
      <c r="AC34" s="24"/>
      <c r="AD34" s="24"/>
      <c r="AE34" s="24"/>
      <c r="AF34" s="12"/>
      <c r="AG34" s="6"/>
      <c r="AH34" s="7"/>
    </row>
    <row r="35" spans="1:34" ht="19.5" customHeight="1">
      <c r="A35" s="54"/>
      <c r="B35" s="42"/>
      <c r="C35" s="27">
        <v>0.5416666666666666</v>
      </c>
      <c r="D35" s="28" t="s">
        <v>17</v>
      </c>
      <c r="E35" s="29">
        <v>1</v>
      </c>
      <c r="F35" s="29" t="s">
        <v>19</v>
      </c>
      <c r="G35" s="29">
        <v>2</v>
      </c>
      <c r="H35" s="39" t="s">
        <v>31</v>
      </c>
      <c r="I35" s="31" t="str">
        <f>D34</f>
        <v>鶴工B</v>
      </c>
      <c r="J35" s="33" t="str">
        <f>H34</f>
        <v>日大B</v>
      </c>
      <c r="K35" s="27">
        <v>0.5</v>
      </c>
      <c r="L35" s="28" t="s">
        <v>29</v>
      </c>
      <c r="M35" s="29">
        <v>2</v>
      </c>
      <c r="N35" s="29" t="s">
        <v>19</v>
      </c>
      <c r="O35" s="29">
        <v>6</v>
      </c>
      <c r="P35" s="39" t="s">
        <v>22</v>
      </c>
      <c r="Q35" s="31" t="str">
        <f>L34</f>
        <v>新庄北</v>
      </c>
      <c r="R35" s="33" t="str">
        <f>P34</f>
        <v>山中B</v>
      </c>
      <c r="S35" s="27">
        <v>0.5</v>
      </c>
      <c r="T35" s="44" t="s">
        <v>18</v>
      </c>
      <c r="U35" s="29">
        <v>1</v>
      </c>
      <c r="V35" s="29" t="s">
        <v>19</v>
      </c>
      <c r="W35" s="29">
        <v>1</v>
      </c>
      <c r="X35" s="45" t="s">
        <v>35</v>
      </c>
      <c r="Y35" s="34" t="str">
        <f>T34</f>
        <v>神　室</v>
      </c>
      <c r="Z35" s="32" t="str">
        <f>X34</f>
        <v>長　井</v>
      </c>
      <c r="AA35" s="27"/>
      <c r="AB35" s="28"/>
      <c r="AC35" s="29"/>
      <c r="AD35" s="29"/>
      <c r="AE35" s="29"/>
      <c r="AF35" s="30"/>
      <c r="AG35" s="31"/>
      <c r="AH35" s="32"/>
    </row>
    <row r="36" spans="1:34" ht="19.5" customHeight="1">
      <c r="A36" s="55"/>
      <c r="B36" s="43"/>
      <c r="C36" s="25"/>
      <c r="D36" s="13"/>
      <c r="E36" s="26"/>
      <c r="F36" s="26"/>
      <c r="G36" s="26"/>
      <c r="H36" s="14"/>
      <c r="I36" s="8"/>
      <c r="J36" s="9"/>
      <c r="K36" s="25">
        <v>0.5833333333333334</v>
      </c>
      <c r="L36" s="13" t="s">
        <v>28</v>
      </c>
      <c r="M36" s="26">
        <v>1</v>
      </c>
      <c r="N36" s="26" t="s">
        <v>19</v>
      </c>
      <c r="O36" s="26">
        <v>4</v>
      </c>
      <c r="P36" s="40" t="s">
        <v>25</v>
      </c>
      <c r="Q36" s="8" t="str">
        <f>L35</f>
        <v>酒田西</v>
      </c>
      <c r="R36" s="19" t="str">
        <f>P35</f>
        <v>興譲館</v>
      </c>
      <c r="S36" s="25">
        <v>0.5833333333333334</v>
      </c>
      <c r="T36" s="13" t="s">
        <v>23</v>
      </c>
      <c r="U36" s="26">
        <v>0</v>
      </c>
      <c r="V36" s="26" t="s">
        <v>19</v>
      </c>
      <c r="W36" s="26">
        <v>5</v>
      </c>
      <c r="X36" s="40" t="s">
        <v>13</v>
      </c>
      <c r="Y36" s="21" t="str">
        <f>T35</f>
        <v>酒田工</v>
      </c>
      <c r="Z36" s="9" t="str">
        <f>X35</f>
        <v>米中央</v>
      </c>
      <c r="AA36" s="25"/>
      <c r="AB36" s="13"/>
      <c r="AC36" s="26"/>
      <c r="AD36" s="26"/>
      <c r="AE36" s="26"/>
      <c r="AF36" s="14"/>
      <c r="AG36" s="8"/>
      <c r="AH36" s="9"/>
    </row>
    <row r="37" spans="1:34" ht="19.5" customHeight="1">
      <c r="A37" s="58">
        <v>9</v>
      </c>
      <c r="B37" s="41">
        <v>40740</v>
      </c>
      <c r="C37" s="59" t="s">
        <v>17</v>
      </c>
      <c r="D37" s="60"/>
      <c r="E37" s="60"/>
      <c r="F37" s="60"/>
      <c r="G37" s="60"/>
      <c r="H37" s="60"/>
      <c r="I37" s="60"/>
      <c r="J37" s="60"/>
      <c r="K37" s="59" t="s">
        <v>36</v>
      </c>
      <c r="L37" s="60"/>
      <c r="M37" s="60"/>
      <c r="N37" s="60"/>
      <c r="O37" s="60"/>
      <c r="P37" s="60"/>
      <c r="Q37" s="60"/>
      <c r="R37" s="60"/>
      <c r="S37" s="59" t="s">
        <v>22</v>
      </c>
      <c r="T37" s="60"/>
      <c r="U37" s="60"/>
      <c r="V37" s="60"/>
      <c r="W37" s="60"/>
      <c r="X37" s="60"/>
      <c r="Y37" s="60"/>
      <c r="Z37" s="60"/>
      <c r="AA37" s="59" t="s">
        <v>14</v>
      </c>
      <c r="AB37" s="60"/>
      <c r="AC37" s="60"/>
      <c r="AD37" s="60"/>
      <c r="AE37" s="60"/>
      <c r="AF37" s="60"/>
      <c r="AG37" s="60"/>
      <c r="AH37" s="61"/>
    </row>
    <row r="38" spans="1:34" ht="19.5" customHeight="1">
      <c r="A38" s="57"/>
      <c r="B38" s="42" t="s">
        <v>4</v>
      </c>
      <c r="C38" s="17">
        <v>0.4583333333333333</v>
      </c>
      <c r="D38" s="52" t="s">
        <v>29</v>
      </c>
      <c r="E38" s="24">
        <v>3</v>
      </c>
      <c r="F38" s="24" t="s">
        <v>19</v>
      </c>
      <c r="G38" s="24">
        <v>3</v>
      </c>
      <c r="H38" s="53" t="s">
        <v>32</v>
      </c>
      <c r="I38" s="6" t="str">
        <f>D39</f>
        <v>酒田南</v>
      </c>
      <c r="J38" s="18" t="str">
        <f>H39</f>
        <v>新庄北</v>
      </c>
      <c r="K38" s="17">
        <v>0.4583333333333333</v>
      </c>
      <c r="L38" s="36" t="s">
        <v>18</v>
      </c>
      <c r="M38" s="24">
        <v>2</v>
      </c>
      <c r="N38" s="24" t="s">
        <v>19</v>
      </c>
      <c r="O38" s="24">
        <v>0</v>
      </c>
      <c r="P38" s="12" t="s">
        <v>28</v>
      </c>
      <c r="Q38" s="20" t="str">
        <f>L39</f>
        <v>鶴工B</v>
      </c>
      <c r="R38" s="7" t="str">
        <f>P39</f>
        <v>鶴中央</v>
      </c>
      <c r="S38" s="17">
        <v>0.4583333333333333</v>
      </c>
      <c r="T38" s="36" t="s">
        <v>35</v>
      </c>
      <c r="U38" s="24">
        <v>6</v>
      </c>
      <c r="V38" s="24" t="s">
        <v>19</v>
      </c>
      <c r="W38" s="24">
        <v>0</v>
      </c>
      <c r="X38" s="12" t="s">
        <v>25</v>
      </c>
      <c r="Y38" s="6" t="str">
        <f>T39</f>
        <v>興譲館</v>
      </c>
      <c r="Z38" s="18" t="str">
        <f>X39</f>
        <v>長　井</v>
      </c>
      <c r="AA38" s="17">
        <v>0.4583333333333333</v>
      </c>
      <c r="AB38" s="11" t="s">
        <v>31</v>
      </c>
      <c r="AC38" s="24">
        <v>0</v>
      </c>
      <c r="AD38" s="24" t="s">
        <v>19</v>
      </c>
      <c r="AE38" s="24">
        <v>2</v>
      </c>
      <c r="AF38" s="38" t="s">
        <v>26</v>
      </c>
      <c r="AG38" s="20" t="str">
        <f>AB39</f>
        <v>日大B</v>
      </c>
      <c r="AH38" s="7" t="str">
        <f>AF39</f>
        <v>東海B</v>
      </c>
    </row>
    <row r="39" spans="1:34" ht="19.5" customHeight="1">
      <c r="A39" s="54"/>
      <c r="B39" s="42"/>
      <c r="C39" s="27">
        <v>0.5416666666666666</v>
      </c>
      <c r="D39" s="37" t="s">
        <v>17</v>
      </c>
      <c r="E39" s="29">
        <v>4</v>
      </c>
      <c r="F39" s="29" t="s">
        <v>19</v>
      </c>
      <c r="G39" s="29">
        <v>0</v>
      </c>
      <c r="H39" s="30" t="s">
        <v>21</v>
      </c>
      <c r="I39" s="34" t="str">
        <f>D38</f>
        <v>酒田西</v>
      </c>
      <c r="J39" s="32" t="str">
        <f>H38</f>
        <v>神　室</v>
      </c>
      <c r="K39" s="27">
        <v>0.5416666666666666</v>
      </c>
      <c r="L39" s="44" t="s">
        <v>33</v>
      </c>
      <c r="M39" s="29">
        <v>2</v>
      </c>
      <c r="N39" s="29" t="s">
        <v>19</v>
      </c>
      <c r="O39" s="29">
        <v>2</v>
      </c>
      <c r="P39" s="45" t="s">
        <v>23</v>
      </c>
      <c r="Q39" s="31" t="str">
        <f>L38</f>
        <v>酒田工</v>
      </c>
      <c r="R39" s="33" t="str">
        <f>P38</f>
        <v>鶴東B</v>
      </c>
      <c r="S39" s="27">
        <v>0.5416666666666666</v>
      </c>
      <c r="T39" s="37" t="s">
        <v>22</v>
      </c>
      <c r="U39" s="29">
        <v>2</v>
      </c>
      <c r="V39" s="29" t="s">
        <v>19</v>
      </c>
      <c r="W39" s="29">
        <v>1</v>
      </c>
      <c r="X39" s="30" t="s">
        <v>38</v>
      </c>
      <c r="Y39" s="31" t="str">
        <f>T38</f>
        <v>米中央</v>
      </c>
      <c r="Z39" s="33" t="str">
        <f>X38</f>
        <v>山商B</v>
      </c>
      <c r="AA39" s="27">
        <v>0.5416666666666666</v>
      </c>
      <c r="AB39" s="44" t="s">
        <v>27</v>
      </c>
      <c r="AC39" s="29">
        <v>1</v>
      </c>
      <c r="AD39" s="29" t="s">
        <v>19</v>
      </c>
      <c r="AE39" s="29">
        <v>1</v>
      </c>
      <c r="AF39" s="45" t="s">
        <v>13</v>
      </c>
      <c r="AG39" s="34" t="str">
        <f>AB38</f>
        <v>山　本</v>
      </c>
      <c r="AH39" s="32" t="str">
        <f>AF38</f>
        <v>山中B</v>
      </c>
    </row>
    <row r="40" spans="1:34" ht="19.5" customHeight="1">
      <c r="A40" s="55"/>
      <c r="B40" s="43"/>
      <c r="C40" s="25"/>
      <c r="D40" s="13"/>
      <c r="E40" s="26"/>
      <c r="F40" s="26"/>
      <c r="G40" s="26"/>
      <c r="H40" s="14"/>
      <c r="I40" s="8"/>
      <c r="J40" s="9"/>
      <c r="K40" s="25"/>
      <c r="L40" s="13"/>
      <c r="M40" s="26"/>
      <c r="N40" s="26"/>
      <c r="O40" s="26"/>
      <c r="P40" s="14"/>
      <c r="Q40" s="8"/>
      <c r="R40" s="9"/>
      <c r="S40" s="25"/>
      <c r="T40" s="13"/>
      <c r="U40" s="26"/>
      <c r="V40" s="26"/>
      <c r="W40" s="26"/>
      <c r="X40" s="14"/>
      <c r="Y40" s="8"/>
      <c r="Z40" s="9"/>
      <c r="AA40" s="25"/>
      <c r="AB40" s="13"/>
      <c r="AC40" s="26"/>
      <c r="AD40" s="26"/>
      <c r="AE40" s="26"/>
      <c r="AF40" s="14"/>
      <c r="AG40" s="8"/>
      <c r="AH40" s="9"/>
    </row>
    <row r="41" spans="1:34" ht="19.5" customHeight="1">
      <c r="A41" s="58">
        <v>10</v>
      </c>
      <c r="B41" s="41">
        <v>40747</v>
      </c>
      <c r="C41" s="59" t="s">
        <v>17</v>
      </c>
      <c r="D41" s="60"/>
      <c r="E41" s="60"/>
      <c r="F41" s="60"/>
      <c r="G41" s="60"/>
      <c r="H41" s="60"/>
      <c r="I41" s="60"/>
      <c r="J41" s="60"/>
      <c r="K41" s="59" t="s">
        <v>61</v>
      </c>
      <c r="L41" s="60"/>
      <c r="M41" s="60"/>
      <c r="N41" s="60"/>
      <c r="O41" s="60"/>
      <c r="P41" s="60"/>
      <c r="Q41" s="60"/>
      <c r="R41" s="60"/>
      <c r="S41" s="59" t="s">
        <v>22</v>
      </c>
      <c r="T41" s="60"/>
      <c r="U41" s="60"/>
      <c r="V41" s="60"/>
      <c r="W41" s="60"/>
      <c r="X41" s="60"/>
      <c r="Y41" s="60"/>
      <c r="Z41" s="60"/>
      <c r="AA41" s="59" t="s">
        <v>37</v>
      </c>
      <c r="AB41" s="60"/>
      <c r="AC41" s="60"/>
      <c r="AD41" s="60"/>
      <c r="AE41" s="60"/>
      <c r="AF41" s="60"/>
      <c r="AG41" s="60"/>
      <c r="AH41" s="61"/>
    </row>
    <row r="42" spans="1:34" ht="19.5" customHeight="1">
      <c r="A42" s="57"/>
      <c r="B42" s="42" t="s">
        <v>4</v>
      </c>
      <c r="C42" s="17">
        <v>0.4166666666666667</v>
      </c>
      <c r="D42" s="36" t="s">
        <v>17</v>
      </c>
      <c r="E42" s="24">
        <v>7</v>
      </c>
      <c r="F42" s="24" t="s">
        <v>59</v>
      </c>
      <c r="G42" s="24">
        <v>0</v>
      </c>
      <c r="H42" s="12" t="s">
        <v>32</v>
      </c>
      <c r="I42" s="6" t="str">
        <f>D44</f>
        <v>鶴工B</v>
      </c>
      <c r="J42" s="18" t="str">
        <f>H44</f>
        <v>鶴東B</v>
      </c>
      <c r="K42" s="17"/>
      <c r="L42" s="11"/>
      <c r="M42" s="24"/>
      <c r="N42" s="24"/>
      <c r="O42" s="24"/>
      <c r="P42" s="12"/>
      <c r="Q42" s="6" t="str">
        <f>L43</f>
        <v>酒田工</v>
      </c>
      <c r="R42" s="18" t="str">
        <f>P43</f>
        <v>鶴中央</v>
      </c>
      <c r="S42" s="17">
        <v>0.4583333333333333</v>
      </c>
      <c r="T42" s="11" t="s">
        <v>35</v>
      </c>
      <c r="U42" s="24">
        <v>1</v>
      </c>
      <c r="V42" s="24" t="s">
        <v>19</v>
      </c>
      <c r="W42" s="24">
        <v>2</v>
      </c>
      <c r="X42" s="38" t="s">
        <v>13</v>
      </c>
      <c r="Y42" s="20" t="str">
        <f>T43</f>
        <v>興譲館</v>
      </c>
      <c r="Z42" s="7" t="str">
        <f>X43</f>
        <v>山中B</v>
      </c>
      <c r="AA42" s="17">
        <v>0.4583333333333333</v>
      </c>
      <c r="AB42" s="11" t="s">
        <v>27</v>
      </c>
      <c r="AC42" s="24">
        <v>0</v>
      </c>
      <c r="AD42" s="24" t="s">
        <v>19</v>
      </c>
      <c r="AE42" s="24">
        <v>3</v>
      </c>
      <c r="AF42" s="38" t="s">
        <v>25</v>
      </c>
      <c r="AG42" s="6" t="str">
        <f>AB43</f>
        <v>山　本</v>
      </c>
      <c r="AH42" s="18" t="str">
        <f>AF43</f>
        <v>長　井</v>
      </c>
    </row>
    <row r="43" spans="1:34" ht="19.5" customHeight="1">
      <c r="A43" s="54"/>
      <c r="B43" s="42"/>
      <c r="C43" s="27">
        <v>0.5</v>
      </c>
      <c r="D43" s="37" t="s">
        <v>29</v>
      </c>
      <c r="E43" s="29">
        <v>1</v>
      </c>
      <c r="F43" s="29" t="s">
        <v>19</v>
      </c>
      <c r="G43" s="29">
        <v>0</v>
      </c>
      <c r="H43" s="30" t="s">
        <v>21</v>
      </c>
      <c r="I43" s="34" t="str">
        <f>D42</f>
        <v>酒田南</v>
      </c>
      <c r="J43" s="32" t="str">
        <f>H42</f>
        <v>神　室</v>
      </c>
      <c r="K43" s="27"/>
      <c r="L43" s="37" t="s">
        <v>18</v>
      </c>
      <c r="M43" s="29">
        <v>4</v>
      </c>
      <c r="N43" s="29" t="s">
        <v>19</v>
      </c>
      <c r="O43" s="29">
        <v>1</v>
      </c>
      <c r="P43" s="30" t="s">
        <v>23</v>
      </c>
      <c r="Q43" s="31">
        <f>L42</f>
        <v>0</v>
      </c>
      <c r="R43" s="33">
        <f>P42</f>
        <v>0</v>
      </c>
      <c r="S43" s="27">
        <v>0.5416666666666666</v>
      </c>
      <c r="T43" s="37" t="s">
        <v>22</v>
      </c>
      <c r="U43" s="29">
        <v>1</v>
      </c>
      <c r="V43" s="29" t="s">
        <v>19</v>
      </c>
      <c r="W43" s="29">
        <v>0</v>
      </c>
      <c r="X43" s="30" t="s">
        <v>26</v>
      </c>
      <c r="Y43" s="34" t="str">
        <f>T42</f>
        <v>米中央</v>
      </c>
      <c r="Z43" s="32" t="str">
        <f>X42</f>
        <v>東海B</v>
      </c>
      <c r="AA43" s="27">
        <v>0.5416666666666666</v>
      </c>
      <c r="AB43" s="37" t="s">
        <v>31</v>
      </c>
      <c r="AC43" s="29">
        <v>3</v>
      </c>
      <c r="AD43" s="29" t="s">
        <v>19</v>
      </c>
      <c r="AE43" s="29">
        <v>1</v>
      </c>
      <c r="AF43" s="30" t="s">
        <v>38</v>
      </c>
      <c r="AG43" s="31" t="str">
        <f>AB42</f>
        <v>日大B</v>
      </c>
      <c r="AH43" s="33" t="str">
        <f>AF42</f>
        <v>山商B</v>
      </c>
    </row>
    <row r="44" spans="1:34" ht="19.5" customHeight="1">
      <c r="A44" s="55"/>
      <c r="B44" s="43"/>
      <c r="C44" s="25">
        <v>0.5833333333333334</v>
      </c>
      <c r="D44" s="13" t="s">
        <v>33</v>
      </c>
      <c r="E44" s="26">
        <v>1</v>
      </c>
      <c r="F44" s="26" t="s">
        <v>59</v>
      </c>
      <c r="G44" s="26">
        <v>3</v>
      </c>
      <c r="H44" s="40" t="s">
        <v>28</v>
      </c>
      <c r="I44" s="8" t="str">
        <f>D43</f>
        <v>酒田西</v>
      </c>
      <c r="J44" s="19" t="str">
        <f>H43</f>
        <v>新庄北</v>
      </c>
      <c r="K44" s="25"/>
      <c r="L44" s="13"/>
      <c r="M44" s="26"/>
      <c r="N44" s="26"/>
      <c r="O44" s="26"/>
      <c r="P44" s="14"/>
      <c r="Q44" s="8"/>
      <c r="R44" s="9"/>
      <c r="S44" s="25"/>
      <c r="T44" s="13"/>
      <c r="U44" s="26"/>
      <c r="V44" s="26"/>
      <c r="W44" s="26"/>
      <c r="X44" s="14"/>
      <c r="Y44" s="8"/>
      <c r="Z44" s="9"/>
      <c r="AA44" s="25"/>
      <c r="AB44" s="13"/>
      <c r="AC44" s="26"/>
      <c r="AD44" s="26"/>
      <c r="AE44" s="26"/>
      <c r="AF44" s="14"/>
      <c r="AG44" s="8"/>
      <c r="AH44" s="9"/>
    </row>
    <row r="45" spans="1:34" ht="19.5" customHeight="1">
      <c r="A45" s="58">
        <v>11</v>
      </c>
      <c r="B45" s="41">
        <v>40754</v>
      </c>
      <c r="C45" s="59" t="s">
        <v>58</v>
      </c>
      <c r="D45" s="60"/>
      <c r="E45" s="60"/>
      <c r="F45" s="60"/>
      <c r="G45" s="60"/>
      <c r="H45" s="60"/>
      <c r="I45" s="60"/>
      <c r="J45" s="60"/>
      <c r="K45" s="59" t="s">
        <v>34</v>
      </c>
      <c r="L45" s="60"/>
      <c r="M45" s="60"/>
      <c r="N45" s="60"/>
      <c r="O45" s="60"/>
      <c r="P45" s="60"/>
      <c r="Q45" s="60"/>
      <c r="R45" s="60"/>
      <c r="S45" s="59" t="s">
        <v>14</v>
      </c>
      <c r="T45" s="60"/>
      <c r="U45" s="60"/>
      <c r="V45" s="60"/>
      <c r="W45" s="60"/>
      <c r="X45" s="60"/>
      <c r="Y45" s="60"/>
      <c r="Z45" s="60"/>
      <c r="AA45" s="59" t="s">
        <v>22</v>
      </c>
      <c r="AB45" s="60"/>
      <c r="AC45" s="60"/>
      <c r="AD45" s="60"/>
      <c r="AE45" s="60"/>
      <c r="AF45" s="60"/>
      <c r="AG45" s="60"/>
      <c r="AH45" s="61"/>
    </row>
    <row r="46" spans="1:34" ht="19.5" customHeight="1">
      <c r="A46" s="57"/>
      <c r="B46" s="42" t="s">
        <v>4</v>
      </c>
      <c r="C46" s="17">
        <v>0.5833333333333334</v>
      </c>
      <c r="D46" s="52" t="s">
        <v>29</v>
      </c>
      <c r="E46" s="24">
        <v>2</v>
      </c>
      <c r="F46" s="24" t="s">
        <v>19</v>
      </c>
      <c r="G46" s="24">
        <v>2</v>
      </c>
      <c r="H46" s="53" t="s">
        <v>28</v>
      </c>
      <c r="I46" s="6" t="str">
        <f>D47</f>
        <v>酒田南</v>
      </c>
      <c r="J46" s="18" t="str">
        <f>H47</f>
        <v>鶴中央</v>
      </c>
      <c r="K46" s="17">
        <v>0.4583333333333333</v>
      </c>
      <c r="L46" s="52" t="s">
        <v>33</v>
      </c>
      <c r="M46" s="24">
        <v>2</v>
      </c>
      <c r="N46" s="24" t="s">
        <v>19</v>
      </c>
      <c r="O46" s="24">
        <v>2</v>
      </c>
      <c r="P46" s="53" t="s">
        <v>21</v>
      </c>
      <c r="Q46" s="6" t="str">
        <f>L47</f>
        <v>酒田工</v>
      </c>
      <c r="R46" s="18" t="str">
        <f>P47</f>
        <v>神　室</v>
      </c>
      <c r="S46" s="17">
        <v>0.4583333333333333</v>
      </c>
      <c r="T46" s="36" t="s">
        <v>27</v>
      </c>
      <c r="U46" s="24">
        <v>6</v>
      </c>
      <c r="V46" s="24" t="s">
        <v>19</v>
      </c>
      <c r="W46" s="24">
        <v>0</v>
      </c>
      <c r="X46" s="12" t="s">
        <v>26</v>
      </c>
      <c r="Y46" s="20" t="str">
        <f>T47</f>
        <v>山　本</v>
      </c>
      <c r="Z46" s="7" t="str">
        <f>X47</f>
        <v>東海B</v>
      </c>
      <c r="AA46" s="17">
        <v>0.4583333333333333</v>
      </c>
      <c r="AB46" s="36" t="s">
        <v>35</v>
      </c>
      <c r="AC46" s="24">
        <v>4</v>
      </c>
      <c r="AD46" s="24" t="s">
        <v>19</v>
      </c>
      <c r="AE46" s="24">
        <v>3</v>
      </c>
      <c r="AF46" s="12" t="s">
        <v>38</v>
      </c>
      <c r="AG46" s="6" t="str">
        <f>AB47</f>
        <v>興譲館</v>
      </c>
      <c r="AH46" s="18" t="str">
        <f>AF47</f>
        <v>山商B</v>
      </c>
    </row>
    <row r="47" spans="1:34" ht="19.5" customHeight="1">
      <c r="A47" s="54"/>
      <c r="B47" s="42"/>
      <c r="C47" s="27">
        <v>0.6666666666666666</v>
      </c>
      <c r="D47" s="37" t="s">
        <v>17</v>
      </c>
      <c r="E47" s="29">
        <v>2</v>
      </c>
      <c r="F47" s="29" t="s">
        <v>19</v>
      </c>
      <c r="G47" s="29">
        <v>1</v>
      </c>
      <c r="H47" s="30" t="s">
        <v>23</v>
      </c>
      <c r="I47" s="31" t="str">
        <f>D46</f>
        <v>酒田西</v>
      </c>
      <c r="J47" s="33" t="str">
        <f>H46</f>
        <v>鶴東B</v>
      </c>
      <c r="K47" s="27">
        <v>0.5416666666666666</v>
      </c>
      <c r="L47" s="37" t="s">
        <v>18</v>
      </c>
      <c r="M47" s="29">
        <v>4</v>
      </c>
      <c r="N47" s="29" t="s">
        <v>19</v>
      </c>
      <c r="O47" s="29">
        <v>0</v>
      </c>
      <c r="P47" s="30" t="s">
        <v>32</v>
      </c>
      <c r="Q47" s="31" t="str">
        <f>L46</f>
        <v>鶴工B</v>
      </c>
      <c r="R47" s="33" t="str">
        <f>P46</f>
        <v>新庄北</v>
      </c>
      <c r="S47" s="27">
        <v>0.5416666666666666</v>
      </c>
      <c r="T47" s="37" t="s">
        <v>31</v>
      </c>
      <c r="U47" s="29">
        <v>3</v>
      </c>
      <c r="V47" s="29" t="s">
        <v>19</v>
      </c>
      <c r="W47" s="29">
        <v>1</v>
      </c>
      <c r="X47" s="30" t="s">
        <v>13</v>
      </c>
      <c r="Y47" s="31" t="str">
        <f>T46</f>
        <v>日大B</v>
      </c>
      <c r="Z47" s="33" t="str">
        <f>X46</f>
        <v>山中B</v>
      </c>
      <c r="AA47" s="27">
        <v>0.5416666666666666</v>
      </c>
      <c r="AB47" s="28" t="s">
        <v>22</v>
      </c>
      <c r="AC47" s="29">
        <v>1</v>
      </c>
      <c r="AD47" s="29" t="s">
        <v>19</v>
      </c>
      <c r="AE47" s="29">
        <v>4</v>
      </c>
      <c r="AF47" s="39" t="s">
        <v>25</v>
      </c>
      <c r="AG47" s="34" t="str">
        <f>AB46</f>
        <v>米中央</v>
      </c>
      <c r="AH47" s="32" t="str">
        <f>AF46</f>
        <v>長　井</v>
      </c>
    </row>
    <row r="48" spans="1:34" ht="19.5" customHeight="1">
      <c r="A48" s="55"/>
      <c r="B48" s="43"/>
      <c r="C48" s="25"/>
      <c r="D48" s="13"/>
      <c r="E48" s="26"/>
      <c r="F48" s="26"/>
      <c r="G48" s="26"/>
      <c r="H48" s="14"/>
      <c r="I48" s="8"/>
      <c r="J48" s="9"/>
      <c r="K48" s="25"/>
      <c r="L48" s="13"/>
      <c r="M48" s="26"/>
      <c r="N48" s="26"/>
      <c r="O48" s="26"/>
      <c r="P48" s="14"/>
      <c r="Q48" s="8"/>
      <c r="R48" s="9"/>
      <c r="S48" s="25"/>
      <c r="T48" s="13"/>
      <c r="U48" s="26"/>
      <c r="V48" s="26"/>
      <c r="W48" s="26"/>
      <c r="X48" s="14"/>
      <c r="Y48" s="8"/>
      <c r="Z48" s="9"/>
      <c r="AA48" s="25"/>
      <c r="AB48" s="13"/>
      <c r="AC48" s="26"/>
      <c r="AD48" s="26"/>
      <c r="AE48" s="26"/>
      <c r="AF48" s="14"/>
      <c r="AG48" s="8"/>
      <c r="AH48" s="9"/>
    </row>
    <row r="49" spans="1:34" ht="19.5" customHeight="1">
      <c r="A49" s="58">
        <v>12</v>
      </c>
      <c r="B49" s="41">
        <v>40761</v>
      </c>
      <c r="C49" s="59" t="s">
        <v>17</v>
      </c>
      <c r="D49" s="60"/>
      <c r="E49" s="60"/>
      <c r="F49" s="60"/>
      <c r="G49" s="60"/>
      <c r="H49" s="60"/>
      <c r="I49" s="60"/>
      <c r="J49" s="60"/>
      <c r="K49" s="59" t="s">
        <v>20</v>
      </c>
      <c r="L49" s="60"/>
      <c r="M49" s="60"/>
      <c r="N49" s="60"/>
      <c r="O49" s="60"/>
      <c r="P49" s="60"/>
      <c r="Q49" s="60"/>
      <c r="R49" s="60"/>
      <c r="S49" s="59"/>
      <c r="T49" s="60"/>
      <c r="U49" s="60"/>
      <c r="V49" s="60"/>
      <c r="W49" s="60"/>
      <c r="X49" s="60"/>
      <c r="Y49" s="60"/>
      <c r="Z49" s="60"/>
      <c r="AA49" s="59"/>
      <c r="AB49" s="60"/>
      <c r="AC49" s="60"/>
      <c r="AD49" s="60"/>
      <c r="AE49" s="60"/>
      <c r="AF49" s="60"/>
      <c r="AG49" s="60"/>
      <c r="AH49" s="61"/>
    </row>
    <row r="50" spans="1:34" ht="19.5" customHeight="1">
      <c r="A50" s="57"/>
      <c r="B50" s="42" t="s">
        <v>4</v>
      </c>
      <c r="C50" s="17">
        <v>0.4166666666666667</v>
      </c>
      <c r="D50" s="11" t="s">
        <v>29</v>
      </c>
      <c r="E50" s="24">
        <v>2</v>
      </c>
      <c r="F50" s="24" t="s">
        <v>19</v>
      </c>
      <c r="G50" s="24">
        <v>4</v>
      </c>
      <c r="H50" s="38" t="s">
        <v>23</v>
      </c>
      <c r="I50" s="20" t="str">
        <f>D52</f>
        <v>酒田南</v>
      </c>
      <c r="J50" s="7" t="str">
        <f>H52</f>
        <v>鶴東B</v>
      </c>
      <c r="K50" s="17">
        <v>0.4166666666666667</v>
      </c>
      <c r="L50" s="36" t="s">
        <v>31</v>
      </c>
      <c r="M50" s="24">
        <v>4</v>
      </c>
      <c r="N50" s="24" t="s">
        <v>19</v>
      </c>
      <c r="O50" s="24">
        <v>0</v>
      </c>
      <c r="P50" s="12" t="s">
        <v>25</v>
      </c>
      <c r="Q50" s="20" t="str">
        <f>L52</f>
        <v>日大B</v>
      </c>
      <c r="R50" s="7" t="str">
        <f>P52</f>
        <v>長　井</v>
      </c>
      <c r="S50" s="17"/>
      <c r="T50" s="11"/>
      <c r="U50" s="24"/>
      <c r="V50" s="24"/>
      <c r="W50" s="24"/>
      <c r="X50" s="12"/>
      <c r="Y50" s="6"/>
      <c r="Z50" s="7"/>
      <c r="AA50" s="17"/>
      <c r="AB50" s="11"/>
      <c r="AC50" s="24"/>
      <c r="AD50" s="24"/>
      <c r="AE50" s="24"/>
      <c r="AF50" s="12"/>
      <c r="AG50" s="6"/>
      <c r="AH50" s="7"/>
    </row>
    <row r="51" spans="1:34" ht="19.5" customHeight="1">
      <c r="A51" s="54"/>
      <c r="B51" s="42"/>
      <c r="C51" s="27">
        <v>0.5</v>
      </c>
      <c r="D51" s="37" t="s">
        <v>18</v>
      </c>
      <c r="E51" s="29">
        <v>7</v>
      </c>
      <c r="F51" s="29" t="s">
        <v>19</v>
      </c>
      <c r="G51" s="29">
        <v>0</v>
      </c>
      <c r="H51" s="30" t="s">
        <v>21</v>
      </c>
      <c r="I51" s="34" t="str">
        <f>D50</f>
        <v>酒田西</v>
      </c>
      <c r="J51" s="32" t="str">
        <f>H50</f>
        <v>鶴中央</v>
      </c>
      <c r="K51" s="27">
        <v>0.5</v>
      </c>
      <c r="L51" s="44" t="s">
        <v>35</v>
      </c>
      <c r="M51" s="29">
        <v>1</v>
      </c>
      <c r="N51" s="29" t="s">
        <v>19</v>
      </c>
      <c r="O51" s="29">
        <v>1</v>
      </c>
      <c r="P51" s="45" t="s">
        <v>26</v>
      </c>
      <c r="Q51" s="31" t="str">
        <f>L50</f>
        <v>山　本</v>
      </c>
      <c r="R51" s="33" t="str">
        <f>P50</f>
        <v>山商B</v>
      </c>
      <c r="S51" s="27"/>
      <c r="T51" s="28"/>
      <c r="U51" s="29"/>
      <c r="V51" s="29"/>
      <c r="W51" s="29"/>
      <c r="X51" s="30"/>
      <c r="Y51" s="31"/>
      <c r="Z51" s="32"/>
      <c r="AA51" s="27"/>
      <c r="AB51" s="28"/>
      <c r="AC51" s="29"/>
      <c r="AD51" s="29"/>
      <c r="AE51" s="29"/>
      <c r="AF51" s="30"/>
      <c r="AG51" s="31"/>
      <c r="AH51" s="32"/>
    </row>
    <row r="52" spans="1:34" ht="19.5" customHeight="1">
      <c r="A52" s="55"/>
      <c r="B52" s="43"/>
      <c r="C52" s="25">
        <v>0.5833333333333334</v>
      </c>
      <c r="D52" s="46" t="s">
        <v>17</v>
      </c>
      <c r="E52" s="26">
        <v>6</v>
      </c>
      <c r="F52" s="26" t="s">
        <v>19</v>
      </c>
      <c r="G52" s="26">
        <v>0</v>
      </c>
      <c r="H52" s="14" t="s">
        <v>28</v>
      </c>
      <c r="I52" s="21" t="str">
        <f>D51</f>
        <v>酒田工</v>
      </c>
      <c r="J52" s="9" t="str">
        <f>H51</f>
        <v>新庄北</v>
      </c>
      <c r="K52" s="25">
        <v>0.5833333333333334</v>
      </c>
      <c r="L52" s="46" t="s">
        <v>27</v>
      </c>
      <c r="M52" s="26">
        <v>1</v>
      </c>
      <c r="N52" s="26" t="s">
        <v>19</v>
      </c>
      <c r="O52" s="26">
        <v>0</v>
      </c>
      <c r="P52" s="14" t="s">
        <v>38</v>
      </c>
      <c r="Q52" s="8" t="str">
        <f>L51</f>
        <v>米中央</v>
      </c>
      <c r="R52" s="19" t="str">
        <f>P51</f>
        <v>山中B</v>
      </c>
      <c r="S52" s="25"/>
      <c r="T52" s="13"/>
      <c r="U52" s="26"/>
      <c r="V52" s="26"/>
      <c r="W52" s="26"/>
      <c r="X52" s="14"/>
      <c r="Y52" s="8"/>
      <c r="Z52" s="9"/>
      <c r="AA52" s="25"/>
      <c r="AB52" s="13"/>
      <c r="AC52" s="26"/>
      <c r="AD52" s="26"/>
      <c r="AE52" s="26"/>
      <c r="AF52" s="14"/>
      <c r="AG52" s="8"/>
      <c r="AH52" s="9"/>
    </row>
    <row r="53" spans="1:34" ht="19.5" customHeight="1">
      <c r="A53" s="58">
        <v>13</v>
      </c>
      <c r="B53" s="41">
        <v>40775</v>
      </c>
      <c r="C53" s="59" t="s">
        <v>17</v>
      </c>
      <c r="D53" s="60"/>
      <c r="E53" s="60"/>
      <c r="F53" s="60"/>
      <c r="G53" s="60"/>
      <c r="H53" s="60"/>
      <c r="I53" s="60"/>
      <c r="J53" s="60"/>
      <c r="K53" s="59" t="s">
        <v>34</v>
      </c>
      <c r="L53" s="60"/>
      <c r="M53" s="60"/>
      <c r="N53" s="60"/>
      <c r="O53" s="60"/>
      <c r="P53" s="60"/>
      <c r="Q53" s="60"/>
      <c r="R53" s="60"/>
      <c r="S53" s="59" t="s">
        <v>22</v>
      </c>
      <c r="T53" s="60"/>
      <c r="U53" s="60"/>
      <c r="V53" s="60"/>
      <c r="W53" s="60"/>
      <c r="X53" s="60"/>
      <c r="Y53" s="60"/>
      <c r="Z53" s="60"/>
      <c r="AA53" s="59" t="s">
        <v>37</v>
      </c>
      <c r="AB53" s="60"/>
      <c r="AC53" s="60"/>
      <c r="AD53" s="60"/>
      <c r="AE53" s="60"/>
      <c r="AF53" s="60"/>
      <c r="AG53" s="60"/>
      <c r="AH53" s="61"/>
    </row>
    <row r="54" spans="1:34" ht="19.5" customHeight="1">
      <c r="A54" s="57"/>
      <c r="B54" s="42" t="s">
        <v>4</v>
      </c>
      <c r="C54" s="17">
        <v>0.4583333333333333</v>
      </c>
      <c r="D54" s="36" t="s">
        <v>29</v>
      </c>
      <c r="E54" s="24">
        <v>3</v>
      </c>
      <c r="F54" s="24" t="s">
        <v>19</v>
      </c>
      <c r="G54" s="24">
        <v>1</v>
      </c>
      <c r="H54" s="12" t="s">
        <v>33</v>
      </c>
      <c r="I54" s="6" t="str">
        <f>D55</f>
        <v>酒田南</v>
      </c>
      <c r="J54" s="18" t="str">
        <f>H55</f>
        <v>酒田工</v>
      </c>
      <c r="K54" s="17">
        <v>0.4583333333333333</v>
      </c>
      <c r="L54" s="36" t="s">
        <v>28</v>
      </c>
      <c r="M54" s="24">
        <v>2</v>
      </c>
      <c r="N54" s="24" t="s">
        <v>19</v>
      </c>
      <c r="O54" s="24">
        <v>1</v>
      </c>
      <c r="P54" s="12" t="s">
        <v>21</v>
      </c>
      <c r="Q54" s="6" t="str">
        <f>L55</f>
        <v>鶴中央</v>
      </c>
      <c r="R54" s="18" t="str">
        <f>P55</f>
        <v>神　室</v>
      </c>
      <c r="S54" s="17">
        <v>0.4583333333333333</v>
      </c>
      <c r="T54" s="36" t="s">
        <v>13</v>
      </c>
      <c r="U54" s="24">
        <v>5</v>
      </c>
      <c r="V54" s="24" t="s">
        <v>19</v>
      </c>
      <c r="W54" s="24">
        <v>0</v>
      </c>
      <c r="X54" s="12" t="s">
        <v>38</v>
      </c>
      <c r="Y54" s="20" t="str">
        <f>T55</f>
        <v>興譲館</v>
      </c>
      <c r="Z54" s="7" t="str">
        <f>X55</f>
        <v>日大B</v>
      </c>
      <c r="AA54" s="17">
        <v>0.4583333333333333</v>
      </c>
      <c r="AB54" s="11" t="s">
        <v>31</v>
      </c>
      <c r="AC54" s="24">
        <v>0</v>
      </c>
      <c r="AD54" s="24" t="s">
        <v>19</v>
      </c>
      <c r="AE54" s="24">
        <v>4</v>
      </c>
      <c r="AF54" s="38" t="s">
        <v>35</v>
      </c>
      <c r="AG54" s="20" t="str">
        <f>AB55</f>
        <v>山商B</v>
      </c>
      <c r="AH54" s="7" t="str">
        <f>AF55</f>
        <v>山中B</v>
      </c>
    </row>
    <row r="55" spans="1:34" ht="19.5" customHeight="1">
      <c r="A55" s="54"/>
      <c r="B55" s="42"/>
      <c r="C55" s="27">
        <v>0.5416666666666666</v>
      </c>
      <c r="D55" s="37" t="s">
        <v>17</v>
      </c>
      <c r="E55" s="29">
        <v>3</v>
      </c>
      <c r="F55" s="29" t="s">
        <v>19</v>
      </c>
      <c r="G55" s="29">
        <v>0</v>
      </c>
      <c r="H55" s="30" t="s">
        <v>18</v>
      </c>
      <c r="I55" s="31" t="str">
        <f>D54</f>
        <v>酒田西</v>
      </c>
      <c r="J55" s="33" t="str">
        <f>H54</f>
        <v>鶴工B</v>
      </c>
      <c r="K55" s="27">
        <v>0.5416666666666666</v>
      </c>
      <c r="L55" s="37" t="s">
        <v>23</v>
      </c>
      <c r="M55" s="29">
        <v>6</v>
      </c>
      <c r="N55" s="29" t="s">
        <v>19</v>
      </c>
      <c r="O55" s="29">
        <v>2</v>
      </c>
      <c r="P55" s="30" t="s">
        <v>32</v>
      </c>
      <c r="Q55" s="31" t="str">
        <f>L54</f>
        <v>鶴東B</v>
      </c>
      <c r="R55" s="33" t="str">
        <f>P54</f>
        <v>新庄北</v>
      </c>
      <c r="S55" s="27">
        <v>0.5416666666666666</v>
      </c>
      <c r="T55" s="28" t="s">
        <v>22</v>
      </c>
      <c r="U55" s="29">
        <v>0</v>
      </c>
      <c r="V55" s="29" t="s">
        <v>19</v>
      </c>
      <c r="W55" s="29">
        <v>2</v>
      </c>
      <c r="X55" s="39" t="s">
        <v>27</v>
      </c>
      <c r="Y55" s="34" t="str">
        <f>T54</f>
        <v>東海B</v>
      </c>
      <c r="Z55" s="32" t="str">
        <f>X54</f>
        <v>長　井</v>
      </c>
      <c r="AA55" s="27">
        <v>0.5416666666666666</v>
      </c>
      <c r="AB55" s="28" t="s">
        <v>25</v>
      </c>
      <c r="AC55" s="29">
        <v>2</v>
      </c>
      <c r="AD55" s="29" t="s">
        <v>19</v>
      </c>
      <c r="AE55" s="29">
        <v>5</v>
      </c>
      <c r="AF55" s="39" t="s">
        <v>26</v>
      </c>
      <c r="AG55" s="34" t="str">
        <f>AB54</f>
        <v>山　本</v>
      </c>
      <c r="AH55" s="32" t="str">
        <f>AF54</f>
        <v>米中央</v>
      </c>
    </row>
    <row r="56" spans="1:34" ht="19.5" customHeight="1">
      <c r="A56" s="55"/>
      <c r="B56" s="43"/>
      <c r="C56" s="25"/>
      <c r="D56" s="13"/>
      <c r="E56" s="26"/>
      <c r="F56" s="26"/>
      <c r="G56" s="26"/>
      <c r="H56" s="14"/>
      <c r="I56" s="8"/>
      <c r="J56" s="9"/>
      <c r="K56" s="25"/>
      <c r="L56" s="13"/>
      <c r="M56" s="26"/>
      <c r="N56" s="26"/>
      <c r="O56" s="26"/>
      <c r="P56" s="14"/>
      <c r="Q56" s="8"/>
      <c r="R56" s="9"/>
      <c r="S56" s="25"/>
      <c r="T56" s="13"/>
      <c r="U56" s="26"/>
      <c r="V56" s="26"/>
      <c r="W56" s="26"/>
      <c r="X56" s="14"/>
      <c r="Y56" s="8"/>
      <c r="Z56" s="9"/>
      <c r="AA56" s="25"/>
      <c r="AB56" s="13"/>
      <c r="AC56" s="26"/>
      <c r="AD56" s="26"/>
      <c r="AE56" s="26"/>
      <c r="AF56" s="14"/>
      <c r="AG56" s="8"/>
      <c r="AH56" s="9"/>
    </row>
    <row r="57" spans="1:34" ht="19.5" customHeight="1">
      <c r="A57" s="58">
        <v>14</v>
      </c>
      <c r="B57" s="41">
        <v>40782</v>
      </c>
      <c r="C57" s="59" t="s">
        <v>39</v>
      </c>
      <c r="D57" s="60"/>
      <c r="E57" s="60"/>
      <c r="F57" s="60"/>
      <c r="G57" s="60"/>
      <c r="H57" s="60"/>
      <c r="I57" s="60"/>
      <c r="J57" s="60"/>
      <c r="K57" s="59" t="s">
        <v>34</v>
      </c>
      <c r="L57" s="60"/>
      <c r="M57" s="60"/>
      <c r="N57" s="60"/>
      <c r="O57" s="60"/>
      <c r="P57" s="60"/>
      <c r="Q57" s="60"/>
      <c r="R57" s="60"/>
      <c r="S57" s="59" t="s">
        <v>60</v>
      </c>
      <c r="T57" s="60"/>
      <c r="U57" s="60"/>
      <c r="V57" s="60"/>
      <c r="W57" s="60"/>
      <c r="X57" s="60"/>
      <c r="Y57" s="60"/>
      <c r="Z57" s="60"/>
      <c r="AA57" s="59" t="s">
        <v>14</v>
      </c>
      <c r="AB57" s="60"/>
      <c r="AC57" s="60"/>
      <c r="AD57" s="60"/>
      <c r="AE57" s="60"/>
      <c r="AF57" s="60"/>
      <c r="AG57" s="60"/>
      <c r="AH57" s="61"/>
    </row>
    <row r="58" spans="1:34" ht="19.5" customHeight="1">
      <c r="A58" s="57"/>
      <c r="B58" s="42" t="s">
        <v>4</v>
      </c>
      <c r="C58" s="17">
        <v>0.4583333333333333</v>
      </c>
      <c r="D58" s="36" t="s">
        <v>17</v>
      </c>
      <c r="E58" s="24">
        <v>4</v>
      </c>
      <c r="F58" s="24" t="s">
        <v>19</v>
      </c>
      <c r="G58" s="24">
        <v>1</v>
      </c>
      <c r="H58" s="12" t="s">
        <v>33</v>
      </c>
      <c r="I58" s="20" t="str">
        <f>D59</f>
        <v>鶴中央</v>
      </c>
      <c r="J58" s="7" t="str">
        <f>H59</f>
        <v>新庄北</v>
      </c>
      <c r="K58" s="17">
        <v>0.4583333333333333</v>
      </c>
      <c r="L58" s="11" t="s">
        <v>29</v>
      </c>
      <c r="M58" s="24">
        <v>0</v>
      </c>
      <c r="N58" s="24" t="s">
        <v>19</v>
      </c>
      <c r="O58" s="24">
        <v>3</v>
      </c>
      <c r="P58" s="38" t="s">
        <v>18</v>
      </c>
      <c r="Q58" s="6" t="str">
        <f>L59</f>
        <v>鶴東B</v>
      </c>
      <c r="R58" s="18" t="str">
        <f>P59</f>
        <v>神　室</v>
      </c>
      <c r="S58" s="17">
        <v>0.4583333333333333</v>
      </c>
      <c r="T58" s="36" t="s">
        <v>25</v>
      </c>
      <c r="U58" s="24">
        <v>2</v>
      </c>
      <c r="V58" s="24" t="s">
        <v>19</v>
      </c>
      <c r="W58" s="24">
        <v>0</v>
      </c>
      <c r="X58" s="12" t="s">
        <v>38</v>
      </c>
      <c r="Y58" s="6" t="str">
        <f>T59</f>
        <v>興譲館</v>
      </c>
      <c r="Z58" s="18" t="str">
        <f>X59</f>
        <v>米中央</v>
      </c>
      <c r="AA58" s="17">
        <v>0.4583333333333333</v>
      </c>
      <c r="AB58" s="11" t="s">
        <v>31</v>
      </c>
      <c r="AC58" s="24">
        <v>3</v>
      </c>
      <c r="AD58" s="24" t="s">
        <v>19</v>
      </c>
      <c r="AE58" s="24">
        <v>5</v>
      </c>
      <c r="AF58" s="38" t="s">
        <v>27</v>
      </c>
      <c r="AG58" s="6" t="str">
        <f>AB59</f>
        <v>東海B</v>
      </c>
      <c r="AH58" s="18" t="str">
        <f>AF59</f>
        <v>山中B</v>
      </c>
    </row>
    <row r="59" spans="1:34" ht="19.5" customHeight="1">
      <c r="A59" s="54"/>
      <c r="B59" s="42"/>
      <c r="C59" s="27">
        <v>0.5416666666666666</v>
      </c>
      <c r="D59" s="37" t="s">
        <v>23</v>
      </c>
      <c r="E59" s="29">
        <v>3</v>
      </c>
      <c r="F59" s="29" t="s">
        <v>19</v>
      </c>
      <c r="G59" s="29">
        <v>0</v>
      </c>
      <c r="H59" s="30" t="s">
        <v>21</v>
      </c>
      <c r="I59" s="34" t="str">
        <f>D58</f>
        <v>酒田南</v>
      </c>
      <c r="J59" s="32" t="str">
        <f>H58</f>
        <v>鶴工B</v>
      </c>
      <c r="K59" s="27">
        <v>0.5416666666666666</v>
      </c>
      <c r="L59" s="37" t="s">
        <v>28</v>
      </c>
      <c r="M59" s="29">
        <v>2</v>
      </c>
      <c r="N59" s="29" t="s">
        <v>19</v>
      </c>
      <c r="O59" s="29">
        <v>0</v>
      </c>
      <c r="P59" s="30" t="s">
        <v>32</v>
      </c>
      <c r="Q59" s="34" t="str">
        <f>L58</f>
        <v>酒田西</v>
      </c>
      <c r="R59" s="32" t="str">
        <f>P58</f>
        <v>酒田工</v>
      </c>
      <c r="S59" s="27">
        <v>0.5416666666666666</v>
      </c>
      <c r="T59" s="28" t="s">
        <v>22</v>
      </c>
      <c r="U59" s="29">
        <v>1</v>
      </c>
      <c r="V59" s="29" t="s">
        <v>19</v>
      </c>
      <c r="W59" s="29">
        <v>2</v>
      </c>
      <c r="X59" s="39" t="s">
        <v>35</v>
      </c>
      <c r="Y59" s="31" t="str">
        <f>T58</f>
        <v>山商B</v>
      </c>
      <c r="Z59" s="33" t="str">
        <f>X58</f>
        <v>長　井</v>
      </c>
      <c r="AA59" s="27">
        <v>0.375</v>
      </c>
      <c r="AB59" s="37" t="s">
        <v>13</v>
      </c>
      <c r="AC59" s="29">
        <v>4</v>
      </c>
      <c r="AD59" s="29" t="s">
        <v>19</v>
      </c>
      <c r="AE59" s="29">
        <v>0</v>
      </c>
      <c r="AF59" s="30" t="s">
        <v>26</v>
      </c>
      <c r="AG59" s="31" t="str">
        <f>AB58</f>
        <v>山　本</v>
      </c>
      <c r="AH59" s="33" t="str">
        <f>AF58</f>
        <v>日大B</v>
      </c>
    </row>
    <row r="60" spans="1:34" ht="19.5" customHeight="1">
      <c r="A60" s="55"/>
      <c r="B60" s="43"/>
      <c r="C60" s="25"/>
      <c r="D60" s="13"/>
      <c r="E60" s="26"/>
      <c r="F60" s="26"/>
      <c r="G60" s="26"/>
      <c r="H60" s="14"/>
      <c r="I60" s="8"/>
      <c r="J60" s="9"/>
      <c r="K60" s="25"/>
      <c r="L60" s="13"/>
      <c r="M60" s="26"/>
      <c r="N60" s="26"/>
      <c r="O60" s="26"/>
      <c r="P60" s="14"/>
      <c r="Q60" s="8"/>
      <c r="R60" s="9"/>
      <c r="S60" s="25"/>
      <c r="T60" s="13"/>
      <c r="U60" s="26"/>
      <c r="V60" s="26"/>
      <c r="W60" s="26"/>
      <c r="X60" s="14"/>
      <c r="Y60" s="8"/>
      <c r="Z60" s="9"/>
      <c r="AA60" s="25"/>
      <c r="AB60" s="13"/>
      <c r="AC60" s="26"/>
      <c r="AD60" s="26"/>
      <c r="AE60" s="26"/>
      <c r="AF60" s="14"/>
      <c r="AG60" s="8"/>
      <c r="AH60" s="9"/>
    </row>
    <row r="61" spans="1:34" ht="19.5" customHeight="1">
      <c r="A61" s="58">
        <v>15</v>
      </c>
      <c r="B61" s="41">
        <v>40803</v>
      </c>
      <c r="C61" s="59" t="s">
        <v>17</v>
      </c>
      <c r="D61" s="60"/>
      <c r="E61" s="60"/>
      <c r="F61" s="60"/>
      <c r="G61" s="60"/>
      <c r="H61" s="60"/>
      <c r="I61" s="60"/>
      <c r="J61" s="60"/>
      <c r="K61" s="59" t="s">
        <v>36</v>
      </c>
      <c r="L61" s="60"/>
      <c r="M61" s="60"/>
      <c r="N61" s="60"/>
      <c r="O61" s="60"/>
      <c r="P61" s="60"/>
      <c r="Q61" s="60"/>
      <c r="R61" s="60"/>
      <c r="S61" s="59" t="s">
        <v>22</v>
      </c>
      <c r="T61" s="60"/>
      <c r="U61" s="60"/>
      <c r="V61" s="60"/>
      <c r="W61" s="60"/>
      <c r="X61" s="60"/>
      <c r="Y61" s="60"/>
      <c r="Z61" s="60"/>
      <c r="AA61" s="59" t="s">
        <v>37</v>
      </c>
      <c r="AB61" s="60"/>
      <c r="AC61" s="60"/>
      <c r="AD61" s="60"/>
      <c r="AE61" s="60"/>
      <c r="AF61" s="60"/>
      <c r="AG61" s="60"/>
      <c r="AH61" s="61"/>
    </row>
    <row r="62" spans="1:34" ht="19.5" customHeight="1">
      <c r="A62" s="57"/>
      <c r="B62" s="42" t="s">
        <v>4</v>
      </c>
      <c r="C62" s="17">
        <v>0.4583333333333333</v>
      </c>
      <c r="D62" s="11" t="s">
        <v>33</v>
      </c>
      <c r="E62" s="24">
        <v>3</v>
      </c>
      <c r="F62" s="24" t="s">
        <v>19</v>
      </c>
      <c r="G62" s="24">
        <v>4</v>
      </c>
      <c r="H62" s="38" t="s">
        <v>18</v>
      </c>
      <c r="I62" s="20" t="str">
        <f>D63</f>
        <v>酒田南</v>
      </c>
      <c r="J62" s="7" t="str">
        <f>H63</f>
        <v>酒田西</v>
      </c>
      <c r="K62" s="17">
        <v>0.4583333333333333</v>
      </c>
      <c r="L62" s="11" t="s">
        <v>32</v>
      </c>
      <c r="M62" s="24">
        <v>1</v>
      </c>
      <c r="N62" s="24" t="s">
        <v>19</v>
      </c>
      <c r="O62" s="24">
        <v>3</v>
      </c>
      <c r="P62" s="38" t="s">
        <v>21</v>
      </c>
      <c r="Q62" s="20" t="str">
        <f>L63</f>
        <v>鶴東B</v>
      </c>
      <c r="R62" s="7" t="str">
        <f>P63</f>
        <v>鶴中央</v>
      </c>
      <c r="S62" s="17">
        <v>0.4583333333333333</v>
      </c>
      <c r="T62" s="11" t="s">
        <v>38</v>
      </c>
      <c r="U62" s="24">
        <v>2</v>
      </c>
      <c r="V62" s="24" t="s">
        <v>19</v>
      </c>
      <c r="W62" s="24">
        <v>4</v>
      </c>
      <c r="X62" s="38" t="s">
        <v>26</v>
      </c>
      <c r="Y62" s="20" t="str">
        <f>T63</f>
        <v>山　本</v>
      </c>
      <c r="Z62" s="7" t="str">
        <f>X63</f>
        <v>興譲館</v>
      </c>
      <c r="AA62" s="17">
        <v>0.4583333333333333</v>
      </c>
      <c r="AB62" s="36" t="s">
        <v>27</v>
      </c>
      <c r="AC62" s="24">
        <v>3</v>
      </c>
      <c r="AD62" s="24" t="s">
        <v>19</v>
      </c>
      <c r="AE62" s="24">
        <v>1</v>
      </c>
      <c r="AF62" s="12" t="s">
        <v>35</v>
      </c>
      <c r="AG62" s="20" t="str">
        <f>AB63</f>
        <v>山商B</v>
      </c>
      <c r="AH62" s="7" t="str">
        <f>AF63</f>
        <v>東海B</v>
      </c>
    </row>
    <row r="63" spans="1:34" ht="19.5" customHeight="1">
      <c r="A63" s="54"/>
      <c r="B63" s="42"/>
      <c r="C63" s="27">
        <v>0.5416666666666666</v>
      </c>
      <c r="D63" s="37" t="s">
        <v>17</v>
      </c>
      <c r="E63" s="29">
        <v>3</v>
      </c>
      <c r="F63" s="29" t="s">
        <v>19</v>
      </c>
      <c r="G63" s="29">
        <v>1</v>
      </c>
      <c r="H63" s="30" t="s">
        <v>29</v>
      </c>
      <c r="I63" s="31" t="str">
        <f>D62</f>
        <v>鶴工B</v>
      </c>
      <c r="J63" s="33" t="str">
        <f>H62</f>
        <v>酒田工</v>
      </c>
      <c r="K63" s="27">
        <v>0.5416666666666666</v>
      </c>
      <c r="L63" s="37" t="s">
        <v>28</v>
      </c>
      <c r="M63" s="29">
        <v>1</v>
      </c>
      <c r="N63" s="29" t="s">
        <v>19</v>
      </c>
      <c r="O63" s="29">
        <v>0</v>
      </c>
      <c r="P63" s="30" t="s">
        <v>23</v>
      </c>
      <c r="Q63" s="31" t="str">
        <f>L62</f>
        <v>神　室</v>
      </c>
      <c r="R63" s="33" t="str">
        <f>P62</f>
        <v>新庄北</v>
      </c>
      <c r="S63" s="27">
        <v>0.5416666666666666</v>
      </c>
      <c r="T63" s="28" t="s">
        <v>31</v>
      </c>
      <c r="U63" s="29">
        <v>1</v>
      </c>
      <c r="V63" s="29" t="s">
        <v>19</v>
      </c>
      <c r="W63" s="29">
        <v>2</v>
      </c>
      <c r="X63" s="39" t="s">
        <v>22</v>
      </c>
      <c r="Y63" s="34" t="str">
        <f>T62</f>
        <v>長　井</v>
      </c>
      <c r="Z63" s="32" t="str">
        <f>X62</f>
        <v>山中B</v>
      </c>
      <c r="AA63" s="27">
        <v>0.5416666666666666</v>
      </c>
      <c r="AB63" s="28" t="s">
        <v>25</v>
      </c>
      <c r="AC63" s="29">
        <v>0</v>
      </c>
      <c r="AD63" s="29" t="s">
        <v>19</v>
      </c>
      <c r="AE63" s="29">
        <v>3</v>
      </c>
      <c r="AF63" s="39" t="s">
        <v>13</v>
      </c>
      <c r="AG63" s="31" t="str">
        <f>AB62</f>
        <v>日大B</v>
      </c>
      <c r="AH63" s="33" t="str">
        <f>AF62</f>
        <v>米中央</v>
      </c>
    </row>
    <row r="64" spans="1:34" ht="19.5" customHeight="1">
      <c r="A64" s="55"/>
      <c r="B64" s="43"/>
      <c r="C64" s="25"/>
      <c r="D64" s="13"/>
      <c r="E64" s="26"/>
      <c r="F64" s="26"/>
      <c r="G64" s="26"/>
      <c r="H64" s="14"/>
      <c r="I64" s="8"/>
      <c r="J64" s="9"/>
      <c r="K64" s="25"/>
      <c r="L64" s="13"/>
      <c r="M64" s="26"/>
      <c r="N64" s="26"/>
      <c r="O64" s="26"/>
      <c r="P64" s="14"/>
      <c r="Q64" s="8"/>
      <c r="R64" s="9"/>
      <c r="S64" s="25"/>
      <c r="T64" s="13"/>
      <c r="U64" s="26"/>
      <c r="V64" s="26"/>
      <c r="W64" s="26"/>
      <c r="X64" s="14"/>
      <c r="Y64" s="8"/>
      <c r="Z64" s="9"/>
      <c r="AA64" s="25"/>
      <c r="AB64" s="13"/>
      <c r="AC64" s="26"/>
      <c r="AD64" s="26"/>
      <c r="AE64" s="26"/>
      <c r="AF64" s="14"/>
      <c r="AG64" s="8"/>
      <c r="AH64" s="9"/>
    </row>
    <row r="65" spans="1:34" ht="19.5" customHeight="1">
      <c r="A65" s="58" t="s">
        <v>40</v>
      </c>
      <c r="B65" s="41">
        <v>40809</v>
      </c>
      <c r="C65" s="59" t="s">
        <v>14</v>
      </c>
      <c r="D65" s="60"/>
      <c r="E65" s="60"/>
      <c r="F65" s="60"/>
      <c r="G65" s="60"/>
      <c r="H65" s="60"/>
      <c r="I65" s="60"/>
      <c r="J65" s="60"/>
      <c r="K65" s="59"/>
      <c r="L65" s="60"/>
      <c r="M65" s="60"/>
      <c r="N65" s="60"/>
      <c r="O65" s="60"/>
      <c r="P65" s="60"/>
      <c r="Q65" s="60"/>
      <c r="R65" s="60"/>
      <c r="S65" s="59"/>
      <c r="T65" s="60"/>
      <c r="U65" s="60"/>
      <c r="V65" s="60"/>
      <c r="W65" s="60"/>
      <c r="X65" s="60"/>
      <c r="Y65" s="60"/>
      <c r="Z65" s="60"/>
      <c r="AA65" s="59"/>
      <c r="AB65" s="60"/>
      <c r="AC65" s="60"/>
      <c r="AD65" s="60"/>
      <c r="AE65" s="60"/>
      <c r="AF65" s="60"/>
      <c r="AG65" s="60"/>
      <c r="AH65" s="61"/>
    </row>
    <row r="66" spans="1:34" ht="19.5" customHeight="1">
      <c r="A66" s="57"/>
      <c r="B66" s="42" t="s">
        <v>63</v>
      </c>
      <c r="C66" s="17">
        <v>0.4166666666666667</v>
      </c>
      <c r="D66" s="36" t="s">
        <v>33</v>
      </c>
      <c r="E66" s="24">
        <v>8</v>
      </c>
      <c r="F66" s="24" t="s">
        <v>19</v>
      </c>
      <c r="G66" s="24">
        <v>3</v>
      </c>
      <c r="H66" s="12" t="s">
        <v>32</v>
      </c>
      <c r="I66" s="6" t="str">
        <f>D68</f>
        <v>興譲館</v>
      </c>
      <c r="J66" s="18" t="str">
        <f>H68</f>
        <v>東海B</v>
      </c>
      <c r="K66" s="17"/>
      <c r="L66" s="11"/>
      <c r="M66" s="24"/>
      <c r="N66" s="24"/>
      <c r="O66" s="24"/>
      <c r="P66" s="12"/>
      <c r="Q66" s="6"/>
      <c r="R66" s="7"/>
      <c r="S66" s="17"/>
      <c r="T66" s="11"/>
      <c r="U66" s="24"/>
      <c r="V66" s="24"/>
      <c r="W66" s="24"/>
      <c r="X66" s="12"/>
      <c r="Y66" s="6"/>
      <c r="Z66" s="7"/>
      <c r="AA66" s="17"/>
      <c r="AB66" s="11"/>
      <c r="AC66" s="24"/>
      <c r="AD66" s="24"/>
      <c r="AE66" s="24"/>
      <c r="AF66" s="12"/>
      <c r="AG66" s="6"/>
      <c r="AH66" s="7"/>
    </row>
    <row r="67" spans="1:34" ht="19.5" customHeight="1">
      <c r="A67" s="54"/>
      <c r="B67" s="42"/>
      <c r="C67" s="27">
        <v>0.5</v>
      </c>
      <c r="D67" s="28" t="s">
        <v>18</v>
      </c>
      <c r="E67" s="29">
        <v>1</v>
      </c>
      <c r="F67" s="29" t="s">
        <v>19</v>
      </c>
      <c r="G67" s="29">
        <v>3</v>
      </c>
      <c r="H67" s="39" t="s">
        <v>27</v>
      </c>
      <c r="I67" s="34" t="str">
        <f>D66</f>
        <v>鶴工B</v>
      </c>
      <c r="J67" s="32" t="str">
        <f>H66</f>
        <v>神　室</v>
      </c>
      <c r="K67" s="27"/>
      <c r="L67" s="28"/>
      <c r="M67" s="29"/>
      <c r="N67" s="29"/>
      <c r="O67" s="29"/>
      <c r="P67" s="30"/>
      <c r="Q67" s="31"/>
      <c r="R67" s="32"/>
      <c r="S67" s="27"/>
      <c r="T67" s="28"/>
      <c r="U67" s="29"/>
      <c r="V67" s="29"/>
      <c r="W67" s="29"/>
      <c r="X67" s="30"/>
      <c r="Y67" s="31"/>
      <c r="Z67" s="32"/>
      <c r="AA67" s="27"/>
      <c r="AB67" s="28"/>
      <c r="AC67" s="29"/>
      <c r="AD67" s="29"/>
      <c r="AE67" s="29"/>
      <c r="AF67" s="30"/>
      <c r="AG67" s="31"/>
      <c r="AH67" s="32"/>
    </row>
    <row r="68" spans="1:34" ht="19.5" customHeight="1">
      <c r="A68" s="55"/>
      <c r="B68" s="43"/>
      <c r="C68" s="25">
        <v>0.5833333333333334</v>
      </c>
      <c r="D68" s="13" t="s">
        <v>22</v>
      </c>
      <c r="E68" s="26">
        <v>4</v>
      </c>
      <c r="F68" s="26" t="s">
        <v>19</v>
      </c>
      <c r="G68" s="26">
        <v>6</v>
      </c>
      <c r="H68" s="40" t="s">
        <v>13</v>
      </c>
      <c r="I68" s="8" t="str">
        <f>D67</f>
        <v>酒田工</v>
      </c>
      <c r="J68" s="19" t="str">
        <f>H67</f>
        <v>日大B</v>
      </c>
      <c r="K68" s="25"/>
      <c r="L68" s="13"/>
      <c r="M68" s="26"/>
      <c r="N68" s="26"/>
      <c r="O68" s="26"/>
      <c r="P68" s="14"/>
      <c r="Q68" s="8"/>
      <c r="R68" s="9"/>
      <c r="S68" s="25"/>
      <c r="T68" s="13"/>
      <c r="U68" s="26"/>
      <c r="V68" s="26"/>
      <c r="W68" s="26"/>
      <c r="X68" s="14"/>
      <c r="Y68" s="8"/>
      <c r="Z68" s="9"/>
      <c r="AA68" s="25"/>
      <c r="AB68" s="13"/>
      <c r="AC68" s="26"/>
      <c r="AD68" s="26"/>
      <c r="AE68" s="26"/>
      <c r="AF68" s="14"/>
      <c r="AG68" s="8"/>
      <c r="AH68" s="9"/>
    </row>
  </sheetData>
  <mergeCells count="88">
    <mergeCell ref="AA65:AH65"/>
    <mergeCell ref="A65:A68"/>
    <mergeCell ref="C65:J65"/>
    <mergeCell ref="K65:R65"/>
    <mergeCell ref="S65:Z65"/>
    <mergeCell ref="AA57:AH57"/>
    <mergeCell ref="A61:A64"/>
    <mergeCell ref="C61:J61"/>
    <mergeCell ref="K61:R61"/>
    <mergeCell ref="S61:Z61"/>
    <mergeCell ref="AA61:AH61"/>
    <mergeCell ref="A57:A60"/>
    <mergeCell ref="C57:J57"/>
    <mergeCell ref="K57:R57"/>
    <mergeCell ref="S57:Z57"/>
    <mergeCell ref="AA49:AH49"/>
    <mergeCell ref="A53:A56"/>
    <mergeCell ref="C53:J53"/>
    <mergeCell ref="K53:R53"/>
    <mergeCell ref="S53:Z53"/>
    <mergeCell ref="AA53:AH53"/>
    <mergeCell ref="A49:A52"/>
    <mergeCell ref="C49:J49"/>
    <mergeCell ref="K49:R49"/>
    <mergeCell ref="S49:Z49"/>
    <mergeCell ref="AA41:AH41"/>
    <mergeCell ref="A45:A48"/>
    <mergeCell ref="C45:J45"/>
    <mergeCell ref="K45:R45"/>
    <mergeCell ref="S45:Z45"/>
    <mergeCell ref="AA45:AH45"/>
    <mergeCell ref="A41:A44"/>
    <mergeCell ref="C41:J41"/>
    <mergeCell ref="K41:R41"/>
    <mergeCell ref="S41:Z41"/>
    <mergeCell ref="AA33:AH33"/>
    <mergeCell ref="A37:A40"/>
    <mergeCell ref="C37:J37"/>
    <mergeCell ref="K37:R37"/>
    <mergeCell ref="S37:Z37"/>
    <mergeCell ref="AA37:AH37"/>
    <mergeCell ref="A33:A36"/>
    <mergeCell ref="C33:J33"/>
    <mergeCell ref="K33:R33"/>
    <mergeCell ref="S33:Z33"/>
    <mergeCell ref="S5:Z5"/>
    <mergeCell ref="AA5:AH5"/>
    <mergeCell ref="A9:A12"/>
    <mergeCell ref="C9:J9"/>
    <mergeCell ref="K9:R9"/>
    <mergeCell ref="S9:Z9"/>
    <mergeCell ref="AA9:AH9"/>
    <mergeCell ref="C5:J5"/>
    <mergeCell ref="K5:R5"/>
    <mergeCell ref="T4:X4"/>
    <mergeCell ref="Y4:Z4"/>
    <mergeCell ref="AB4:AF4"/>
    <mergeCell ref="AG4:AH4"/>
    <mergeCell ref="I4:J4"/>
    <mergeCell ref="C17:J17"/>
    <mergeCell ref="K17:R17"/>
    <mergeCell ref="D4:H4"/>
    <mergeCell ref="C13:J13"/>
    <mergeCell ref="K13:R13"/>
    <mergeCell ref="L4:P4"/>
    <mergeCell ref="Q4:R4"/>
    <mergeCell ref="A25:A28"/>
    <mergeCell ref="A5:A8"/>
    <mergeCell ref="C25:J25"/>
    <mergeCell ref="K25:R25"/>
    <mergeCell ref="A21:A24"/>
    <mergeCell ref="C21:J21"/>
    <mergeCell ref="A17:A20"/>
    <mergeCell ref="K21:R21"/>
    <mergeCell ref="A13:A16"/>
    <mergeCell ref="S25:Z25"/>
    <mergeCell ref="AA25:AH25"/>
    <mergeCell ref="S13:Z13"/>
    <mergeCell ref="AA13:AH13"/>
    <mergeCell ref="S17:Z17"/>
    <mergeCell ref="AA17:AH17"/>
    <mergeCell ref="S21:Z21"/>
    <mergeCell ref="AA21:AH21"/>
    <mergeCell ref="AA29:AH29"/>
    <mergeCell ref="A29:A32"/>
    <mergeCell ref="C29:J29"/>
    <mergeCell ref="K29:R29"/>
    <mergeCell ref="S29:Z29"/>
  </mergeCells>
  <printOptions horizontalCentered="1"/>
  <pageMargins left="0.35433070866141736" right="0.1968503937007874" top="0.5905511811023623" bottom="0.984251968503937" header="0.5118110236220472" footer="0.5118110236220472"/>
  <pageSetup horizontalDpi="200" verticalDpi="200" orientation="portrait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51"/>
  <sheetViews>
    <sheetView tabSelected="1" zoomScale="55" zoomScaleNormal="55" workbookViewId="0" topLeftCell="A1">
      <pane xSplit="1" ySplit="2" topLeftCell="B3" activePane="bottomRight" state="frozen"/>
      <selection pane="topLeft" activeCell="A1" sqref="A1:D1"/>
      <selection pane="topRight" activeCell="A1" sqref="A1:D1"/>
      <selection pane="bottomLeft" activeCell="A1" sqref="A1:D1"/>
      <selection pane="bottomRight" activeCell="A1" sqref="A1:A2"/>
    </sheetView>
  </sheetViews>
  <sheetFormatPr defaultColWidth="9.00390625" defaultRowHeight="13.5"/>
  <cols>
    <col min="1" max="1" width="9.00390625" style="1" customWidth="1"/>
    <col min="2" max="2" width="2.625" style="1" customWidth="1"/>
    <col min="3" max="5" width="2.125" style="1" customWidth="1"/>
    <col min="6" max="7" width="2.625" style="1" customWidth="1"/>
    <col min="8" max="10" width="2.125" style="1" customWidth="1"/>
    <col min="11" max="12" width="2.625" style="1" customWidth="1"/>
    <col min="13" max="15" width="2.125" style="1" customWidth="1"/>
    <col min="16" max="17" width="2.625" style="1" customWidth="1"/>
    <col min="18" max="20" width="2.125" style="1" customWidth="1"/>
    <col min="21" max="22" width="2.625" style="1" customWidth="1"/>
    <col min="23" max="25" width="2.125" style="1" customWidth="1"/>
    <col min="26" max="81" width="2.625" style="1" customWidth="1"/>
    <col min="82" max="82" width="6.625" style="1" customWidth="1"/>
    <col min="83" max="84" width="5.625" style="1" customWidth="1"/>
    <col min="85" max="85" width="5.625" style="10" customWidth="1"/>
    <col min="86" max="86" width="6.625" style="1" customWidth="1"/>
    <col min="87" max="16384" width="9.00390625" style="1" customWidth="1"/>
  </cols>
  <sheetData>
    <row r="1" spans="1:86" ht="13.5">
      <c r="A1" s="69"/>
      <c r="B1" s="76" t="str">
        <f>A3</f>
        <v>酒田南</v>
      </c>
      <c r="C1" s="76"/>
      <c r="D1" s="76"/>
      <c r="E1" s="76"/>
      <c r="F1" s="76"/>
      <c r="G1" s="76" t="str">
        <f>A6</f>
        <v>酒田西</v>
      </c>
      <c r="H1" s="76"/>
      <c r="I1" s="76"/>
      <c r="J1" s="76"/>
      <c r="K1" s="76"/>
      <c r="L1" s="76" t="str">
        <f>A9</f>
        <v>鶴工B</v>
      </c>
      <c r="M1" s="76"/>
      <c r="N1" s="76"/>
      <c r="O1" s="76"/>
      <c r="P1" s="76"/>
      <c r="Q1" s="76" t="str">
        <f>A12</f>
        <v>酒田工</v>
      </c>
      <c r="R1" s="76"/>
      <c r="S1" s="76"/>
      <c r="T1" s="76"/>
      <c r="U1" s="76"/>
      <c r="V1" s="76" t="str">
        <f>A15</f>
        <v>鶴東B</v>
      </c>
      <c r="W1" s="76"/>
      <c r="X1" s="76"/>
      <c r="Y1" s="76"/>
      <c r="Z1" s="76"/>
      <c r="AA1" s="76" t="str">
        <f>A18</f>
        <v>鶴中央</v>
      </c>
      <c r="AB1" s="76"/>
      <c r="AC1" s="76"/>
      <c r="AD1" s="76"/>
      <c r="AE1" s="76"/>
      <c r="AF1" s="76" t="str">
        <f>A21</f>
        <v>神　室</v>
      </c>
      <c r="AG1" s="76"/>
      <c r="AH1" s="76"/>
      <c r="AI1" s="76"/>
      <c r="AJ1" s="76"/>
      <c r="AK1" s="76" t="str">
        <f>A24</f>
        <v>新庄北</v>
      </c>
      <c r="AL1" s="76"/>
      <c r="AM1" s="76"/>
      <c r="AN1" s="76"/>
      <c r="AO1" s="76"/>
      <c r="AP1" s="76" t="str">
        <f>A27</f>
        <v>山　本</v>
      </c>
      <c r="AQ1" s="76"/>
      <c r="AR1" s="76"/>
      <c r="AS1" s="76"/>
      <c r="AT1" s="76"/>
      <c r="AU1" s="76" t="str">
        <f>A30</f>
        <v>興譲館</v>
      </c>
      <c r="AV1" s="76"/>
      <c r="AW1" s="76"/>
      <c r="AX1" s="76"/>
      <c r="AY1" s="76"/>
      <c r="AZ1" s="76" t="str">
        <f>A33</f>
        <v>日大B</v>
      </c>
      <c r="BA1" s="76"/>
      <c r="BB1" s="76"/>
      <c r="BC1" s="76"/>
      <c r="BD1" s="76"/>
      <c r="BE1" s="76" t="str">
        <f>A36</f>
        <v>米中央</v>
      </c>
      <c r="BF1" s="76"/>
      <c r="BG1" s="76"/>
      <c r="BH1" s="76"/>
      <c r="BI1" s="76"/>
      <c r="BJ1" s="76" t="str">
        <f>A39</f>
        <v>山商B</v>
      </c>
      <c r="BK1" s="76"/>
      <c r="BL1" s="76"/>
      <c r="BM1" s="76"/>
      <c r="BN1" s="76"/>
      <c r="BO1" s="76" t="str">
        <f>A42</f>
        <v>東海B</v>
      </c>
      <c r="BP1" s="76"/>
      <c r="BQ1" s="76"/>
      <c r="BR1" s="76"/>
      <c r="BS1" s="76"/>
      <c r="BT1" s="76" t="str">
        <f>A45</f>
        <v>長　井</v>
      </c>
      <c r="BU1" s="76"/>
      <c r="BV1" s="76"/>
      <c r="BW1" s="76"/>
      <c r="BX1" s="76"/>
      <c r="BY1" s="78" t="str">
        <f>A48</f>
        <v>山中B</v>
      </c>
      <c r="BZ1" s="79"/>
      <c r="CA1" s="79"/>
      <c r="CB1" s="79"/>
      <c r="CC1" s="80"/>
      <c r="CD1" s="69" t="s">
        <v>6</v>
      </c>
      <c r="CE1" s="69" t="s">
        <v>7</v>
      </c>
      <c r="CF1" s="69" t="s">
        <v>8</v>
      </c>
      <c r="CG1" s="70" t="s">
        <v>9</v>
      </c>
      <c r="CH1" s="66" t="s">
        <v>10</v>
      </c>
    </row>
    <row r="2" spans="1:86" ht="13.5">
      <c r="A2" s="69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81"/>
      <c r="BZ2" s="82"/>
      <c r="CA2" s="82"/>
      <c r="CB2" s="82"/>
      <c r="CC2" s="83"/>
      <c r="CD2" s="69"/>
      <c r="CE2" s="69"/>
      <c r="CF2" s="69"/>
      <c r="CG2" s="70"/>
      <c r="CH2" s="66"/>
    </row>
    <row r="3" spans="1:86" ht="18" customHeight="1">
      <c r="A3" s="76" t="s">
        <v>17</v>
      </c>
      <c r="B3" s="85"/>
      <c r="C3" s="86"/>
      <c r="D3" s="86"/>
      <c r="E3" s="86"/>
      <c r="F3" s="87"/>
      <c r="G3" s="73" t="s">
        <v>49</v>
      </c>
      <c r="H3" s="74"/>
      <c r="I3" s="74"/>
      <c r="J3" s="74"/>
      <c r="K3" s="75"/>
      <c r="L3" s="73" t="s">
        <v>49</v>
      </c>
      <c r="M3" s="74"/>
      <c r="N3" s="74"/>
      <c r="O3" s="74"/>
      <c r="P3" s="75"/>
      <c r="Q3" s="73" t="s">
        <v>49</v>
      </c>
      <c r="R3" s="74"/>
      <c r="S3" s="74"/>
      <c r="T3" s="74"/>
      <c r="U3" s="75"/>
      <c r="V3" s="73" t="s">
        <v>49</v>
      </c>
      <c r="W3" s="74"/>
      <c r="X3" s="74"/>
      <c r="Y3" s="74"/>
      <c r="Z3" s="75"/>
      <c r="AA3" s="73" t="s">
        <v>52</v>
      </c>
      <c r="AB3" s="74"/>
      <c r="AC3" s="74"/>
      <c r="AD3" s="74"/>
      <c r="AE3" s="75"/>
      <c r="AF3" s="73" t="s">
        <v>49</v>
      </c>
      <c r="AG3" s="74"/>
      <c r="AH3" s="74"/>
      <c r="AI3" s="74"/>
      <c r="AJ3" s="75"/>
      <c r="AK3" s="73" t="s">
        <v>49</v>
      </c>
      <c r="AL3" s="74"/>
      <c r="AM3" s="74"/>
      <c r="AN3" s="74"/>
      <c r="AO3" s="75"/>
      <c r="AP3" s="73" t="s">
        <v>48</v>
      </c>
      <c r="AQ3" s="74"/>
      <c r="AR3" s="74"/>
      <c r="AS3" s="74"/>
      <c r="AT3" s="75"/>
      <c r="AU3" s="73" t="s">
        <v>49</v>
      </c>
      <c r="AV3" s="74"/>
      <c r="AW3" s="74"/>
      <c r="AX3" s="74"/>
      <c r="AY3" s="75"/>
      <c r="AZ3" s="73" t="s">
        <v>53</v>
      </c>
      <c r="BA3" s="74"/>
      <c r="BB3" s="74"/>
      <c r="BC3" s="74"/>
      <c r="BD3" s="75"/>
      <c r="BE3" s="73" t="s">
        <v>55</v>
      </c>
      <c r="BF3" s="74"/>
      <c r="BG3" s="74"/>
      <c r="BH3" s="74"/>
      <c r="BI3" s="75"/>
      <c r="BJ3" s="73" t="s">
        <v>49</v>
      </c>
      <c r="BK3" s="74"/>
      <c r="BL3" s="74"/>
      <c r="BM3" s="74"/>
      <c r="BN3" s="75"/>
      <c r="BO3" s="73" t="s">
        <v>53</v>
      </c>
      <c r="BP3" s="74"/>
      <c r="BQ3" s="74"/>
      <c r="BR3" s="74"/>
      <c r="BS3" s="75"/>
      <c r="BT3" s="73" t="s">
        <v>52</v>
      </c>
      <c r="BU3" s="74"/>
      <c r="BV3" s="74"/>
      <c r="BW3" s="74"/>
      <c r="BX3" s="75"/>
      <c r="BY3" s="73" t="s">
        <v>49</v>
      </c>
      <c r="BZ3" s="74"/>
      <c r="CA3" s="74"/>
      <c r="CB3" s="74"/>
      <c r="CC3" s="75"/>
      <c r="CD3" s="64">
        <f>(COUNTIF(G3:CC3,"○")*3+COUNTIF(G3:CC3,"△")*1)</f>
        <v>35</v>
      </c>
      <c r="CE3" s="64">
        <f>G4+L4+Q4+V4+AA4+AF4+AK4+AP4+AU4+AZ4+BE4+BJ4+BO4+BT4+BY4</f>
        <v>47</v>
      </c>
      <c r="CF3" s="64">
        <f>K4+P4+U4+Z4+AE4+AJ4+AO4+AT4+AY4+BD4+BI4+BN4+BS4+BX4+CC4</f>
        <v>13</v>
      </c>
      <c r="CG3" s="64">
        <f>CE3-CF3</f>
        <v>34</v>
      </c>
      <c r="CH3" s="67">
        <v>3</v>
      </c>
    </row>
    <row r="4" spans="1:86" ht="18" customHeight="1">
      <c r="A4" s="84"/>
      <c r="B4" s="88"/>
      <c r="C4" s="89"/>
      <c r="D4" s="89"/>
      <c r="E4" s="89"/>
      <c r="F4" s="90"/>
      <c r="G4" s="71">
        <f>H4+H5</f>
        <v>3</v>
      </c>
      <c r="H4" s="47">
        <v>1</v>
      </c>
      <c r="I4" s="48" t="s">
        <v>12</v>
      </c>
      <c r="J4" s="49">
        <v>1</v>
      </c>
      <c r="K4" s="71">
        <f>J4+J5</f>
        <v>1</v>
      </c>
      <c r="L4" s="71">
        <f>M4+M5</f>
        <v>4</v>
      </c>
      <c r="M4" s="47">
        <v>1</v>
      </c>
      <c r="N4" s="48" t="s">
        <v>12</v>
      </c>
      <c r="O4" s="49">
        <v>0</v>
      </c>
      <c r="P4" s="71">
        <f>O4+O5</f>
        <v>1</v>
      </c>
      <c r="Q4" s="71">
        <f>R4+R5</f>
        <v>3</v>
      </c>
      <c r="R4" s="47">
        <v>0</v>
      </c>
      <c r="S4" s="48" t="s">
        <v>12</v>
      </c>
      <c r="T4" s="49">
        <v>0</v>
      </c>
      <c r="U4" s="71">
        <f>T4+T5</f>
        <v>0</v>
      </c>
      <c r="V4" s="71">
        <f>W4+W5</f>
        <v>6</v>
      </c>
      <c r="W4" s="47">
        <v>1</v>
      </c>
      <c r="X4" s="48" t="s">
        <v>12</v>
      </c>
      <c r="Y4" s="49">
        <v>0</v>
      </c>
      <c r="Z4" s="71">
        <f>Y4+Y5</f>
        <v>0</v>
      </c>
      <c r="AA4" s="71">
        <f>AB4+AB5</f>
        <v>2</v>
      </c>
      <c r="AB4" s="47">
        <v>1</v>
      </c>
      <c r="AC4" s="48" t="s">
        <v>12</v>
      </c>
      <c r="AD4" s="49">
        <v>1</v>
      </c>
      <c r="AE4" s="71">
        <f>AD4+AD5</f>
        <v>1</v>
      </c>
      <c r="AF4" s="71">
        <f>AG4+AG5</f>
        <v>7</v>
      </c>
      <c r="AG4" s="47">
        <v>3</v>
      </c>
      <c r="AH4" s="48" t="s">
        <v>12</v>
      </c>
      <c r="AI4" s="49">
        <v>0</v>
      </c>
      <c r="AJ4" s="71">
        <f>AI4+AI5</f>
        <v>0</v>
      </c>
      <c r="AK4" s="71">
        <f>AL4+AL5</f>
        <v>4</v>
      </c>
      <c r="AL4" s="47">
        <v>2</v>
      </c>
      <c r="AM4" s="48" t="s">
        <v>12</v>
      </c>
      <c r="AN4" s="49">
        <v>0</v>
      </c>
      <c r="AO4" s="71">
        <f>AN4+AN5</f>
        <v>0</v>
      </c>
      <c r="AP4" s="71">
        <f>AQ4+AQ5</f>
        <v>1</v>
      </c>
      <c r="AQ4" s="47">
        <v>1</v>
      </c>
      <c r="AR4" s="48" t="s">
        <v>12</v>
      </c>
      <c r="AS4" s="49">
        <v>2</v>
      </c>
      <c r="AT4" s="71">
        <f>AS4+AS5</f>
        <v>2</v>
      </c>
      <c r="AU4" s="71">
        <f>AV4+AV5</f>
        <v>5</v>
      </c>
      <c r="AV4" s="47">
        <v>3</v>
      </c>
      <c r="AW4" s="48" t="s">
        <v>12</v>
      </c>
      <c r="AX4" s="49">
        <v>1</v>
      </c>
      <c r="AY4" s="71">
        <f>AX4+AX5</f>
        <v>2</v>
      </c>
      <c r="AZ4" s="71">
        <f>BA4+BA5</f>
        <v>0</v>
      </c>
      <c r="BA4" s="47">
        <v>0</v>
      </c>
      <c r="BB4" s="48" t="s">
        <v>12</v>
      </c>
      <c r="BC4" s="49">
        <v>0</v>
      </c>
      <c r="BD4" s="71">
        <f>BC4+BC5</f>
        <v>0</v>
      </c>
      <c r="BE4" s="71">
        <f>BF4+BF5</f>
        <v>1</v>
      </c>
      <c r="BF4" s="47">
        <v>0</v>
      </c>
      <c r="BG4" s="48" t="s">
        <v>12</v>
      </c>
      <c r="BH4" s="49">
        <v>1</v>
      </c>
      <c r="BI4" s="71">
        <f>BH4+BH5</f>
        <v>2</v>
      </c>
      <c r="BJ4" s="71">
        <f>BK4+BK5</f>
        <v>3</v>
      </c>
      <c r="BK4" s="47">
        <v>0</v>
      </c>
      <c r="BL4" s="48" t="s">
        <v>12</v>
      </c>
      <c r="BM4" s="49">
        <v>0</v>
      </c>
      <c r="BN4" s="71">
        <f>BM4+BM5</f>
        <v>1</v>
      </c>
      <c r="BO4" s="71">
        <f>BP4+BP5</f>
        <v>1</v>
      </c>
      <c r="BP4" s="47">
        <v>0</v>
      </c>
      <c r="BQ4" s="48" t="s">
        <v>12</v>
      </c>
      <c r="BR4" s="49">
        <v>1</v>
      </c>
      <c r="BS4" s="71">
        <f>BR4+BR5</f>
        <v>1</v>
      </c>
      <c r="BT4" s="71">
        <f>BU4+BU5</f>
        <v>3</v>
      </c>
      <c r="BU4" s="47">
        <v>0</v>
      </c>
      <c r="BV4" s="48" t="s">
        <v>12</v>
      </c>
      <c r="BW4" s="49">
        <v>0</v>
      </c>
      <c r="BX4" s="71">
        <f>BW4+BW5</f>
        <v>0</v>
      </c>
      <c r="BY4" s="71">
        <f>BZ4+BZ5</f>
        <v>4</v>
      </c>
      <c r="BZ4" s="47">
        <v>1</v>
      </c>
      <c r="CA4" s="48" t="s">
        <v>12</v>
      </c>
      <c r="CB4" s="49">
        <v>1</v>
      </c>
      <c r="CC4" s="71">
        <f>CB4+CB5</f>
        <v>2</v>
      </c>
      <c r="CD4" s="65"/>
      <c r="CE4" s="65"/>
      <c r="CF4" s="65"/>
      <c r="CG4" s="65"/>
      <c r="CH4" s="68"/>
    </row>
    <row r="5" spans="1:86" ht="18" customHeight="1">
      <c r="A5" s="77"/>
      <c r="B5" s="91"/>
      <c r="C5" s="92"/>
      <c r="D5" s="92"/>
      <c r="E5" s="92"/>
      <c r="F5" s="93"/>
      <c r="G5" s="72"/>
      <c r="H5" s="47">
        <v>2</v>
      </c>
      <c r="I5" s="48" t="s">
        <v>12</v>
      </c>
      <c r="J5" s="49">
        <v>0</v>
      </c>
      <c r="K5" s="72"/>
      <c r="L5" s="72"/>
      <c r="M5" s="47">
        <v>3</v>
      </c>
      <c r="N5" s="48" t="s">
        <v>12</v>
      </c>
      <c r="O5" s="49">
        <v>1</v>
      </c>
      <c r="P5" s="72"/>
      <c r="Q5" s="72"/>
      <c r="R5" s="47">
        <v>3</v>
      </c>
      <c r="S5" s="48" t="s">
        <v>12</v>
      </c>
      <c r="T5" s="49">
        <v>0</v>
      </c>
      <c r="U5" s="72"/>
      <c r="V5" s="72"/>
      <c r="W5" s="47">
        <v>5</v>
      </c>
      <c r="X5" s="48" t="s">
        <v>12</v>
      </c>
      <c r="Y5" s="49">
        <v>0</v>
      </c>
      <c r="Z5" s="72"/>
      <c r="AA5" s="72"/>
      <c r="AB5" s="47">
        <v>1</v>
      </c>
      <c r="AC5" s="48" t="s">
        <v>12</v>
      </c>
      <c r="AD5" s="49">
        <v>0</v>
      </c>
      <c r="AE5" s="72"/>
      <c r="AF5" s="72"/>
      <c r="AG5" s="47">
        <v>4</v>
      </c>
      <c r="AH5" s="48" t="s">
        <v>12</v>
      </c>
      <c r="AI5" s="49">
        <v>0</v>
      </c>
      <c r="AJ5" s="72"/>
      <c r="AK5" s="72"/>
      <c r="AL5" s="47">
        <v>2</v>
      </c>
      <c r="AM5" s="48" t="s">
        <v>12</v>
      </c>
      <c r="AN5" s="49">
        <v>0</v>
      </c>
      <c r="AO5" s="72"/>
      <c r="AP5" s="72"/>
      <c r="AQ5" s="47">
        <v>0</v>
      </c>
      <c r="AR5" s="48" t="s">
        <v>12</v>
      </c>
      <c r="AS5" s="49">
        <v>0</v>
      </c>
      <c r="AT5" s="72"/>
      <c r="AU5" s="72"/>
      <c r="AV5" s="47">
        <v>2</v>
      </c>
      <c r="AW5" s="48" t="s">
        <v>12</v>
      </c>
      <c r="AX5" s="49">
        <v>1</v>
      </c>
      <c r="AY5" s="72"/>
      <c r="AZ5" s="72"/>
      <c r="BA5" s="47">
        <v>0</v>
      </c>
      <c r="BB5" s="48" t="s">
        <v>12</v>
      </c>
      <c r="BC5" s="49">
        <v>0</v>
      </c>
      <c r="BD5" s="72"/>
      <c r="BE5" s="72"/>
      <c r="BF5" s="47">
        <v>1</v>
      </c>
      <c r="BG5" s="48" t="s">
        <v>12</v>
      </c>
      <c r="BH5" s="49">
        <v>1</v>
      </c>
      <c r="BI5" s="72"/>
      <c r="BJ5" s="72"/>
      <c r="BK5" s="47">
        <v>3</v>
      </c>
      <c r="BL5" s="48" t="s">
        <v>12</v>
      </c>
      <c r="BM5" s="49">
        <v>1</v>
      </c>
      <c r="BN5" s="72"/>
      <c r="BO5" s="72"/>
      <c r="BP5" s="47">
        <v>1</v>
      </c>
      <c r="BQ5" s="48" t="s">
        <v>12</v>
      </c>
      <c r="BR5" s="49">
        <v>0</v>
      </c>
      <c r="BS5" s="72"/>
      <c r="BT5" s="72"/>
      <c r="BU5" s="47">
        <v>3</v>
      </c>
      <c r="BV5" s="48" t="s">
        <v>12</v>
      </c>
      <c r="BW5" s="49">
        <v>0</v>
      </c>
      <c r="BX5" s="72"/>
      <c r="BY5" s="72"/>
      <c r="BZ5" s="47">
        <v>3</v>
      </c>
      <c r="CA5" s="48" t="s">
        <v>12</v>
      </c>
      <c r="CB5" s="49">
        <v>1</v>
      </c>
      <c r="CC5" s="72"/>
      <c r="CD5" s="65"/>
      <c r="CE5" s="65"/>
      <c r="CF5" s="65"/>
      <c r="CG5" s="65"/>
      <c r="CH5" s="68"/>
    </row>
    <row r="6" spans="1:86" ht="18" customHeight="1">
      <c r="A6" s="76" t="s">
        <v>29</v>
      </c>
      <c r="B6" s="73" t="s">
        <v>48</v>
      </c>
      <c r="C6" s="74"/>
      <c r="D6" s="74"/>
      <c r="E6" s="74"/>
      <c r="F6" s="75"/>
      <c r="G6" s="85"/>
      <c r="H6" s="86"/>
      <c r="I6" s="86"/>
      <c r="J6" s="86"/>
      <c r="K6" s="87"/>
      <c r="L6" s="73" t="s">
        <v>49</v>
      </c>
      <c r="M6" s="74"/>
      <c r="N6" s="74"/>
      <c r="O6" s="74"/>
      <c r="P6" s="75"/>
      <c r="Q6" s="73" t="s">
        <v>48</v>
      </c>
      <c r="R6" s="74"/>
      <c r="S6" s="74"/>
      <c r="T6" s="74"/>
      <c r="U6" s="75"/>
      <c r="V6" s="73" t="s">
        <v>53</v>
      </c>
      <c r="W6" s="74"/>
      <c r="X6" s="74"/>
      <c r="Y6" s="74"/>
      <c r="Z6" s="75"/>
      <c r="AA6" s="73" t="s">
        <v>50</v>
      </c>
      <c r="AB6" s="74"/>
      <c r="AC6" s="74"/>
      <c r="AD6" s="74"/>
      <c r="AE6" s="75"/>
      <c r="AF6" s="73" t="s">
        <v>53</v>
      </c>
      <c r="AG6" s="74"/>
      <c r="AH6" s="74"/>
      <c r="AI6" s="74"/>
      <c r="AJ6" s="75"/>
      <c r="AK6" s="73" t="s">
        <v>49</v>
      </c>
      <c r="AL6" s="74"/>
      <c r="AM6" s="74"/>
      <c r="AN6" s="74"/>
      <c r="AO6" s="75"/>
      <c r="AP6" s="73" t="s">
        <v>48</v>
      </c>
      <c r="AQ6" s="74"/>
      <c r="AR6" s="74"/>
      <c r="AS6" s="74"/>
      <c r="AT6" s="75"/>
      <c r="AU6" s="73" t="s">
        <v>48</v>
      </c>
      <c r="AV6" s="74"/>
      <c r="AW6" s="74"/>
      <c r="AX6" s="74"/>
      <c r="AY6" s="75"/>
      <c r="AZ6" s="73" t="s">
        <v>55</v>
      </c>
      <c r="BA6" s="74"/>
      <c r="BB6" s="74"/>
      <c r="BC6" s="74"/>
      <c r="BD6" s="75"/>
      <c r="BE6" s="73" t="s">
        <v>48</v>
      </c>
      <c r="BF6" s="74"/>
      <c r="BG6" s="74"/>
      <c r="BH6" s="74"/>
      <c r="BI6" s="75"/>
      <c r="BJ6" s="73" t="s">
        <v>51</v>
      </c>
      <c r="BK6" s="74"/>
      <c r="BL6" s="74"/>
      <c r="BM6" s="74"/>
      <c r="BN6" s="75"/>
      <c r="BO6" s="73" t="s">
        <v>49</v>
      </c>
      <c r="BP6" s="74"/>
      <c r="BQ6" s="74"/>
      <c r="BR6" s="74"/>
      <c r="BS6" s="75"/>
      <c r="BT6" s="73" t="s">
        <v>48</v>
      </c>
      <c r="BU6" s="74"/>
      <c r="BV6" s="74"/>
      <c r="BW6" s="74"/>
      <c r="BX6" s="75"/>
      <c r="BY6" s="73" t="s">
        <v>48</v>
      </c>
      <c r="BZ6" s="74"/>
      <c r="CA6" s="74"/>
      <c r="CB6" s="74"/>
      <c r="CC6" s="75"/>
      <c r="CD6" s="64">
        <f>(COUNTIF(L6:CC6,"○")*3+COUNTIF(L6:CC6,"△")*1)+(COUNTIF(B6,"○")*3+COUNTIF(B6,"△")*1)</f>
        <v>11</v>
      </c>
      <c r="CE6" s="64">
        <f>B7+L7+Q7+V7+AA7+AF7+AK7+AP7+AU7+AZ7+BE7+BJ7+BO7+BT7+BY7</f>
        <v>23</v>
      </c>
      <c r="CF6" s="64">
        <f>F7+P7+U7+Z7+AE7+AJ7+AO7+AT7+AY7+BD7+BI7+BN7+BS7+BX7+CC7</f>
        <v>39</v>
      </c>
      <c r="CG6" s="64">
        <f>CE6-CF6</f>
        <v>-16</v>
      </c>
      <c r="CH6" s="67">
        <f>RANK(CD6,$CD$3:$CD$50,0)</f>
        <v>13</v>
      </c>
    </row>
    <row r="7" spans="1:86" ht="18" customHeight="1">
      <c r="A7" s="84"/>
      <c r="B7" s="71">
        <f>C7+C8</f>
        <v>1</v>
      </c>
      <c r="C7" s="47">
        <v>1</v>
      </c>
      <c r="D7" s="48" t="s">
        <v>12</v>
      </c>
      <c r="E7" s="49">
        <v>1</v>
      </c>
      <c r="F7" s="71">
        <f>E7+E8</f>
        <v>3</v>
      </c>
      <c r="G7" s="88"/>
      <c r="H7" s="89"/>
      <c r="I7" s="89"/>
      <c r="J7" s="89"/>
      <c r="K7" s="90"/>
      <c r="L7" s="71">
        <f>M7+M8</f>
        <v>3</v>
      </c>
      <c r="M7" s="47">
        <v>0</v>
      </c>
      <c r="N7" s="48" t="s">
        <v>12</v>
      </c>
      <c r="O7" s="49">
        <v>1</v>
      </c>
      <c r="P7" s="71">
        <f>O7+O8</f>
        <v>1</v>
      </c>
      <c r="Q7" s="71">
        <f>R7+R8</f>
        <v>0</v>
      </c>
      <c r="R7" s="47">
        <v>0</v>
      </c>
      <c r="S7" s="48" t="s">
        <v>12</v>
      </c>
      <c r="T7" s="49">
        <v>1</v>
      </c>
      <c r="U7" s="71">
        <f>T7+T8</f>
        <v>3</v>
      </c>
      <c r="V7" s="71">
        <f>W7+W8</f>
        <v>2</v>
      </c>
      <c r="W7" s="47">
        <v>0</v>
      </c>
      <c r="X7" s="48" t="s">
        <v>12</v>
      </c>
      <c r="Y7" s="49">
        <v>1</v>
      </c>
      <c r="Z7" s="71">
        <f>Y7+Y8</f>
        <v>2</v>
      </c>
      <c r="AA7" s="71">
        <f>AB7+AB8</f>
        <v>2</v>
      </c>
      <c r="AB7" s="47">
        <v>1</v>
      </c>
      <c r="AC7" s="48" t="s">
        <v>12</v>
      </c>
      <c r="AD7" s="49">
        <v>1</v>
      </c>
      <c r="AE7" s="71">
        <f>AD7+AD8</f>
        <v>4</v>
      </c>
      <c r="AF7" s="71">
        <f>AG7+AG8</f>
        <v>3</v>
      </c>
      <c r="AG7" s="47">
        <v>1</v>
      </c>
      <c r="AH7" s="48" t="s">
        <v>12</v>
      </c>
      <c r="AI7" s="49">
        <v>2</v>
      </c>
      <c r="AJ7" s="71">
        <f>AI7+AI8</f>
        <v>3</v>
      </c>
      <c r="AK7" s="71">
        <f>AL7+AL8</f>
        <v>1</v>
      </c>
      <c r="AL7" s="47">
        <v>0</v>
      </c>
      <c r="AM7" s="48" t="s">
        <v>12</v>
      </c>
      <c r="AN7" s="49">
        <v>0</v>
      </c>
      <c r="AO7" s="71">
        <f>AN7+AN8</f>
        <v>0</v>
      </c>
      <c r="AP7" s="71">
        <f>AQ7+AQ8</f>
        <v>1</v>
      </c>
      <c r="AQ7" s="47">
        <v>1</v>
      </c>
      <c r="AR7" s="48" t="s">
        <v>12</v>
      </c>
      <c r="AS7" s="49">
        <v>2</v>
      </c>
      <c r="AT7" s="71">
        <f>AS7+AS8</f>
        <v>3</v>
      </c>
      <c r="AU7" s="71">
        <f>AV7+AV8</f>
        <v>2</v>
      </c>
      <c r="AV7" s="47">
        <v>0</v>
      </c>
      <c r="AW7" s="48" t="s">
        <v>12</v>
      </c>
      <c r="AX7" s="49">
        <v>4</v>
      </c>
      <c r="AY7" s="71">
        <f>AX7+AX8</f>
        <v>6</v>
      </c>
      <c r="AZ7" s="71">
        <f>BA7+BA8</f>
        <v>0</v>
      </c>
      <c r="BA7" s="47">
        <v>0</v>
      </c>
      <c r="BB7" s="48" t="s">
        <v>12</v>
      </c>
      <c r="BC7" s="49">
        <v>1</v>
      </c>
      <c r="BD7" s="71">
        <f>BC7+BC8</f>
        <v>4</v>
      </c>
      <c r="BE7" s="71">
        <f>BF7+BF8</f>
        <v>1</v>
      </c>
      <c r="BF7" s="47">
        <v>0</v>
      </c>
      <c r="BG7" s="48" t="s">
        <v>12</v>
      </c>
      <c r="BH7" s="49">
        <v>1</v>
      </c>
      <c r="BI7" s="71">
        <f>BH7+BH8</f>
        <v>2</v>
      </c>
      <c r="BJ7" s="71">
        <f>BK7+BK8</f>
        <v>1</v>
      </c>
      <c r="BK7" s="47">
        <v>0</v>
      </c>
      <c r="BL7" s="48" t="s">
        <v>12</v>
      </c>
      <c r="BM7" s="49">
        <v>1</v>
      </c>
      <c r="BN7" s="71">
        <f>BM7+BM8</f>
        <v>2</v>
      </c>
      <c r="BO7" s="71">
        <f>BP7+BP8</f>
        <v>3</v>
      </c>
      <c r="BP7" s="47">
        <v>1</v>
      </c>
      <c r="BQ7" s="48" t="s">
        <v>12</v>
      </c>
      <c r="BR7" s="49">
        <v>0</v>
      </c>
      <c r="BS7" s="71">
        <f>BR7+BR8</f>
        <v>0</v>
      </c>
      <c r="BT7" s="71">
        <f>BU7+BU8</f>
        <v>2</v>
      </c>
      <c r="BU7" s="47">
        <v>1</v>
      </c>
      <c r="BV7" s="48" t="s">
        <v>12</v>
      </c>
      <c r="BW7" s="49">
        <v>1</v>
      </c>
      <c r="BX7" s="71">
        <f>BW7+BW8</f>
        <v>3</v>
      </c>
      <c r="BY7" s="71">
        <f>BZ7+BZ8</f>
        <v>1</v>
      </c>
      <c r="BZ7" s="47">
        <v>0</v>
      </c>
      <c r="CA7" s="48" t="s">
        <v>12</v>
      </c>
      <c r="CB7" s="49">
        <v>3</v>
      </c>
      <c r="CC7" s="71">
        <f>CB7+CB8</f>
        <v>3</v>
      </c>
      <c r="CD7" s="65"/>
      <c r="CE7" s="65"/>
      <c r="CF7" s="65"/>
      <c r="CG7" s="65"/>
      <c r="CH7" s="68"/>
    </row>
    <row r="8" spans="1:86" ht="18" customHeight="1">
      <c r="A8" s="77"/>
      <c r="B8" s="72"/>
      <c r="C8" s="47">
        <v>0</v>
      </c>
      <c r="D8" s="48" t="s">
        <v>12</v>
      </c>
      <c r="E8" s="49">
        <v>2</v>
      </c>
      <c r="F8" s="72"/>
      <c r="G8" s="91"/>
      <c r="H8" s="92"/>
      <c r="I8" s="92"/>
      <c r="J8" s="92"/>
      <c r="K8" s="93"/>
      <c r="L8" s="72"/>
      <c r="M8" s="47">
        <v>3</v>
      </c>
      <c r="N8" s="48" t="s">
        <v>12</v>
      </c>
      <c r="O8" s="49">
        <v>0</v>
      </c>
      <c r="P8" s="72"/>
      <c r="Q8" s="72"/>
      <c r="R8" s="47">
        <v>0</v>
      </c>
      <c r="S8" s="48" t="s">
        <v>12</v>
      </c>
      <c r="T8" s="49">
        <v>2</v>
      </c>
      <c r="U8" s="72"/>
      <c r="V8" s="72"/>
      <c r="W8" s="47">
        <v>2</v>
      </c>
      <c r="X8" s="48" t="s">
        <v>12</v>
      </c>
      <c r="Y8" s="49">
        <v>1</v>
      </c>
      <c r="Z8" s="72"/>
      <c r="AA8" s="72"/>
      <c r="AB8" s="47">
        <v>1</v>
      </c>
      <c r="AC8" s="48" t="s">
        <v>12</v>
      </c>
      <c r="AD8" s="49">
        <v>3</v>
      </c>
      <c r="AE8" s="72"/>
      <c r="AF8" s="72"/>
      <c r="AG8" s="47">
        <v>2</v>
      </c>
      <c r="AH8" s="48" t="s">
        <v>12</v>
      </c>
      <c r="AI8" s="49">
        <v>1</v>
      </c>
      <c r="AJ8" s="72"/>
      <c r="AK8" s="72"/>
      <c r="AL8" s="47">
        <v>1</v>
      </c>
      <c r="AM8" s="48" t="s">
        <v>12</v>
      </c>
      <c r="AN8" s="49">
        <v>0</v>
      </c>
      <c r="AO8" s="72"/>
      <c r="AP8" s="72"/>
      <c r="AQ8" s="47">
        <v>0</v>
      </c>
      <c r="AR8" s="48" t="s">
        <v>12</v>
      </c>
      <c r="AS8" s="49">
        <v>1</v>
      </c>
      <c r="AT8" s="72"/>
      <c r="AU8" s="72"/>
      <c r="AV8" s="47">
        <v>2</v>
      </c>
      <c r="AW8" s="48" t="s">
        <v>12</v>
      </c>
      <c r="AX8" s="49">
        <v>2</v>
      </c>
      <c r="AY8" s="72"/>
      <c r="AZ8" s="72"/>
      <c r="BA8" s="47">
        <v>0</v>
      </c>
      <c r="BB8" s="48" t="s">
        <v>12</v>
      </c>
      <c r="BC8" s="49">
        <v>3</v>
      </c>
      <c r="BD8" s="72"/>
      <c r="BE8" s="72"/>
      <c r="BF8" s="47">
        <v>1</v>
      </c>
      <c r="BG8" s="48" t="s">
        <v>12</v>
      </c>
      <c r="BH8" s="49">
        <v>1</v>
      </c>
      <c r="BI8" s="72"/>
      <c r="BJ8" s="72"/>
      <c r="BK8" s="47">
        <v>1</v>
      </c>
      <c r="BL8" s="48" t="s">
        <v>12</v>
      </c>
      <c r="BM8" s="49">
        <v>1</v>
      </c>
      <c r="BN8" s="72"/>
      <c r="BO8" s="72"/>
      <c r="BP8" s="47">
        <v>2</v>
      </c>
      <c r="BQ8" s="48" t="s">
        <v>12</v>
      </c>
      <c r="BR8" s="49">
        <v>0</v>
      </c>
      <c r="BS8" s="72"/>
      <c r="BT8" s="72"/>
      <c r="BU8" s="47">
        <v>1</v>
      </c>
      <c r="BV8" s="48" t="s">
        <v>12</v>
      </c>
      <c r="BW8" s="49">
        <v>2</v>
      </c>
      <c r="BX8" s="72"/>
      <c r="BY8" s="72"/>
      <c r="BZ8" s="47">
        <v>1</v>
      </c>
      <c r="CA8" s="48" t="s">
        <v>12</v>
      </c>
      <c r="CB8" s="49">
        <v>0</v>
      </c>
      <c r="CC8" s="72"/>
      <c r="CD8" s="65"/>
      <c r="CE8" s="65"/>
      <c r="CF8" s="65"/>
      <c r="CG8" s="65"/>
      <c r="CH8" s="68"/>
    </row>
    <row r="9" spans="1:86" ht="18" customHeight="1">
      <c r="A9" s="76" t="s">
        <v>33</v>
      </c>
      <c r="B9" s="73" t="s">
        <v>48</v>
      </c>
      <c r="C9" s="74"/>
      <c r="D9" s="74"/>
      <c r="E9" s="74"/>
      <c r="F9" s="75"/>
      <c r="G9" s="73" t="s">
        <v>48</v>
      </c>
      <c r="H9" s="74"/>
      <c r="I9" s="74"/>
      <c r="J9" s="74"/>
      <c r="K9" s="75"/>
      <c r="L9" s="85"/>
      <c r="M9" s="86"/>
      <c r="N9" s="86"/>
      <c r="O9" s="86"/>
      <c r="P9" s="87"/>
      <c r="Q9" s="73" t="s">
        <v>50</v>
      </c>
      <c r="R9" s="74"/>
      <c r="S9" s="74"/>
      <c r="T9" s="74"/>
      <c r="U9" s="75"/>
      <c r="V9" s="73" t="s">
        <v>48</v>
      </c>
      <c r="W9" s="74"/>
      <c r="X9" s="74"/>
      <c r="Y9" s="74"/>
      <c r="Z9" s="75"/>
      <c r="AA9" s="73" t="s">
        <v>53</v>
      </c>
      <c r="AB9" s="74"/>
      <c r="AC9" s="74"/>
      <c r="AD9" s="74"/>
      <c r="AE9" s="75"/>
      <c r="AF9" s="73" t="s">
        <v>49</v>
      </c>
      <c r="AG9" s="74"/>
      <c r="AH9" s="74"/>
      <c r="AI9" s="74"/>
      <c r="AJ9" s="75"/>
      <c r="AK9" s="73" t="s">
        <v>53</v>
      </c>
      <c r="AL9" s="74"/>
      <c r="AM9" s="74"/>
      <c r="AN9" s="74"/>
      <c r="AO9" s="75"/>
      <c r="AP9" s="73" t="s">
        <v>50</v>
      </c>
      <c r="AQ9" s="74"/>
      <c r="AR9" s="74"/>
      <c r="AS9" s="74"/>
      <c r="AT9" s="75"/>
      <c r="AU9" s="73" t="s">
        <v>54</v>
      </c>
      <c r="AV9" s="74"/>
      <c r="AW9" s="74"/>
      <c r="AX9" s="74"/>
      <c r="AY9" s="75"/>
      <c r="AZ9" s="73" t="s">
        <v>48</v>
      </c>
      <c r="BA9" s="74"/>
      <c r="BB9" s="74"/>
      <c r="BC9" s="74"/>
      <c r="BD9" s="75"/>
      <c r="BE9" s="73" t="s">
        <v>49</v>
      </c>
      <c r="BF9" s="74"/>
      <c r="BG9" s="74"/>
      <c r="BH9" s="74"/>
      <c r="BI9" s="75"/>
      <c r="BJ9" s="73" t="s">
        <v>48</v>
      </c>
      <c r="BK9" s="74"/>
      <c r="BL9" s="74"/>
      <c r="BM9" s="74"/>
      <c r="BN9" s="75"/>
      <c r="BO9" s="73" t="s">
        <v>48</v>
      </c>
      <c r="BP9" s="74"/>
      <c r="BQ9" s="74"/>
      <c r="BR9" s="74"/>
      <c r="BS9" s="75"/>
      <c r="BT9" s="73" t="s">
        <v>50</v>
      </c>
      <c r="BU9" s="74"/>
      <c r="BV9" s="74"/>
      <c r="BW9" s="74"/>
      <c r="BX9" s="75"/>
      <c r="BY9" s="73" t="s">
        <v>48</v>
      </c>
      <c r="BZ9" s="74"/>
      <c r="CA9" s="74"/>
      <c r="CB9" s="74"/>
      <c r="CC9" s="75"/>
      <c r="CD9" s="64">
        <f>(COUNTIF(Q9:CC9,"○")*3+COUNTIF(Q9:CC9,"△")*1)+(COUNTIF(B9:K9,"○")*3+COUNTIF(B9:K9,"△")*1)</f>
        <v>11</v>
      </c>
      <c r="CE9" s="64">
        <f>B10+G10+Q10+V10+AA10+AF10+AK10+AP10+AU10+AZ10+BE10+BJ10+BO10+BT10+BY10</f>
        <v>24</v>
      </c>
      <c r="CF9" s="64">
        <f>K10+F10+U10+Z10+AE10+AJ10+AO10+AT10+AY10+BD10+BI10+BN10+BS10+BX10+CC10</f>
        <v>48</v>
      </c>
      <c r="CG9" s="64">
        <f>CE9-CF9</f>
        <v>-24</v>
      </c>
      <c r="CH9" s="67">
        <v>14</v>
      </c>
    </row>
    <row r="10" spans="1:86" ht="18" customHeight="1">
      <c r="A10" s="84"/>
      <c r="B10" s="71">
        <f>C10+C11</f>
        <v>1</v>
      </c>
      <c r="C10" s="47">
        <v>0</v>
      </c>
      <c r="D10" s="48" t="s">
        <v>12</v>
      </c>
      <c r="E10" s="49">
        <v>1</v>
      </c>
      <c r="F10" s="71">
        <f>E10+E11</f>
        <v>4</v>
      </c>
      <c r="G10" s="71">
        <f>H10+H11</f>
        <v>1</v>
      </c>
      <c r="H10" s="47">
        <v>1</v>
      </c>
      <c r="I10" s="48" t="s">
        <v>12</v>
      </c>
      <c r="J10" s="49">
        <v>0</v>
      </c>
      <c r="K10" s="71">
        <f>J10+J11</f>
        <v>3</v>
      </c>
      <c r="L10" s="88"/>
      <c r="M10" s="89"/>
      <c r="N10" s="89"/>
      <c r="O10" s="89"/>
      <c r="P10" s="90"/>
      <c r="Q10" s="71">
        <f>R10+R11</f>
        <v>3</v>
      </c>
      <c r="R10" s="47">
        <v>1</v>
      </c>
      <c r="S10" s="48" t="s">
        <v>12</v>
      </c>
      <c r="T10" s="49">
        <v>1</v>
      </c>
      <c r="U10" s="71">
        <f>T10+T11</f>
        <v>4</v>
      </c>
      <c r="V10" s="71">
        <f>W10+W11</f>
        <v>1</v>
      </c>
      <c r="W10" s="47">
        <v>0</v>
      </c>
      <c r="X10" s="48" t="s">
        <v>12</v>
      </c>
      <c r="Y10" s="49">
        <v>3</v>
      </c>
      <c r="Z10" s="71">
        <f>Y10+Y11</f>
        <v>3</v>
      </c>
      <c r="AA10" s="71">
        <f>AB10+AB11</f>
        <v>2</v>
      </c>
      <c r="AB10" s="47">
        <v>2</v>
      </c>
      <c r="AC10" s="48" t="s">
        <v>12</v>
      </c>
      <c r="AD10" s="49">
        <v>0</v>
      </c>
      <c r="AE10" s="71">
        <f>AD10+AD11</f>
        <v>2</v>
      </c>
      <c r="AF10" s="71">
        <f>AG10+AG11</f>
        <v>8</v>
      </c>
      <c r="AG10" s="47">
        <v>4</v>
      </c>
      <c r="AH10" s="48" t="s">
        <v>12</v>
      </c>
      <c r="AI10" s="49">
        <v>1</v>
      </c>
      <c r="AJ10" s="71">
        <f>AI10+AI11</f>
        <v>3</v>
      </c>
      <c r="AK10" s="71">
        <f>AL10+AL11</f>
        <v>2</v>
      </c>
      <c r="AL10" s="47">
        <v>0</v>
      </c>
      <c r="AM10" s="48" t="s">
        <v>12</v>
      </c>
      <c r="AN10" s="49">
        <v>2</v>
      </c>
      <c r="AO10" s="71">
        <f>AN10+AN11</f>
        <v>2</v>
      </c>
      <c r="AP10" s="71">
        <f>AQ10+AQ11</f>
        <v>1</v>
      </c>
      <c r="AQ10" s="47">
        <v>1</v>
      </c>
      <c r="AR10" s="48" t="s">
        <v>12</v>
      </c>
      <c r="AS10" s="49">
        <v>0</v>
      </c>
      <c r="AT10" s="71">
        <f>AS10+AS11</f>
        <v>3</v>
      </c>
      <c r="AU10" s="71">
        <f>AV10+AV11</f>
        <v>3</v>
      </c>
      <c r="AV10" s="47">
        <v>2</v>
      </c>
      <c r="AW10" s="48" t="s">
        <v>12</v>
      </c>
      <c r="AX10" s="49">
        <v>0</v>
      </c>
      <c r="AY10" s="71">
        <f>AX10+AX11</f>
        <v>0</v>
      </c>
      <c r="AZ10" s="71">
        <f>BA10+BA11</f>
        <v>0</v>
      </c>
      <c r="BA10" s="47">
        <v>0</v>
      </c>
      <c r="BB10" s="48" t="s">
        <v>12</v>
      </c>
      <c r="BC10" s="49">
        <v>2</v>
      </c>
      <c r="BD10" s="71">
        <f>BC10+BC11</f>
        <v>5</v>
      </c>
      <c r="BE10" s="71">
        <f>BF10+BF11</f>
        <v>1</v>
      </c>
      <c r="BF10" s="47">
        <v>0</v>
      </c>
      <c r="BG10" s="48" t="s">
        <v>12</v>
      </c>
      <c r="BH10" s="49">
        <v>0</v>
      </c>
      <c r="BI10" s="71">
        <f>BH10+BH11</f>
        <v>0</v>
      </c>
      <c r="BJ10" s="71">
        <f>BK10+BK11</f>
        <v>0</v>
      </c>
      <c r="BK10" s="47">
        <v>0</v>
      </c>
      <c r="BL10" s="48" t="s">
        <v>12</v>
      </c>
      <c r="BM10" s="49">
        <v>3</v>
      </c>
      <c r="BN10" s="71">
        <f>BM10+BM11</f>
        <v>4</v>
      </c>
      <c r="BO10" s="71">
        <f>BP10+BP11</f>
        <v>0</v>
      </c>
      <c r="BP10" s="47">
        <v>0</v>
      </c>
      <c r="BQ10" s="48" t="s">
        <v>12</v>
      </c>
      <c r="BR10" s="49">
        <v>1</v>
      </c>
      <c r="BS10" s="71">
        <f>BR10+BR11</f>
        <v>5</v>
      </c>
      <c r="BT10" s="71">
        <f>BU10+BU11</f>
        <v>1</v>
      </c>
      <c r="BU10" s="47">
        <v>0</v>
      </c>
      <c r="BV10" s="48" t="s">
        <v>12</v>
      </c>
      <c r="BW10" s="49">
        <v>3</v>
      </c>
      <c r="BX10" s="71">
        <f>BW10+BW11</f>
        <v>6</v>
      </c>
      <c r="BY10" s="71">
        <f>BZ10+BZ11</f>
        <v>0</v>
      </c>
      <c r="BZ10" s="47">
        <v>0</v>
      </c>
      <c r="CA10" s="48" t="s">
        <v>12</v>
      </c>
      <c r="CB10" s="49">
        <v>1</v>
      </c>
      <c r="CC10" s="71">
        <f>CB10+CB11</f>
        <v>4</v>
      </c>
      <c r="CD10" s="65"/>
      <c r="CE10" s="65"/>
      <c r="CF10" s="65"/>
      <c r="CG10" s="65"/>
      <c r="CH10" s="68"/>
    </row>
    <row r="11" spans="1:86" ht="18" customHeight="1">
      <c r="A11" s="77"/>
      <c r="B11" s="72"/>
      <c r="C11" s="47">
        <v>1</v>
      </c>
      <c r="D11" s="48" t="s">
        <v>12</v>
      </c>
      <c r="E11" s="49">
        <v>3</v>
      </c>
      <c r="F11" s="72"/>
      <c r="G11" s="72"/>
      <c r="H11" s="47">
        <v>0</v>
      </c>
      <c r="I11" s="48" t="s">
        <v>12</v>
      </c>
      <c r="J11" s="49">
        <v>3</v>
      </c>
      <c r="K11" s="72"/>
      <c r="L11" s="91"/>
      <c r="M11" s="92"/>
      <c r="N11" s="92"/>
      <c r="O11" s="92"/>
      <c r="P11" s="93"/>
      <c r="Q11" s="72"/>
      <c r="R11" s="47">
        <v>2</v>
      </c>
      <c r="S11" s="48" t="s">
        <v>12</v>
      </c>
      <c r="T11" s="49">
        <v>3</v>
      </c>
      <c r="U11" s="72"/>
      <c r="V11" s="72"/>
      <c r="W11" s="47">
        <v>1</v>
      </c>
      <c r="X11" s="48" t="s">
        <v>12</v>
      </c>
      <c r="Y11" s="49">
        <v>0</v>
      </c>
      <c r="Z11" s="72"/>
      <c r="AA11" s="72"/>
      <c r="AB11" s="47">
        <v>0</v>
      </c>
      <c r="AC11" s="48" t="s">
        <v>12</v>
      </c>
      <c r="AD11" s="49">
        <v>2</v>
      </c>
      <c r="AE11" s="72"/>
      <c r="AF11" s="72"/>
      <c r="AG11" s="47">
        <v>4</v>
      </c>
      <c r="AH11" s="48" t="s">
        <v>12</v>
      </c>
      <c r="AI11" s="49">
        <v>2</v>
      </c>
      <c r="AJ11" s="72"/>
      <c r="AK11" s="72"/>
      <c r="AL11" s="47">
        <v>2</v>
      </c>
      <c r="AM11" s="48" t="s">
        <v>12</v>
      </c>
      <c r="AN11" s="49">
        <v>0</v>
      </c>
      <c r="AO11" s="72"/>
      <c r="AP11" s="72"/>
      <c r="AQ11" s="47">
        <v>0</v>
      </c>
      <c r="AR11" s="48" t="s">
        <v>12</v>
      </c>
      <c r="AS11" s="49">
        <v>3</v>
      </c>
      <c r="AT11" s="72"/>
      <c r="AU11" s="72"/>
      <c r="AV11" s="47">
        <v>1</v>
      </c>
      <c r="AW11" s="48" t="s">
        <v>12</v>
      </c>
      <c r="AX11" s="49">
        <v>0</v>
      </c>
      <c r="AY11" s="72"/>
      <c r="AZ11" s="72"/>
      <c r="BA11" s="47">
        <v>0</v>
      </c>
      <c r="BB11" s="48" t="s">
        <v>12</v>
      </c>
      <c r="BC11" s="49">
        <v>3</v>
      </c>
      <c r="BD11" s="72"/>
      <c r="BE11" s="72"/>
      <c r="BF11" s="47">
        <v>1</v>
      </c>
      <c r="BG11" s="48" t="s">
        <v>12</v>
      </c>
      <c r="BH11" s="49">
        <v>0</v>
      </c>
      <c r="BI11" s="72"/>
      <c r="BJ11" s="72"/>
      <c r="BK11" s="47">
        <v>0</v>
      </c>
      <c r="BL11" s="48" t="s">
        <v>12</v>
      </c>
      <c r="BM11" s="49">
        <v>1</v>
      </c>
      <c r="BN11" s="72"/>
      <c r="BO11" s="72"/>
      <c r="BP11" s="47">
        <v>0</v>
      </c>
      <c r="BQ11" s="48" t="s">
        <v>12</v>
      </c>
      <c r="BR11" s="49">
        <v>4</v>
      </c>
      <c r="BS11" s="72"/>
      <c r="BT11" s="72"/>
      <c r="BU11" s="47">
        <v>1</v>
      </c>
      <c r="BV11" s="48" t="s">
        <v>12</v>
      </c>
      <c r="BW11" s="49">
        <v>3</v>
      </c>
      <c r="BX11" s="72"/>
      <c r="BY11" s="72"/>
      <c r="BZ11" s="47">
        <v>0</v>
      </c>
      <c r="CA11" s="48" t="s">
        <v>12</v>
      </c>
      <c r="CB11" s="49">
        <v>3</v>
      </c>
      <c r="CC11" s="72"/>
      <c r="CD11" s="65"/>
      <c r="CE11" s="65"/>
      <c r="CF11" s="65"/>
      <c r="CG11" s="65"/>
      <c r="CH11" s="68"/>
    </row>
    <row r="12" spans="1:86" ht="18" customHeight="1">
      <c r="A12" s="76" t="s">
        <v>18</v>
      </c>
      <c r="B12" s="73" t="s">
        <v>48</v>
      </c>
      <c r="C12" s="74"/>
      <c r="D12" s="74"/>
      <c r="E12" s="74"/>
      <c r="F12" s="75"/>
      <c r="G12" s="73" t="s">
        <v>49</v>
      </c>
      <c r="H12" s="74"/>
      <c r="I12" s="74"/>
      <c r="J12" s="74"/>
      <c r="K12" s="75"/>
      <c r="L12" s="73" t="s">
        <v>54</v>
      </c>
      <c r="M12" s="74"/>
      <c r="N12" s="74"/>
      <c r="O12" s="74"/>
      <c r="P12" s="75"/>
      <c r="Q12" s="85"/>
      <c r="R12" s="86"/>
      <c r="S12" s="86"/>
      <c r="T12" s="86"/>
      <c r="U12" s="87"/>
      <c r="V12" s="73" t="s">
        <v>54</v>
      </c>
      <c r="W12" s="74"/>
      <c r="X12" s="74"/>
      <c r="Y12" s="74"/>
      <c r="Z12" s="75"/>
      <c r="AA12" s="73" t="s">
        <v>62</v>
      </c>
      <c r="AB12" s="74"/>
      <c r="AC12" s="74"/>
      <c r="AD12" s="74"/>
      <c r="AE12" s="75"/>
      <c r="AF12" s="73" t="s">
        <v>49</v>
      </c>
      <c r="AG12" s="74"/>
      <c r="AH12" s="74"/>
      <c r="AI12" s="74"/>
      <c r="AJ12" s="75"/>
      <c r="AK12" s="73" t="s">
        <v>54</v>
      </c>
      <c r="AL12" s="74"/>
      <c r="AM12" s="74"/>
      <c r="AN12" s="74"/>
      <c r="AO12" s="75"/>
      <c r="AP12" s="73" t="s">
        <v>55</v>
      </c>
      <c r="AQ12" s="74"/>
      <c r="AR12" s="74"/>
      <c r="AS12" s="74"/>
      <c r="AT12" s="75"/>
      <c r="AU12" s="73" t="s">
        <v>49</v>
      </c>
      <c r="AV12" s="74"/>
      <c r="AW12" s="74"/>
      <c r="AX12" s="74"/>
      <c r="AY12" s="75"/>
      <c r="AZ12" s="73" t="s">
        <v>48</v>
      </c>
      <c r="BA12" s="74"/>
      <c r="BB12" s="74"/>
      <c r="BC12" s="74"/>
      <c r="BD12" s="75"/>
      <c r="BE12" s="73" t="s">
        <v>53</v>
      </c>
      <c r="BF12" s="74"/>
      <c r="BG12" s="74"/>
      <c r="BH12" s="74"/>
      <c r="BI12" s="75"/>
      <c r="BJ12" s="73" t="s">
        <v>49</v>
      </c>
      <c r="BK12" s="74"/>
      <c r="BL12" s="74"/>
      <c r="BM12" s="74"/>
      <c r="BN12" s="75"/>
      <c r="BO12" s="73" t="s">
        <v>48</v>
      </c>
      <c r="BP12" s="74"/>
      <c r="BQ12" s="74"/>
      <c r="BR12" s="74"/>
      <c r="BS12" s="75"/>
      <c r="BT12" s="73" t="s">
        <v>49</v>
      </c>
      <c r="BU12" s="74"/>
      <c r="BV12" s="74"/>
      <c r="BW12" s="74"/>
      <c r="BX12" s="75"/>
      <c r="BY12" s="73" t="s">
        <v>50</v>
      </c>
      <c r="BZ12" s="74"/>
      <c r="CA12" s="74"/>
      <c r="CB12" s="74"/>
      <c r="CC12" s="75"/>
      <c r="CD12" s="64">
        <f>(COUNTIF(V12:CC12,"○")*3+COUNTIF(V12:CC12,"△")*1)+(COUNTIF(B12:P12,"○")*3+COUNTIF(B12:P12,"△")*1)</f>
        <v>28</v>
      </c>
      <c r="CE12" s="64">
        <f>G13+L13+B13+V13+AA13+AF13+AK13+AP13+AU13+AZ13+BE13+BJ13+BO13+BT13+BY13</f>
        <v>43</v>
      </c>
      <c r="CF12" s="64">
        <f>K13+P13+F13+Z13+AE13+AJ13+AO13+AT13+AY13+BD13+BI13+BN13+BS13+BX13+CC13</f>
        <v>25</v>
      </c>
      <c r="CG12" s="64">
        <f>CE12-CF12</f>
        <v>18</v>
      </c>
      <c r="CH12" s="67">
        <f>RANK(CD12,$CD$3:$CD$50,0)</f>
        <v>7</v>
      </c>
    </row>
    <row r="13" spans="1:86" ht="18" customHeight="1">
      <c r="A13" s="84"/>
      <c r="B13" s="71">
        <f>C13+C14</f>
        <v>0</v>
      </c>
      <c r="C13" s="47">
        <v>0</v>
      </c>
      <c r="D13" s="48" t="s">
        <v>12</v>
      </c>
      <c r="E13" s="49">
        <v>0</v>
      </c>
      <c r="F13" s="71">
        <f>E13+E14</f>
        <v>3</v>
      </c>
      <c r="G13" s="71">
        <f>H13+H14</f>
        <v>3</v>
      </c>
      <c r="H13" s="47">
        <v>1</v>
      </c>
      <c r="I13" s="48" t="s">
        <v>12</v>
      </c>
      <c r="J13" s="49">
        <v>0</v>
      </c>
      <c r="K13" s="71">
        <f>J13+J14</f>
        <v>0</v>
      </c>
      <c r="L13" s="71">
        <f>M13+M14</f>
        <v>4</v>
      </c>
      <c r="M13" s="47">
        <v>1</v>
      </c>
      <c r="N13" s="48" t="s">
        <v>12</v>
      </c>
      <c r="O13" s="49">
        <v>1</v>
      </c>
      <c r="P13" s="71">
        <f>O13+O14</f>
        <v>3</v>
      </c>
      <c r="Q13" s="88"/>
      <c r="R13" s="89"/>
      <c r="S13" s="89"/>
      <c r="T13" s="89"/>
      <c r="U13" s="90"/>
      <c r="V13" s="71">
        <f>W13+W14</f>
        <v>2</v>
      </c>
      <c r="W13" s="47">
        <v>1</v>
      </c>
      <c r="X13" s="48" t="s">
        <v>12</v>
      </c>
      <c r="Y13" s="49">
        <v>0</v>
      </c>
      <c r="Z13" s="71">
        <f>Y13+Y14</f>
        <v>0</v>
      </c>
      <c r="AA13" s="71">
        <f>AB13+AB14</f>
        <v>4</v>
      </c>
      <c r="AB13" s="47">
        <v>3</v>
      </c>
      <c r="AC13" s="48" t="s">
        <v>12</v>
      </c>
      <c r="AD13" s="49">
        <v>1</v>
      </c>
      <c r="AE13" s="71">
        <f>AD13+AD14</f>
        <v>1</v>
      </c>
      <c r="AF13" s="71">
        <f>AG13+AG14</f>
        <v>4</v>
      </c>
      <c r="AG13" s="47">
        <v>2</v>
      </c>
      <c r="AH13" s="48" t="s">
        <v>12</v>
      </c>
      <c r="AI13" s="49">
        <v>0</v>
      </c>
      <c r="AJ13" s="71">
        <f>AI13+AI14</f>
        <v>0</v>
      </c>
      <c r="AK13" s="71">
        <f>AL13+AL14</f>
        <v>7</v>
      </c>
      <c r="AL13" s="47">
        <v>5</v>
      </c>
      <c r="AM13" s="48" t="s">
        <v>12</v>
      </c>
      <c r="AN13" s="49">
        <v>0</v>
      </c>
      <c r="AO13" s="71">
        <f>AN13+AN14</f>
        <v>0</v>
      </c>
      <c r="AP13" s="71">
        <f>AQ13+AQ14</f>
        <v>0</v>
      </c>
      <c r="AQ13" s="47">
        <v>0</v>
      </c>
      <c r="AR13" s="48" t="s">
        <v>12</v>
      </c>
      <c r="AS13" s="49">
        <v>2</v>
      </c>
      <c r="AT13" s="71">
        <f>AS13+AS14</f>
        <v>4</v>
      </c>
      <c r="AU13" s="71">
        <f>AV13+AV14</f>
        <v>4</v>
      </c>
      <c r="AV13" s="47">
        <v>0</v>
      </c>
      <c r="AW13" s="48" t="s">
        <v>12</v>
      </c>
      <c r="AX13" s="49">
        <v>3</v>
      </c>
      <c r="AY13" s="71">
        <f>AX13+AX14</f>
        <v>3</v>
      </c>
      <c r="AZ13" s="71">
        <f>BA13+BA14</f>
        <v>1</v>
      </c>
      <c r="BA13" s="47">
        <v>0</v>
      </c>
      <c r="BB13" s="48" t="s">
        <v>12</v>
      </c>
      <c r="BC13" s="49">
        <v>3</v>
      </c>
      <c r="BD13" s="71">
        <f>BC13+BC14</f>
        <v>3</v>
      </c>
      <c r="BE13" s="71">
        <f>BF13+BF14</f>
        <v>1</v>
      </c>
      <c r="BF13" s="47">
        <v>0</v>
      </c>
      <c r="BG13" s="48" t="s">
        <v>12</v>
      </c>
      <c r="BH13" s="49">
        <v>1</v>
      </c>
      <c r="BI13" s="71">
        <f>BH13+BH14</f>
        <v>1</v>
      </c>
      <c r="BJ13" s="71">
        <f>BK13+BK14</f>
        <v>2</v>
      </c>
      <c r="BK13" s="47">
        <v>0</v>
      </c>
      <c r="BL13" s="48" t="s">
        <v>12</v>
      </c>
      <c r="BM13" s="49">
        <v>0</v>
      </c>
      <c r="BN13" s="71">
        <f>BM13+BM14</f>
        <v>1</v>
      </c>
      <c r="BO13" s="71">
        <f>BP13+BP14</f>
        <v>2</v>
      </c>
      <c r="BP13" s="47">
        <v>0</v>
      </c>
      <c r="BQ13" s="48" t="s">
        <v>12</v>
      </c>
      <c r="BR13" s="49">
        <v>2</v>
      </c>
      <c r="BS13" s="71">
        <f>BR13+BR14</f>
        <v>3</v>
      </c>
      <c r="BT13" s="71">
        <f>BU13+BU14</f>
        <v>8</v>
      </c>
      <c r="BU13" s="47">
        <v>3</v>
      </c>
      <c r="BV13" s="48" t="s">
        <v>12</v>
      </c>
      <c r="BW13" s="49">
        <v>0</v>
      </c>
      <c r="BX13" s="71">
        <f>BW13+BW14</f>
        <v>0</v>
      </c>
      <c r="BY13" s="71">
        <f>BZ13+BZ14</f>
        <v>1</v>
      </c>
      <c r="BZ13" s="47">
        <v>1</v>
      </c>
      <c r="CA13" s="48" t="s">
        <v>12</v>
      </c>
      <c r="CB13" s="49">
        <v>0</v>
      </c>
      <c r="CC13" s="71">
        <f>CB13+CB14</f>
        <v>3</v>
      </c>
      <c r="CD13" s="65"/>
      <c r="CE13" s="65"/>
      <c r="CF13" s="65"/>
      <c r="CG13" s="65"/>
      <c r="CH13" s="68"/>
    </row>
    <row r="14" spans="1:86" ht="18" customHeight="1">
      <c r="A14" s="77"/>
      <c r="B14" s="72"/>
      <c r="C14" s="47">
        <v>0</v>
      </c>
      <c r="D14" s="48" t="s">
        <v>12</v>
      </c>
      <c r="E14" s="49">
        <v>3</v>
      </c>
      <c r="F14" s="72"/>
      <c r="G14" s="72"/>
      <c r="H14" s="47">
        <v>2</v>
      </c>
      <c r="I14" s="48" t="s">
        <v>12</v>
      </c>
      <c r="J14" s="49">
        <v>0</v>
      </c>
      <c r="K14" s="72"/>
      <c r="L14" s="72"/>
      <c r="M14" s="47">
        <v>3</v>
      </c>
      <c r="N14" s="48" t="s">
        <v>12</v>
      </c>
      <c r="O14" s="49">
        <v>2</v>
      </c>
      <c r="P14" s="72"/>
      <c r="Q14" s="91"/>
      <c r="R14" s="92"/>
      <c r="S14" s="92"/>
      <c r="T14" s="92"/>
      <c r="U14" s="93"/>
      <c r="V14" s="72"/>
      <c r="W14" s="47">
        <v>1</v>
      </c>
      <c r="X14" s="48" t="s">
        <v>12</v>
      </c>
      <c r="Y14" s="49">
        <v>0</v>
      </c>
      <c r="Z14" s="72"/>
      <c r="AA14" s="72"/>
      <c r="AB14" s="47">
        <v>1</v>
      </c>
      <c r="AC14" s="48" t="s">
        <v>12</v>
      </c>
      <c r="AD14" s="49">
        <v>0</v>
      </c>
      <c r="AE14" s="72"/>
      <c r="AF14" s="72"/>
      <c r="AG14" s="47">
        <v>2</v>
      </c>
      <c r="AH14" s="48" t="s">
        <v>12</v>
      </c>
      <c r="AI14" s="49">
        <v>0</v>
      </c>
      <c r="AJ14" s="72"/>
      <c r="AK14" s="72"/>
      <c r="AL14" s="47">
        <v>2</v>
      </c>
      <c r="AM14" s="48" t="s">
        <v>12</v>
      </c>
      <c r="AN14" s="49">
        <v>0</v>
      </c>
      <c r="AO14" s="72"/>
      <c r="AP14" s="72"/>
      <c r="AQ14" s="47">
        <v>0</v>
      </c>
      <c r="AR14" s="48" t="s">
        <v>12</v>
      </c>
      <c r="AS14" s="49">
        <v>2</v>
      </c>
      <c r="AT14" s="72"/>
      <c r="AU14" s="72"/>
      <c r="AV14" s="47">
        <v>4</v>
      </c>
      <c r="AW14" s="48" t="s">
        <v>12</v>
      </c>
      <c r="AX14" s="49">
        <v>0</v>
      </c>
      <c r="AY14" s="72"/>
      <c r="AZ14" s="72"/>
      <c r="BA14" s="47">
        <v>1</v>
      </c>
      <c r="BB14" s="48" t="s">
        <v>12</v>
      </c>
      <c r="BC14" s="49">
        <v>0</v>
      </c>
      <c r="BD14" s="72"/>
      <c r="BE14" s="72"/>
      <c r="BF14" s="47">
        <v>1</v>
      </c>
      <c r="BG14" s="48" t="s">
        <v>12</v>
      </c>
      <c r="BH14" s="49">
        <v>0</v>
      </c>
      <c r="BI14" s="72"/>
      <c r="BJ14" s="72"/>
      <c r="BK14" s="47">
        <v>2</v>
      </c>
      <c r="BL14" s="48" t="s">
        <v>12</v>
      </c>
      <c r="BM14" s="49">
        <v>1</v>
      </c>
      <c r="BN14" s="72"/>
      <c r="BO14" s="72"/>
      <c r="BP14" s="47">
        <v>2</v>
      </c>
      <c r="BQ14" s="48" t="s">
        <v>12</v>
      </c>
      <c r="BR14" s="49">
        <v>1</v>
      </c>
      <c r="BS14" s="72"/>
      <c r="BT14" s="72"/>
      <c r="BU14" s="47">
        <v>5</v>
      </c>
      <c r="BV14" s="48" t="s">
        <v>12</v>
      </c>
      <c r="BW14" s="49">
        <v>0</v>
      </c>
      <c r="BX14" s="72"/>
      <c r="BY14" s="72"/>
      <c r="BZ14" s="47">
        <v>0</v>
      </c>
      <c r="CA14" s="48" t="s">
        <v>12</v>
      </c>
      <c r="CB14" s="49">
        <v>3</v>
      </c>
      <c r="CC14" s="72"/>
      <c r="CD14" s="65"/>
      <c r="CE14" s="65"/>
      <c r="CF14" s="65"/>
      <c r="CG14" s="65"/>
      <c r="CH14" s="68"/>
    </row>
    <row r="15" spans="1:86" ht="18" customHeight="1">
      <c r="A15" s="76" t="s">
        <v>28</v>
      </c>
      <c r="B15" s="73" t="s">
        <v>50</v>
      </c>
      <c r="C15" s="74"/>
      <c r="D15" s="74"/>
      <c r="E15" s="74"/>
      <c r="F15" s="75"/>
      <c r="G15" s="73" t="s">
        <v>53</v>
      </c>
      <c r="H15" s="74"/>
      <c r="I15" s="74"/>
      <c r="J15" s="74"/>
      <c r="K15" s="75"/>
      <c r="L15" s="73" t="s">
        <v>49</v>
      </c>
      <c r="M15" s="74"/>
      <c r="N15" s="74"/>
      <c r="O15" s="74"/>
      <c r="P15" s="75"/>
      <c r="Q15" s="73" t="s">
        <v>50</v>
      </c>
      <c r="R15" s="74"/>
      <c r="S15" s="74"/>
      <c r="T15" s="74"/>
      <c r="U15" s="75"/>
      <c r="V15" s="85"/>
      <c r="W15" s="86"/>
      <c r="X15" s="86"/>
      <c r="Y15" s="86"/>
      <c r="Z15" s="87"/>
      <c r="AA15" s="73" t="s">
        <v>49</v>
      </c>
      <c r="AB15" s="74"/>
      <c r="AC15" s="74"/>
      <c r="AD15" s="74"/>
      <c r="AE15" s="75"/>
      <c r="AF15" s="73" t="s">
        <v>49</v>
      </c>
      <c r="AG15" s="74"/>
      <c r="AH15" s="74"/>
      <c r="AI15" s="74"/>
      <c r="AJ15" s="75"/>
      <c r="AK15" s="73" t="s">
        <v>49</v>
      </c>
      <c r="AL15" s="74"/>
      <c r="AM15" s="74"/>
      <c r="AN15" s="74"/>
      <c r="AO15" s="75"/>
      <c r="AP15" s="73" t="s">
        <v>48</v>
      </c>
      <c r="AQ15" s="74"/>
      <c r="AR15" s="74"/>
      <c r="AS15" s="74"/>
      <c r="AT15" s="75"/>
      <c r="AU15" s="73" t="s">
        <v>51</v>
      </c>
      <c r="AV15" s="74"/>
      <c r="AW15" s="74"/>
      <c r="AX15" s="74"/>
      <c r="AY15" s="75"/>
      <c r="AZ15" s="73" t="s">
        <v>48</v>
      </c>
      <c r="BA15" s="74"/>
      <c r="BB15" s="74"/>
      <c r="BC15" s="74"/>
      <c r="BD15" s="75"/>
      <c r="BE15" s="73" t="s">
        <v>48</v>
      </c>
      <c r="BF15" s="74"/>
      <c r="BG15" s="74"/>
      <c r="BH15" s="74"/>
      <c r="BI15" s="75"/>
      <c r="BJ15" s="73" t="s">
        <v>48</v>
      </c>
      <c r="BK15" s="74"/>
      <c r="BL15" s="74"/>
      <c r="BM15" s="74"/>
      <c r="BN15" s="75"/>
      <c r="BO15" s="73" t="s">
        <v>48</v>
      </c>
      <c r="BP15" s="74"/>
      <c r="BQ15" s="74"/>
      <c r="BR15" s="74"/>
      <c r="BS15" s="75"/>
      <c r="BT15" s="73" t="s">
        <v>54</v>
      </c>
      <c r="BU15" s="74"/>
      <c r="BV15" s="74"/>
      <c r="BW15" s="74"/>
      <c r="BX15" s="75"/>
      <c r="BY15" s="73" t="s">
        <v>56</v>
      </c>
      <c r="BZ15" s="74"/>
      <c r="CA15" s="74"/>
      <c r="CB15" s="74"/>
      <c r="CC15" s="75"/>
      <c r="CD15" s="64">
        <f>(COUNTIF(AA15:CC15,"○")*3+COUNTIF(AA15:CC15,"△")*1)+(COUNTIF(B15:U15,"○")*3+COUNTIF(B15:U15,"△")*1)</f>
        <v>17</v>
      </c>
      <c r="CE15" s="64">
        <f>G16+L16+Q16+B16+AA16+AF16+AK16+AP16+AU16+AZ16+BE16+BJ16+BO16+BT16+BY16</f>
        <v>20</v>
      </c>
      <c r="CF15" s="64">
        <f>K16+P16+U16+F16+AE16+AJ16+AO16+AT16+AY16+BD16+BI16+BN16+BS16+BX16+CC16</f>
        <v>42</v>
      </c>
      <c r="CG15" s="64">
        <f>CE15-CF15</f>
        <v>-22</v>
      </c>
      <c r="CH15" s="67">
        <f>RANK(CD15,$CD$3:$CD$50,0)</f>
        <v>10</v>
      </c>
    </row>
    <row r="16" spans="1:86" ht="18" customHeight="1">
      <c r="A16" s="84"/>
      <c r="B16" s="71">
        <f>C16+C17</f>
        <v>0</v>
      </c>
      <c r="C16" s="47">
        <v>0</v>
      </c>
      <c r="D16" s="48" t="s">
        <v>12</v>
      </c>
      <c r="E16" s="49">
        <v>1</v>
      </c>
      <c r="F16" s="71">
        <f>E16+E17</f>
        <v>6</v>
      </c>
      <c r="G16" s="71">
        <f>H16+H17</f>
        <v>2</v>
      </c>
      <c r="H16" s="47">
        <v>1</v>
      </c>
      <c r="I16" s="48" t="s">
        <v>12</v>
      </c>
      <c r="J16" s="49">
        <v>0</v>
      </c>
      <c r="K16" s="71">
        <f>J16+J17</f>
        <v>2</v>
      </c>
      <c r="L16" s="71">
        <f>M16+M17</f>
        <v>3</v>
      </c>
      <c r="M16" s="47">
        <v>3</v>
      </c>
      <c r="N16" s="48" t="s">
        <v>12</v>
      </c>
      <c r="O16" s="49">
        <v>0</v>
      </c>
      <c r="P16" s="71">
        <f>O16+O17</f>
        <v>1</v>
      </c>
      <c r="Q16" s="71">
        <f>R16+R17</f>
        <v>0</v>
      </c>
      <c r="R16" s="47">
        <v>0</v>
      </c>
      <c r="S16" s="48" t="s">
        <v>12</v>
      </c>
      <c r="T16" s="49">
        <v>1</v>
      </c>
      <c r="U16" s="71">
        <f>T16+T17</f>
        <v>2</v>
      </c>
      <c r="V16" s="88"/>
      <c r="W16" s="89"/>
      <c r="X16" s="89"/>
      <c r="Y16" s="89"/>
      <c r="Z16" s="90"/>
      <c r="AA16" s="71">
        <f>AB16+AB17</f>
        <v>1</v>
      </c>
      <c r="AB16" s="47">
        <v>1</v>
      </c>
      <c r="AC16" s="48" t="s">
        <v>12</v>
      </c>
      <c r="AD16" s="49">
        <v>0</v>
      </c>
      <c r="AE16" s="71">
        <f>AD16+AD17</f>
        <v>0</v>
      </c>
      <c r="AF16" s="71">
        <f>AG16+AG17</f>
        <v>2</v>
      </c>
      <c r="AG16" s="47">
        <v>0</v>
      </c>
      <c r="AH16" s="48" t="s">
        <v>12</v>
      </c>
      <c r="AI16" s="49">
        <v>0</v>
      </c>
      <c r="AJ16" s="71">
        <f>AI16+AI17</f>
        <v>0</v>
      </c>
      <c r="AK16" s="71">
        <f>AL16+AL17</f>
        <v>2</v>
      </c>
      <c r="AL16" s="47">
        <v>2</v>
      </c>
      <c r="AM16" s="48" t="s">
        <v>12</v>
      </c>
      <c r="AN16" s="49">
        <v>1</v>
      </c>
      <c r="AO16" s="71">
        <f>AN16+AN17</f>
        <v>1</v>
      </c>
      <c r="AP16" s="71">
        <f>AQ16+AQ17</f>
        <v>1</v>
      </c>
      <c r="AQ16" s="47">
        <v>0</v>
      </c>
      <c r="AR16" s="48" t="s">
        <v>12</v>
      </c>
      <c r="AS16" s="49">
        <v>1</v>
      </c>
      <c r="AT16" s="71">
        <f>AS16+AS17</f>
        <v>3</v>
      </c>
      <c r="AU16" s="71">
        <f>AV16+AV17</f>
        <v>1</v>
      </c>
      <c r="AV16" s="47">
        <v>1</v>
      </c>
      <c r="AW16" s="48" t="s">
        <v>12</v>
      </c>
      <c r="AX16" s="49">
        <v>1</v>
      </c>
      <c r="AY16" s="71">
        <f>AX16+AX17</f>
        <v>3</v>
      </c>
      <c r="AZ16" s="71">
        <f>BA16+BA17</f>
        <v>2</v>
      </c>
      <c r="BA16" s="47">
        <v>0</v>
      </c>
      <c r="BB16" s="48" t="s">
        <v>12</v>
      </c>
      <c r="BC16" s="49">
        <v>2</v>
      </c>
      <c r="BD16" s="71">
        <f>BC16+BC17</f>
        <v>7</v>
      </c>
      <c r="BE16" s="71">
        <f>BF16+BF17</f>
        <v>0</v>
      </c>
      <c r="BF16" s="47">
        <v>0</v>
      </c>
      <c r="BG16" s="48" t="s">
        <v>12</v>
      </c>
      <c r="BH16" s="49">
        <v>1</v>
      </c>
      <c r="BI16" s="71">
        <f>BH16+BH17</f>
        <v>1</v>
      </c>
      <c r="BJ16" s="71">
        <f>BK16+BK17</f>
        <v>1</v>
      </c>
      <c r="BK16" s="47">
        <v>0</v>
      </c>
      <c r="BL16" s="48" t="s">
        <v>12</v>
      </c>
      <c r="BM16" s="49">
        <v>1</v>
      </c>
      <c r="BN16" s="71">
        <f>BM16+BM17</f>
        <v>4</v>
      </c>
      <c r="BO16" s="71">
        <f>BP16+BP17</f>
        <v>0</v>
      </c>
      <c r="BP16" s="47">
        <v>0</v>
      </c>
      <c r="BQ16" s="48" t="s">
        <v>12</v>
      </c>
      <c r="BR16" s="49">
        <v>1</v>
      </c>
      <c r="BS16" s="71">
        <f>BR16+BR17</f>
        <v>8</v>
      </c>
      <c r="BT16" s="71">
        <f>BU16+BU17</f>
        <v>4</v>
      </c>
      <c r="BU16" s="47">
        <v>1</v>
      </c>
      <c r="BV16" s="48" t="s">
        <v>12</v>
      </c>
      <c r="BW16" s="49">
        <v>2</v>
      </c>
      <c r="BX16" s="71">
        <f>BW16+BW17</f>
        <v>3</v>
      </c>
      <c r="BY16" s="71">
        <f>BZ16+BZ17</f>
        <v>1</v>
      </c>
      <c r="BZ16" s="47">
        <v>0</v>
      </c>
      <c r="CA16" s="48" t="s">
        <v>12</v>
      </c>
      <c r="CB16" s="49">
        <v>1</v>
      </c>
      <c r="CC16" s="71">
        <f>CB16+CB17</f>
        <v>1</v>
      </c>
      <c r="CD16" s="65"/>
      <c r="CE16" s="65"/>
      <c r="CF16" s="65"/>
      <c r="CG16" s="65"/>
      <c r="CH16" s="68"/>
    </row>
    <row r="17" spans="1:86" ht="18" customHeight="1">
      <c r="A17" s="77"/>
      <c r="B17" s="72"/>
      <c r="C17" s="47">
        <v>0</v>
      </c>
      <c r="D17" s="48" t="s">
        <v>12</v>
      </c>
      <c r="E17" s="49">
        <v>5</v>
      </c>
      <c r="F17" s="72"/>
      <c r="G17" s="72"/>
      <c r="H17" s="47">
        <v>1</v>
      </c>
      <c r="I17" s="48" t="s">
        <v>12</v>
      </c>
      <c r="J17" s="49">
        <v>2</v>
      </c>
      <c r="K17" s="72"/>
      <c r="L17" s="72"/>
      <c r="M17" s="47">
        <v>0</v>
      </c>
      <c r="N17" s="48" t="s">
        <v>12</v>
      </c>
      <c r="O17" s="49">
        <v>1</v>
      </c>
      <c r="P17" s="72"/>
      <c r="Q17" s="72"/>
      <c r="R17" s="47">
        <v>0</v>
      </c>
      <c r="S17" s="48" t="s">
        <v>12</v>
      </c>
      <c r="T17" s="49">
        <v>1</v>
      </c>
      <c r="U17" s="72"/>
      <c r="V17" s="91"/>
      <c r="W17" s="92"/>
      <c r="X17" s="92"/>
      <c r="Y17" s="92"/>
      <c r="Z17" s="93"/>
      <c r="AA17" s="72"/>
      <c r="AB17" s="47">
        <v>0</v>
      </c>
      <c r="AC17" s="48" t="s">
        <v>12</v>
      </c>
      <c r="AD17" s="49">
        <v>0</v>
      </c>
      <c r="AE17" s="72"/>
      <c r="AF17" s="72"/>
      <c r="AG17" s="47">
        <v>2</v>
      </c>
      <c r="AH17" s="48" t="s">
        <v>12</v>
      </c>
      <c r="AI17" s="49">
        <v>0</v>
      </c>
      <c r="AJ17" s="72"/>
      <c r="AK17" s="72"/>
      <c r="AL17" s="47">
        <v>0</v>
      </c>
      <c r="AM17" s="48" t="s">
        <v>12</v>
      </c>
      <c r="AN17" s="49">
        <v>0</v>
      </c>
      <c r="AO17" s="72"/>
      <c r="AP17" s="72"/>
      <c r="AQ17" s="47">
        <v>1</v>
      </c>
      <c r="AR17" s="48" t="s">
        <v>12</v>
      </c>
      <c r="AS17" s="49">
        <v>2</v>
      </c>
      <c r="AT17" s="72"/>
      <c r="AU17" s="72"/>
      <c r="AV17" s="47">
        <v>0</v>
      </c>
      <c r="AW17" s="48" t="s">
        <v>12</v>
      </c>
      <c r="AX17" s="49">
        <v>2</v>
      </c>
      <c r="AY17" s="72"/>
      <c r="AZ17" s="72"/>
      <c r="BA17" s="47">
        <v>2</v>
      </c>
      <c r="BB17" s="48" t="s">
        <v>12</v>
      </c>
      <c r="BC17" s="49">
        <v>5</v>
      </c>
      <c r="BD17" s="72"/>
      <c r="BE17" s="72"/>
      <c r="BF17" s="47">
        <v>0</v>
      </c>
      <c r="BG17" s="48" t="s">
        <v>12</v>
      </c>
      <c r="BH17" s="49">
        <v>0</v>
      </c>
      <c r="BI17" s="72"/>
      <c r="BJ17" s="72"/>
      <c r="BK17" s="47">
        <v>1</v>
      </c>
      <c r="BL17" s="48" t="s">
        <v>12</v>
      </c>
      <c r="BM17" s="49">
        <v>3</v>
      </c>
      <c r="BN17" s="72"/>
      <c r="BO17" s="72"/>
      <c r="BP17" s="47">
        <v>0</v>
      </c>
      <c r="BQ17" s="48" t="s">
        <v>12</v>
      </c>
      <c r="BR17" s="49">
        <v>7</v>
      </c>
      <c r="BS17" s="72"/>
      <c r="BT17" s="72"/>
      <c r="BU17" s="47">
        <v>3</v>
      </c>
      <c r="BV17" s="48" t="s">
        <v>12</v>
      </c>
      <c r="BW17" s="49">
        <v>1</v>
      </c>
      <c r="BX17" s="72"/>
      <c r="BY17" s="72"/>
      <c r="BZ17" s="47">
        <v>1</v>
      </c>
      <c r="CA17" s="48" t="s">
        <v>12</v>
      </c>
      <c r="CB17" s="49">
        <v>0</v>
      </c>
      <c r="CC17" s="72"/>
      <c r="CD17" s="65"/>
      <c r="CE17" s="65"/>
      <c r="CF17" s="65"/>
      <c r="CG17" s="65"/>
      <c r="CH17" s="68"/>
    </row>
    <row r="18" spans="1:86" ht="18" customHeight="1">
      <c r="A18" s="76" t="s">
        <v>23</v>
      </c>
      <c r="B18" s="73" t="s">
        <v>48</v>
      </c>
      <c r="C18" s="74"/>
      <c r="D18" s="74"/>
      <c r="E18" s="74"/>
      <c r="F18" s="75"/>
      <c r="G18" s="73" t="s">
        <v>54</v>
      </c>
      <c r="H18" s="74"/>
      <c r="I18" s="74"/>
      <c r="J18" s="74"/>
      <c r="K18" s="75"/>
      <c r="L18" s="73" t="s">
        <v>56</v>
      </c>
      <c r="M18" s="74"/>
      <c r="N18" s="74"/>
      <c r="O18" s="74"/>
      <c r="P18" s="75"/>
      <c r="Q18" s="73" t="s">
        <v>50</v>
      </c>
      <c r="R18" s="74"/>
      <c r="S18" s="74"/>
      <c r="T18" s="74"/>
      <c r="U18" s="75"/>
      <c r="V18" s="73" t="s">
        <v>48</v>
      </c>
      <c r="W18" s="74"/>
      <c r="X18" s="74"/>
      <c r="Y18" s="74"/>
      <c r="Z18" s="75"/>
      <c r="AA18" s="85"/>
      <c r="AB18" s="86"/>
      <c r="AC18" s="86"/>
      <c r="AD18" s="86"/>
      <c r="AE18" s="87"/>
      <c r="AF18" s="73" t="s">
        <v>49</v>
      </c>
      <c r="AG18" s="74"/>
      <c r="AH18" s="74"/>
      <c r="AI18" s="74"/>
      <c r="AJ18" s="75"/>
      <c r="AK18" s="73" t="s">
        <v>49</v>
      </c>
      <c r="AL18" s="74"/>
      <c r="AM18" s="74"/>
      <c r="AN18" s="74"/>
      <c r="AO18" s="75"/>
      <c r="AP18" s="73" t="s">
        <v>48</v>
      </c>
      <c r="AQ18" s="74"/>
      <c r="AR18" s="74"/>
      <c r="AS18" s="74"/>
      <c r="AT18" s="75"/>
      <c r="AU18" s="73" t="s">
        <v>50</v>
      </c>
      <c r="AV18" s="74"/>
      <c r="AW18" s="74"/>
      <c r="AX18" s="74"/>
      <c r="AY18" s="75"/>
      <c r="AZ18" s="73" t="s">
        <v>48</v>
      </c>
      <c r="BA18" s="74"/>
      <c r="BB18" s="74"/>
      <c r="BC18" s="74"/>
      <c r="BD18" s="75"/>
      <c r="BE18" s="73" t="s">
        <v>49</v>
      </c>
      <c r="BF18" s="74"/>
      <c r="BG18" s="74"/>
      <c r="BH18" s="74"/>
      <c r="BI18" s="75"/>
      <c r="BJ18" s="73" t="s">
        <v>51</v>
      </c>
      <c r="BK18" s="74"/>
      <c r="BL18" s="74"/>
      <c r="BM18" s="74"/>
      <c r="BN18" s="75"/>
      <c r="BO18" s="73" t="s">
        <v>48</v>
      </c>
      <c r="BP18" s="74"/>
      <c r="BQ18" s="74"/>
      <c r="BR18" s="74"/>
      <c r="BS18" s="75"/>
      <c r="BT18" s="73" t="s">
        <v>49</v>
      </c>
      <c r="BU18" s="74"/>
      <c r="BV18" s="74"/>
      <c r="BW18" s="74"/>
      <c r="BX18" s="75"/>
      <c r="BY18" s="73" t="s">
        <v>48</v>
      </c>
      <c r="BZ18" s="74"/>
      <c r="CA18" s="74"/>
      <c r="CB18" s="74"/>
      <c r="CC18" s="75"/>
      <c r="CD18" s="64">
        <f>(COUNTIF(AF18:CC18,"○")*3+COUNTIF(AF18:CC18,"△")*1)+(COUNTIF(B18:Z18,"○")*3+COUNTIF(B18:Z18,"△")*1)</f>
        <v>16</v>
      </c>
      <c r="CE18" s="64">
        <f>G19+L19+Q19+V19+B19+AF19+AK19+AP19+AU19+AZ19+BE19+BJ19+BO19+BT19+BY19</f>
        <v>30</v>
      </c>
      <c r="CF18" s="64">
        <f>K19+P19+U19+Z19+F19+AJ19+AO19+AT19+AY19+BD19+BI19+BN19+BS19+BX19+CC19</f>
        <v>42</v>
      </c>
      <c r="CG18" s="64">
        <f>CE18-CF18</f>
        <v>-12</v>
      </c>
      <c r="CH18" s="67">
        <f>RANK(CD18,$CD$3:$CD$50,0)</f>
        <v>11</v>
      </c>
    </row>
    <row r="19" spans="1:86" ht="18" customHeight="1">
      <c r="A19" s="84"/>
      <c r="B19" s="71">
        <f>C19+C20</f>
        <v>1</v>
      </c>
      <c r="C19" s="47">
        <v>1</v>
      </c>
      <c r="D19" s="48" t="s">
        <v>12</v>
      </c>
      <c r="E19" s="49">
        <v>1</v>
      </c>
      <c r="F19" s="71">
        <f>E19+E20</f>
        <v>2</v>
      </c>
      <c r="G19" s="71">
        <f>H19+H20</f>
        <v>4</v>
      </c>
      <c r="H19" s="47">
        <v>1</v>
      </c>
      <c r="I19" s="48" t="s">
        <v>12</v>
      </c>
      <c r="J19" s="49">
        <v>1</v>
      </c>
      <c r="K19" s="71">
        <f>J19+J20</f>
        <v>2</v>
      </c>
      <c r="L19" s="71">
        <f>M19+M20</f>
        <v>2</v>
      </c>
      <c r="M19" s="47">
        <v>0</v>
      </c>
      <c r="N19" s="48" t="s">
        <v>12</v>
      </c>
      <c r="O19" s="49">
        <v>2</v>
      </c>
      <c r="P19" s="71">
        <f>O19+O20</f>
        <v>2</v>
      </c>
      <c r="Q19" s="71">
        <f>R19+R20</f>
        <v>1</v>
      </c>
      <c r="R19" s="47">
        <v>1</v>
      </c>
      <c r="S19" s="48" t="s">
        <v>12</v>
      </c>
      <c r="T19" s="49">
        <v>3</v>
      </c>
      <c r="U19" s="71">
        <f>T19+T20</f>
        <v>4</v>
      </c>
      <c r="V19" s="71">
        <f>W19+W20</f>
        <v>0</v>
      </c>
      <c r="W19" s="47">
        <v>0</v>
      </c>
      <c r="X19" s="48" t="s">
        <v>12</v>
      </c>
      <c r="Y19" s="49">
        <v>1</v>
      </c>
      <c r="Z19" s="71">
        <f>Y19+Y20</f>
        <v>1</v>
      </c>
      <c r="AA19" s="88"/>
      <c r="AB19" s="89"/>
      <c r="AC19" s="89"/>
      <c r="AD19" s="89"/>
      <c r="AE19" s="90"/>
      <c r="AF19" s="71">
        <f>AG19+AG20</f>
        <v>6</v>
      </c>
      <c r="AG19" s="47">
        <v>3</v>
      </c>
      <c r="AH19" s="48" t="s">
        <v>12</v>
      </c>
      <c r="AI19" s="49">
        <v>1</v>
      </c>
      <c r="AJ19" s="71">
        <f>AI19+AI20</f>
        <v>2</v>
      </c>
      <c r="AK19" s="71">
        <f>AL19+AL20</f>
        <v>3</v>
      </c>
      <c r="AL19" s="47">
        <v>2</v>
      </c>
      <c r="AM19" s="48" t="s">
        <v>12</v>
      </c>
      <c r="AN19" s="49">
        <v>0</v>
      </c>
      <c r="AO19" s="71">
        <f>AN19+AN20</f>
        <v>0</v>
      </c>
      <c r="AP19" s="71">
        <f>AQ19+AQ20</f>
        <v>1</v>
      </c>
      <c r="AQ19" s="47">
        <v>1</v>
      </c>
      <c r="AR19" s="48" t="s">
        <v>12</v>
      </c>
      <c r="AS19" s="49">
        <v>2</v>
      </c>
      <c r="AT19" s="71">
        <f>AS19+AS20</f>
        <v>3</v>
      </c>
      <c r="AU19" s="71">
        <f>AV19+AV20</f>
        <v>1</v>
      </c>
      <c r="AV19" s="47">
        <v>0</v>
      </c>
      <c r="AW19" s="48" t="s">
        <v>12</v>
      </c>
      <c r="AX19" s="49">
        <v>3</v>
      </c>
      <c r="AY19" s="71">
        <f>AX19+AX20</f>
        <v>4</v>
      </c>
      <c r="AZ19" s="71">
        <f>BA19+BA20</f>
        <v>0</v>
      </c>
      <c r="BA19" s="47">
        <v>0</v>
      </c>
      <c r="BB19" s="48" t="s">
        <v>12</v>
      </c>
      <c r="BC19" s="49">
        <v>3</v>
      </c>
      <c r="BD19" s="71">
        <f>BC19+BC20</f>
        <v>6</v>
      </c>
      <c r="BE19" s="71">
        <f>BF19+BF20</f>
        <v>2</v>
      </c>
      <c r="BF19" s="47">
        <v>1</v>
      </c>
      <c r="BG19" s="48" t="s">
        <v>12</v>
      </c>
      <c r="BH19" s="49">
        <v>0</v>
      </c>
      <c r="BI19" s="71">
        <f>BH19+BH20</f>
        <v>1</v>
      </c>
      <c r="BJ19" s="71">
        <f>BK19+BK20</f>
        <v>3</v>
      </c>
      <c r="BK19" s="47">
        <v>1</v>
      </c>
      <c r="BL19" s="48" t="s">
        <v>12</v>
      </c>
      <c r="BM19" s="49">
        <v>2</v>
      </c>
      <c r="BN19" s="71">
        <f>BM19+BM20</f>
        <v>4</v>
      </c>
      <c r="BO19" s="71">
        <f>BP19+BP20</f>
        <v>0</v>
      </c>
      <c r="BP19" s="47">
        <v>0</v>
      </c>
      <c r="BQ19" s="48" t="s">
        <v>12</v>
      </c>
      <c r="BR19" s="49">
        <v>2</v>
      </c>
      <c r="BS19" s="71">
        <f>BR19+BR20</f>
        <v>5</v>
      </c>
      <c r="BT19" s="71">
        <f>BU19+BU20</f>
        <v>4</v>
      </c>
      <c r="BU19" s="47">
        <v>2</v>
      </c>
      <c r="BV19" s="48" t="s">
        <v>12</v>
      </c>
      <c r="BW19" s="49">
        <v>1</v>
      </c>
      <c r="BX19" s="71">
        <f>BW19+BW20</f>
        <v>3</v>
      </c>
      <c r="BY19" s="71">
        <f>BZ19+BZ20</f>
        <v>2</v>
      </c>
      <c r="BZ19" s="47">
        <v>0</v>
      </c>
      <c r="CA19" s="48" t="s">
        <v>12</v>
      </c>
      <c r="CB19" s="49">
        <v>0</v>
      </c>
      <c r="CC19" s="71">
        <f>CB19+CB20</f>
        <v>3</v>
      </c>
      <c r="CD19" s="65"/>
      <c r="CE19" s="65"/>
      <c r="CF19" s="65"/>
      <c r="CG19" s="65"/>
      <c r="CH19" s="68"/>
    </row>
    <row r="20" spans="1:86" ht="18" customHeight="1">
      <c r="A20" s="77"/>
      <c r="B20" s="72"/>
      <c r="C20" s="47">
        <v>0</v>
      </c>
      <c r="D20" s="48" t="s">
        <v>12</v>
      </c>
      <c r="E20" s="49">
        <v>1</v>
      </c>
      <c r="F20" s="72"/>
      <c r="G20" s="72"/>
      <c r="H20" s="47">
        <v>3</v>
      </c>
      <c r="I20" s="48" t="s">
        <v>12</v>
      </c>
      <c r="J20" s="49">
        <v>1</v>
      </c>
      <c r="K20" s="72"/>
      <c r="L20" s="72"/>
      <c r="M20" s="47">
        <v>2</v>
      </c>
      <c r="N20" s="48" t="s">
        <v>12</v>
      </c>
      <c r="O20" s="49">
        <v>0</v>
      </c>
      <c r="P20" s="72"/>
      <c r="Q20" s="72"/>
      <c r="R20" s="47">
        <v>0</v>
      </c>
      <c r="S20" s="48" t="s">
        <v>12</v>
      </c>
      <c r="T20" s="49">
        <v>1</v>
      </c>
      <c r="U20" s="72"/>
      <c r="V20" s="72"/>
      <c r="W20" s="47">
        <v>0</v>
      </c>
      <c r="X20" s="48" t="s">
        <v>12</v>
      </c>
      <c r="Y20" s="49">
        <v>0</v>
      </c>
      <c r="Z20" s="72"/>
      <c r="AA20" s="91"/>
      <c r="AB20" s="92"/>
      <c r="AC20" s="92"/>
      <c r="AD20" s="92"/>
      <c r="AE20" s="93"/>
      <c r="AF20" s="72"/>
      <c r="AG20" s="47">
        <v>3</v>
      </c>
      <c r="AH20" s="48" t="s">
        <v>12</v>
      </c>
      <c r="AI20" s="49">
        <v>1</v>
      </c>
      <c r="AJ20" s="72"/>
      <c r="AK20" s="72"/>
      <c r="AL20" s="47">
        <v>1</v>
      </c>
      <c r="AM20" s="48" t="s">
        <v>12</v>
      </c>
      <c r="AN20" s="49">
        <v>0</v>
      </c>
      <c r="AO20" s="72"/>
      <c r="AP20" s="72"/>
      <c r="AQ20" s="47">
        <v>0</v>
      </c>
      <c r="AR20" s="48" t="s">
        <v>12</v>
      </c>
      <c r="AS20" s="49">
        <v>1</v>
      </c>
      <c r="AT20" s="72"/>
      <c r="AU20" s="72"/>
      <c r="AV20" s="47">
        <v>1</v>
      </c>
      <c r="AW20" s="48" t="s">
        <v>12</v>
      </c>
      <c r="AX20" s="49">
        <v>1</v>
      </c>
      <c r="AY20" s="72"/>
      <c r="AZ20" s="72"/>
      <c r="BA20" s="47">
        <v>0</v>
      </c>
      <c r="BB20" s="48" t="s">
        <v>12</v>
      </c>
      <c r="BC20" s="49">
        <v>3</v>
      </c>
      <c r="BD20" s="72"/>
      <c r="BE20" s="72"/>
      <c r="BF20" s="47">
        <v>1</v>
      </c>
      <c r="BG20" s="48" t="s">
        <v>12</v>
      </c>
      <c r="BH20" s="49">
        <v>1</v>
      </c>
      <c r="BI20" s="72"/>
      <c r="BJ20" s="72"/>
      <c r="BK20" s="47">
        <v>2</v>
      </c>
      <c r="BL20" s="48" t="s">
        <v>12</v>
      </c>
      <c r="BM20" s="49">
        <v>2</v>
      </c>
      <c r="BN20" s="72"/>
      <c r="BO20" s="72"/>
      <c r="BP20" s="47">
        <v>0</v>
      </c>
      <c r="BQ20" s="48" t="s">
        <v>12</v>
      </c>
      <c r="BR20" s="49">
        <v>3</v>
      </c>
      <c r="BS20" s="72"/>
      <c r="BT20" s="72"/>
      <c r="BU20" s="47">
        <v>2</v>
      </c>
      <c r="BV20" s="48" t="s">
        <v>12</v>
      </c>
      <c r="BW20" s="49">
        <v>2</v>
      </c>
      <c r="BX20" s="72"/>
      <c r="BY20" s="72"/>
      <c r="BZ20" s="47">
        <v>2</v>
      </c>
      <c r="CA20" s="48" t="s">
        <v>12</v>
      </c>
      <c r="CB20" s="49">
        <v>3</v>
      </c>
      <c r="CC20" s="72"/>
      <c r="CD20" s="65"/>
      <c r="CE20" s="65"/>
      <c r="CF20" s="65"/>
      <c r="CG20" s="65"/>
      <c r="CH20" s="68"/>
    </row>
    <row r="21" spans="1:86" ht="18" customHeight="1">
      <c r="A21" s="76" t="s">
        <v>32</v>
      </c>
      <c r="B21" s="73" t="s">
        <v>50</v>
      </c>
      <c r="C21" s="74"/>
      <c r="D21" s="74"/>
      <c r="E21" s="74"/>
      <c r="F21" s="75"/>
      <c r="G21" s="73" t="s">
        <v>53</v>
      </c>
      <c r="H21" s="74"/>
      <c r="I21" s="74"/>
      <c r="J21" s="74"/>
      <c r="K21" s="75"/>
      <c r="L21" s="73" t="s">
        <v>48</v>
      </c>
      <c r="M21" s="74"/>
      <c r="N21" s="74"/>
      <c r="O21" s="74"/>
      <c r="P21" s="75"/>
      <c r="Q21" s="73" t="s">
        <v>48</v>
      </c>
      <c r="R21" s="74"/>
      <c r="S21" s="74"/>
      <c r="T21" s="74"/>
      <c r="U21" s="75"/>
      <c r="V21" s="73" t="s">
        <v>48</v>
      </c>
      <c r="W21" s="74"/>
      <c r="X21" s="74"/>
      <c r="Y21" s="74"/>
      <c r="Z21" s="75"/>
      <c r="AA21" s="73" t="s">
        <v>48</v>
      </c>
      <c r="AB21" s="74"/>
      <c r="AC21" s="74"/>
      <c r="AD21" s="74"/>
      <c r="AE21" s="75"/>
      <c r="AF21" s="85"/>
      <c r="AG21" s="86"/>
      <c r="AH21" s="86"/>
      <c r="AI21" s="86"/>
      <c r="AJ21" s="87"/>
      <c r="AK21" s="73" t="s">
        <v>48</v>
      </c>
      <c r="AL21" s="74"/>
      <c r="AM21" s="74"/>
      <c r="AN21" s="74"/>
      <c r="AO21" s="75"/>
      <c r="AP21" s="73" t="s">
        <v>51</v>
      </c>
      <c r="AQ21" s="74"/>
      <c r="AR21" s="74"/>
      <c r="AS21" s="74"/>
      <c r="AT21" s="75"/>
      <c r="AU21" s="73" t="s">
        <v>48</v>
      </c>
      <c r="AV21" s="74"/>
      <c r="AW21" s="74"/>
      <c r="AX21" s="74"/>
      <c r="AY21" s="75"/>
      <c r="AZ21" s="73" t="s">
        <v>50</v>
      </c>
      <c r="BA21" s="74"/>
      <c r="BB21" s="74"/>
      <c r="BC21" s="74"/>
      <c r="BD21" s="75"/>
      <c r="BE21" s="73" t="s">
        <v>48</v>
      </c>
      <c r="BF21" s="74"/>
      <c r="BG21" s="74"/>
      <c r="BH21" s="74"/>
      <c r="BI21" s="75"/>
      <c r="BJ21" s="73" t="s">
        <v>53</v>
      </c>
      <c r="BK21" s="74"/>
      <c r="BL21" s="74"/>
      <c r="BM21" s="74"/>
      <c r="BN21" s="75"/>
      <c r="BO21" s="73" t="s">
        <v>48</v>
      </c>
      <c r="BP21" s="74"/>
      <c r="BQ21" s="74"/>
      <c r="BR21" s="74"/>
      <c r="BS21" s="75"/>
      <c r="BT21" s="73" t="s">
        <v>48</v>
      </c>
      <c r="BU21" s="74"/>
      <c r="BV21" s="74"/>
      <c r="BW21" s="74"/>
      <c r="BX21" s="75"/>
      <c r="BY21" s="73" t="s">
        <v>48</v>
      </c>
      <c r="BZ21" s="74"/>
      <c r="CA21" s="74"/>
      <c r="CB21" s="74"/>
      <c r="CC21" s="75"/>
      <c r="CD21" s="64">
        <f>(COUNTIF(AK21:CC21,"○")*3+COUNTIF(AK21:CC21,"△")*1)+(COUNTIF(B21:AE21,"○")*3+COUNTIF(B21:AE21,"△")*1)</f>
        <v>2</v>
      </c>
      <c r="CE21" s="64">
        <f>G22+L22+Q22+V22+AA22+B22+AK22+AP22+AU22+AZ22+BE22+BJ22+BO22+BT22+BY22</f>
        <v>11</v>
      </c>
      <c r="CF21" s="64">
        <f>K22+P22+U22+Z22+AE22+F22+AO22+AT22+AY22+BD22+BI22+BN22+BS22+BX22+CC22</f>
        <v>82</v>
      </c>
      <c r="CG21" s="64">
        <f>CE21-CF21</f>
        <v>-71</v>
      </c>
      <c r="CH21" s="67">
        <f>RANK(CD21,$CD$3:$CD$50,0)</f>
        <v>16</v>
      </c>
    </row>
    <row r="22" spans="1:86" ht="18" customHeight="1">
      <c r="A22" s="84"/>
      <c r="B22" s="71">
        <f>C22+C23</f>
        <v>0</v>
      </c>
      <c r="C22" s="47">
        <v>0</v>
      </c>
      <c r="D22" s="48" t="s">
        <v>12</v>
      </c>
      <c r="E22" s="49">
        <v>3</v>
      </c>
      <c r="F22" s="71">
        <f>E22+E23</f>
        <v>7</v>
      </c>
      <c r="G22" s="71">
        <f>H22+H23</f>
        <v>3</v>
      </c>
      <c r="H22" s="47">
        <v>2</v>
      </c>
      <c r="I22" s="48" t="s">
        <v>12</v>
      </c>
      <c r="J22" s="49">
        <v>1</v>
      </c>
      <c r="K22" s="71">
        <f>J22+J23</f>
        <v>3</v>
      </c>
      <c r="L22" s="71">
        <f>M22+M23</f>
        <v>3</v>
      </c>
      <c r="M22" s="47">
        <v>1</v>
      </c>
      <c r="N22" s="48" t="s">
        <v>12</v>
      </c>
      <c r="O22" s="49">
        <v>4</v>
      </c>
      <c r="P22" s="71">
        <f>O22+O23</f>
        <v>8</v>
      </c>
      <c r="Q22" s="71">
        <f>R22+R23</f>
        <v>0</v>
      </c>
      <c r="R22" s="47">
        <v>0</v>
      </c>
      <c r="S22" s="48" t="s">
        <v>12</v>
      </c>
      <c r="T22" s="49">
        <v>2</v>
      </c>
      <c r="U22" s="71">
        <f>T22+T23</f>
        <v>4</v>
      </c>
      <c r="V22" s="71">
        <f>W22+W23</f>
        <v>0</v>
      </c>
      <c r="W22" s="47">
        <v>0</v>
      </c>
      <c r="X22" s="48" t="s">
        <v>12</v>
      </c>
      <c r="Y22" s="49">
        <v>0</v>
      </c>
      <c r="Z22" s="71">
        <f>Y22+Y23</f>
        <v>2</v>
      </c>
      <c r="AA22" s="71">
        <f>AB22+AB23</f>
        <v>2</v>
      </c>
      <c r="AB22" s="47">
        <v>1</v>
      </c>
      <c r="AC22" s="48" t="s">
        <v>12</v>
      </c>
      <c r="AD22" s="49">
        <v>3</v>
      </c>
      <c r="AE22" s="71">
        <f>AD22+AD23</f>
        <v>6</v>
      </c>
      <c r="AF22" s="88"/>
      <c r="AG22" s="89"/>
      <c r="AH22" s="89"/>
      <c r="AI22" s="89"/>
      <c r="AJ22" s="90"/>
      <c r="AK22" s="71">
        <f>AL22+AL23</f>
        <v>1</v>
      </c>
      <c r="AL22" s="47">
        <v>1</v>
      </c>
      <c r="AM22" s="48" t="s">
        <v>12</v>
      </c>
      <c r="AN22" s="49">
        <v>2</v>
      </c>
      <c r="AO22" s="71">
        <f>AN22+AN23</f>
        <v>3</v>
      </c>
      <c r="AP22" s="71">
        <f>AQ22+AQ23</f>
        <v>1</v>
      </c>
      <c r="AQ22" s="47">
        <v>0</v>
      </c>
      <c r="AR22" s="48" t="s">
        <v>12</v>
      </c>
      <c r="AS22" s="49">
        <v>1</v>
      </c>
      <c r="AT22" s="71">
        <f>AS22+AS23</f>
        <v>2</v>
      </c>
      <c r="AU22" s="71">
        <f>AV22+AV23</f>
        <v>0</v>
      </c>
      <c r="AV22" s="47">
        <v>0</v>
      </c>
      <c r="AW22" s="48" t="s">
        <v>12</v>
      </c>
      <c r="AX22" s="49">
        <v>2</v>
      </c>
      <c r="AY22" s="71">
        <f>AX22+AX23</f>
        <v>3</v>
      </c>
      <c r="AZ22" s="71">
        <f>BA22+BA23</f>
        <v>0</v>
      </c>
      <c r="BA22" s="47">
        <v>0</v>
      </c>
      <c r="BB22" s="48" t="s">
        <v>12</v>
      </c>
      <c r="BC22" s="49">
        <v>3</v>
      </c>
      <c r="BD22" s="71">
        <f>BC22+BC23</f>
        <v>11</v>
      </c>
      <c r="BE22" s="71">
        <f>BF22+BF23</f>
        <v>0</v>
      </c>
      <c r="BF22" s="47">
        <v>0</v>
      </c>
      <c r="BG22" s="48" t="s">
        <v>12</v>
      </c>
      <c r="BH22" s="49">
        <v>5</v>
      </c>
      <c r="BI22" s="71">
        <f>BH22+BH23</f>
        <v>8</v>
      </c>
      <c r="BJ22" s="71">
        <f>BK22+BK23</f>
        <v>1</v>
      </c>
      <c r="BK22" s="47">
        <v>0</v>
      </c>
      <c r="BL22" s="48" t="s">
        <v>12</v>
      </c>
      <c r="BM22" s="49">
        <v>1</v>
      </c>
      <c r="BN22" s="71">
        <f>BM22+BM23</f>
        <v>1</v>
      </c>
      <c r="BO22" s="71">
        <f>BP22+BP23</f>
        <v>0</v>
      </c>
      <c r="BP22" s="47">
        <v>0</v>
      </c>
      <c r="BQ22" s="48" t="s">
        <v>12</v>
      </c>
      <c r="BR22" s="49">
        <v>5</v>
      </c>
      <c r="BS22" s="71">
        <f>BR22+BR23</f>
        <v>11</v>
      </c>
      <c r="BT22" s="71">
        <f>BU22+BU23</f>
        <v>0</v>
      </c>
      <c r="BU22" s="47">
        <v>0</v>
      </c>
      <c r="BV22" s="48" t="s">
        <v>12</v>
      </c>
      <c r="BW22" s="49">
        <v>4</v>
      </c>
      <c r="BX22" s="71">
        <f>BW22+BW23</f>
        <v>5</v>
      </c>
      <c r="BY22" s="71">
        <f>BZ22+BZ23</f>
        <v>0</v>
      </c>
      <c r="BZ22" s="47">
        <v>0</v>
      </c>
      <c r="CA22" s="48" t="s">
        <v>12</v>
      </c>
      <c r="CB22" s="49">
        <v>3</v>
      </c>
      <c r="CC22" s="71">
        <f>CB22+CB23</f>
        <v>8</v>
      </c>
      <c r="CD22" s="65"/>
      <c r="CE22" s="65"/>
      <c r="CF22" s="65"/>
      <c r="CG22" s="65"/>
      <c r="CH22" s="68"/>
    </row>
    <row r="23" spans="1:86" ht="18" customHeight="1">
      <c r="A23" s="77"/>
      <c r="B23" s="72"/>
      <c r="C23" s="47">
        <v>0</v>
      </c>
      <c r="D23" s="48" t="s">
        <v>12</v>
      </c>
      <c r="E23" s="49">
        <v>4</v>
      </c>
      <c r="F23" s="72"/>
      <c r="G23" s="72"/>
      <c r="H23" s="47">
        <v>1</v>
      </c>
      <c r="I23" s="48" t="s">
        <v>12</v>
      </c>
      <c r="J23" s="49">
        <v>2</v>
      </c>
      <c r="K23" s="72"/>
      <c r="L23" s="72"/>
      <c r="M23" s="47">
        <v>2</v>
      </c>
      <c r="N23" s="48" t="s">
        <v>12</v>
      </c>
      <c r="O23" s="49">
        <v>4</v>
      </c>
      <c r="P23" s="72"/>
      <c r="Q23" s="72"/>
      <c r="R23" s="47">
        <v>0</v>
      </c>
      <c r="S23" s="48" t="s">
        <v>12</v>
      </c>
      <c r="T23" s="49">
        <v>2</v>
      </c>
      <c r="U23" s="72"/>
      <c r="V23" s="72"/>
      <c r="W23" s="47">
        <v>0</v>
      </c>
      <c r="X23" s="48" t="s">
        <v>12</v>
      </c>
      <c r="Y23" s="49">
        <v>2</v>
      </c>
      <c r="Z23" s="72"/>
      <c r="AA23" s="72"/>
      <c r="AB23" s="47">
        <v>1</v>
      </c>
      <c r="AC23" s="48" t="s">
        <v>12</v>
      </c>
      <c r="AD23" s="49">
        <v>3</v>
      </c>
      <c r="AE23" s="72"/>
      <c r="AF23" s="91"/>
      <c r="AG23" s="92"/>
      <c r="AH23" s="92"/>
      <c r="AI23" s="92"/>
      <c r="AJ23" s="93"/>
      <c r="AK23" s="72"/>
      <c r="AL23" s="47">
        <v>0</v>
      </c>
      <c r="AM23" s="48" t="s">
        <v>12</v>
      </c>
      <c r="AN23" s="49">
        <v>1</v>
      </c>
      <c r="AO23" s="72"/>
      <c r="AP23" s="72"/>
      <c r="AQ23" s="47">
        <v>1</v>
      </c>
      <c r="AR23" s="48" t="s">
        <v>12</v>
      </c>
      <c r="AS23" s="49">
        <v>1</v>
      </c>
      <c r="AT23" s="72"/>
      <c r="AU23" s="72"/>
      <c r="AV23" s="47">
        <v>0</v>
      </c>
      <c r="AW23" s="48" t="s">
        <v>12</v>
      </c>
      <c r="AX23" s="49">
        <v>1</v>
      </c>
      <c r="AY23" s="72"/>
      <c r="AZ23" s="72"/>
      <c r="BA23" s="47">
        <v>0</v>
      </c>
      <c r="BB23" s="48" t="s">
        <v>12</v>
      </c>
      <c r="BC23" s="49">
        <v>8</v>
      </c>
      <c r="BD23" s="72"/>
      <c r="BE23" s="72"/>
      <c r="BF23" s="47">
        <v>0</v>
      </c>
      <c r="BG23" s="48" t="s">
        <v>12</v>
      </c>
      <c r="BH23" s="49">
        <v>3</v>
      </c>
      <c r="BI23" s="72"/>
      <c r="BJ23" s="72"/>
      <c r="BK23" s="47">
        <v>1</v>
      </c>
      <c r="BL23" s="48" t="s">
        <v>12</v>
      </c>
      <c r="BM23" s="49">
        <v>0</v>
      </c>
      <c r="BN23" s="72"/>
      <c r="BO23" s="72"/>
      <c r="BP23" s="47">
        <v>0</v>
      </c>
      <c r="BQ23" s="48" t="s">
        <v>12</v>
      </c>
      <c r="BR23" s="49">
        <v>6</v>
      </c>
      <c r="BS23" s="72"/>
      <c r="BT23" s="72"/>
      <c r="BU23" s="47">
        <v>0</v>
      </c>
      <c r="BV23" s="48" t="s">
        <v>12</v>
      </c>
      <c r="BW23" s="49">
        <v>1</v>
      </c>
      <c r="BX23" s="72"/>
      <c r="BY23" s="72"/>
      <c r="BZ23" s="47">
        <v>0</v>
      </c>
      <c r="CA23" s="48" t="s">
        <v>12</v>
      </c>
      <c r="CB23" s="49">
        <v>5</v>
      </c>
      <c r="CC23" s="72"/>
      <c r="CD23" s="65"/>
      <c r="CE23" s="65"/>
      <c r="CF23" s="65"/>
      <c r="CG23" s="65"/>
      <c r="CH23" s="68"/>
    </row>
    <row r="24" spans="1:86" ht="18" customHeight="1">
      <c r="A24" s="76" t="s">
        <v>21</v>
      </c>
      <c r="B24" s="73" t="s">
        <v>48</v>
      </c>
      <c r="C24" s="74"/>
      <c r="D24" s="74"/>
      <c r="E24" s="74"/>
      <c r="F24" s="75"/>
      <c r="G24" s="73" t="s">
        <v>48</v>
      </c>
      <c r="H24" s="74"/>
      <c r="I24" s="74"/>
      <c r="J24" s="74"/>
      <c r="K24" s="75"/>
      <c r="L24" s="73" t="s">
        <v>53</v>
      </c>
      <c r="M24" s="74"/>
      <c r="N24" s="74"/>
      <c r="O24" s="74"/>
      <c r="P24" s="75"/>
      <c r="Q24" s="73" t="s">
        <v>50</v>
      </c>
      <c r="R24" s="74"/>
      <c r="S24" s="74"/>
      <c r="T24" s="74"/>
      <c r="U24" s="75"/>
      <c r="V24" s="73" t="s">
        <v>48</v>
      </c>
      <c r="W24" s="74"/>
      <c r="X24" s="74"/>
      <c r="Y24" s="74"/>
      <c r="Z24" s="75"/>
      <c r="AA24" s="73" t="s">
        <v>48</v>
      </c>
      <c r="AB24" s="74"/>
      <c r="AC24" s="74"/>
      <c r="AD24" s="74"/>
      <c r="AE24" s="75"/>
      <c r="AF24" s="73" t="s">
        <v>49</v>
      </c>
      <c r="AG24" s="74"/>
      <c r="AH24" s="74"/>
      <c r="AI24" s="74"/>
      <c r="AJ24" s="75"/>
      <c r="AK24" s="85"/>
      <c r="AL24" s="86"/>
      <c r="AM24" s="86"/>
      <c r="AN24" s="86"/>
      <c r="AO24" s="87"/>
      <c r="AP24" s="73" t="s">
        <v>48</v>
      </c>
      <c r="AQ24" s="74"/>
      <c r="AR24" s="74"/>
      <c r="AS24" s="74"/>
      <c r="AT24" s="75"/>
      <c r="AU24" s="73" t="s">
        <v>48</v>
      </c>
      <c r="AV24" s="74"/>
      <c r="AW24" s="74"/>
      <c r="AX24" s="74"/>
      <c r="AY24" s="75"/>
      <c r="AZ24" s="73" t="s">
        <v>48</v>
      </c>
      <c r="BA24" s="74"/>
      <c r="BB24" s="74"/>
      <c r="BC24" s="74"/>
      <c r="BD24" s="75"/>
      <c r="BE24" s="73" t="s">
        <v>50</v>
      </c>
      <c r="BF24" s="74"/>
      <c r="BG24" s="74"/>
      <c r="BH24" s="74"/>
      <c r="BI24" s="75"/>
      <c r="BJ24" s="73" t="s">
        <v>55</v>
      </c>
      <c r="BK24" s="74"/>
      <c r="BL24" s="74"/>
      <c r="BM24" s="74"/>
      <c r="BN24" s="75"/>
      <c r="BO24" s="73" t="s">
        <v>50</v>
      </c>
      <c r="BP24" s="74"/>
      <c r="BQ24" s="74"/>
      <c r="BR24" s="74"/>
      <c r="BS24" s="75"/>
      <c r="BT24" s="73" t="s">
        <v>48</v>
      </c>
      <c r="BU24" s="74"/>
      <c r="BV24" s="74"/>
      <c r="BW24" s="74"/>
      <c r="BX24" s="75"/>
      <c r="BY24" s="73" t="s">
        <v>48</v>
      </c>
      <c r="BZ24" s="74"/>
      <c r="CA24" s="74"/>
      <c r="CB24" s="74"/>
      <c r="CC24" s="75"/>
      <c r="CD24" s="64">
        <f>(COUNTIF(AP24:CC24,"○")*3+COUNTIF(AP24:CC24,"△")*1)+(COUNTIF(B24:AJ24,"○")*3+COUNTIF(B24:AJ24,"△")*1)</f>
        <v>4</v>
      </c>
      <c r="CE24" s="64">
        <f>G25+L25+Q25+V25+AA25+AF25+B25+AP25+AU25+AZ25+BE25+BJ25+BO25+BT25+BY25</f>
        <v>13</v>
      </c>
      <c r="CF24" s="64">
        <f>K25+P25+U25+Z25+AE25+AJ25+F25+AT25+AY25+BD25+BI25+BN25+BS25+BX25+CC25</f>
        <v>54</v>
      </c>
      <c r="CG24" s="64">
        <f>CE24-CF24</f>
        <v>-41</v>
      </c>
      <c r="CH24" s="67">
        <f>RANK(CD24,$CD$3:$CD$50,0)</f>
        <v>15</v>
      </c>
    </row>
    <row r="25" spans="1:86" ht="18" customHeight="1">
      <c r="A25" s="84"/>
      <c r="B25" s="71">
        <f>C25+C26</f>
        <v>0</v>
      </c>
      <c r="C25" s="47">
        <v>0</v>
      </c>
      <c r="D25" s="48" t="s">
        <v>12</v>
      </c>
      <c r="E25" s="49">
        <v>2</v>
      </c>
      <c r="F25" s="71">
        <f>E25+E26</f>
        <v>4</v>
      </c>
      <c r="G25" s="71">
        <f>H25+H26</f>
        <v>0</v>
      </c>
      <c r="H25" s="47">
        <v>0</v>
      </c>
      <c r="I25" s="48" t="s">
        <v>12</v>
      </c>
      <c r="J25" s="49">
        <v>0</v>
      </c>
      <c r="K25" s="71">
        <f>J25+J26</f>
        <v>1</v>
      </c>
      <c r="L25" s="71">
        <f>M25+M26</f>
        <v>2</v>
      </c>
      <c r="M25" s="47">
        <v>2</v>
      </c>
      <c r="N25" s="48" t="s">
        <v>12</v>
      </c>
      <c r="O25" s="49">
        <v>0</v>
      </c>
      <c r="P25" s="71">
        <f>O25+O26</f>
        <v>2</v>
      </c>
      <c r="Q25" s="71">
        <f>R25+R26</f>
        <v>0</v>
      </c>
      <c r="R25" s="47">
        <v>0</v>
      </c>
      <c r="S25" s="48" t="s">
        <v>12</v>
      </c>
      <c r="T25" s="49">
        <v>5</v>
      </c>
      <c r="U25" s="71">
        <f>T25+T26</f>
        <v>7</v>
      </c>
      <c r="V25" s="71">
        <f>W25+W26</f>
        <v>1</v>
      </c>
      <c r="W25" s="47">
        <v>1</v>
      </c>
      <c r="X25" s="48" t="s">
        <v>12</v>
      </c>
      <c r="Y25" s="49">
        <v>2</v>
      </c>
      <c r="Z25" s="71">
        <f>Y25+Y26</f>
        <v>2</v>
      </c>
      <c r="AA25" s="71">
        <f>AB25+AB26</f>
        <v>0</v>
      </c>
      <c r="AB25" s="47">
        <v>0</v>
      </c>
      <c r="AC25" s="48" t="s">
        <v>12</v>
      </c>
      <c r="AD25" s="49">
        <v>2</v>
      </c>
      <c r="AE25" s="71">
        <f>AD25+AD26</f>
        <v>3</v>
      </c>
      <c r="AF25" s="71">
        <f>AG25+AG26</f>
        <v>3</v>
      </c>
      <c r="AG25" s="47">
        <v>2</v>
      </c>
      <c r="AH25" s="48" t="s">
        <v>12</v>
      </c>
      <c r="AI25" s="49">
        <v>1</v>
      </c>
      <c r="AJ25" s="71">
        <f>AI25+AI26</f>
        <v>1</v>
      </c>
      <c r="AK25" s="88"/>
      <c r="AL25" s="89"/>
      <c r="AM25" s="89"/>
      <c r="AN25" s="89"/>
      <c r="AO25" s="90"/>
      <c r="AP25" s="71">
        <f>AQ25+AQ26</f>
        <v>1</v>
      </c>
      <c r="AQ25" s="47">
        <v>1</v>
      </c>
      <c r="AR25" s="48" t="s">
        <v>12</v>
      </c>
      <c r="AS25" s="49">
        <v>5</v>
      </c>
      <c r="AT25" s="71">
        <f>AS25+AS26</f>
        <v>5</v>
      </c>
      <c r="AU25" s="71">
        <f>AV25+AV26</f>
        <v>1</v>
      </c>
      <c r="AV25" s="47">
        <v>0</v>
      </c>
      <c r="AW25" s="48" t="s">
        <v>12</v>
      </c>
      <c r="AX25" s="49">
        <v>3</v>
      </c>
      <c r="AY25" s="71">
        <f>AX25+AX26</f>
        <v>7</v>
      </c>
      <c r="AZ25" s="71">
        <f>BA25+BA26</f>
        <v>1</v>
      </c>
      <c r="BA25" s="47">
        <v>0</v>
      </c>
      <c r="BB25" s="48" t="s">
        <v>12</v>
      </c>
      <c r="BC25" s="49">
        <v>4</v>
      </c>
      <c r="BD25" s="71">
        <f>BC25+BC26</f>
        <v>6</v>
      </c>
      <c r="BE25" s="71">
        <f>BF25+BF26</f>
        <v>1</v>
      </c>
      <c r="BF25" s="47">
        <v>1</v>
      </c>
      <c r="BG25" s="48" t="s">
        <v>12</v>
      </c>
      <c r="BH25" s="49">
        <v>1</v>
      </c>
      <c r="BI25" s="71">
        <f>BH25+BH26</f>
        <v>2</v>
      </c>
      <c r="BJ25" s="71">
        <f>BK25+BK26</f>
        <v>1</v>
      </c>
      <c r="BK25" s="47">
        <v>1</v>
      </c>
      <c r="BL25" s="48" t="s">
        <v>12</v>
      </c>
      <c r="BM25" s="49">
        <v>1</v>
      </c>
      <c r="BN25" s="71">
        <f>BM25+BM26</f>
        <v>4</v>
      </c>
      <c r="BO25" s="71">
        <f>BP25+BP26</f>
        <v>0</v>
      </c>
      <c r="BP25" s="47">
        <v>0</v>
      </c>
      <c r="BQ25" s="48" t="s">
        <v>12</v>
      </c>
      <c r="BR25" s="49">
        <v>3</v>
      </c>
      <c r="BS25" s="71">
        <f>BR25+BR26</f>
        <v>5</v>
      </c>
      <c r="BT25" s="71">
        <f>BU25+BU26</f>
        <v>2</v>
      </c>
      <c r="BU25" s="47">
        <v>0</v>
      </c>
      <c r="BV25" s="48" t="s">
        <v>12</v>
      </c>
      <c r="BW25" s="49">
        <v>0</v>
      </c>
      <c r="BX25" s="71">
        <f>BW25+BW26</f>
        <v>3</v>
      </c>
      <c r="BY25" s="71">
        <f>BZ25+BZ26</f>
        <v>0</v>
      </c>
      <c r="BZ25" s="47">
        <v>0</v>
      </c>
      <c r="CA25" s="48" t="s">
        <v>12</v>
      </c>
      <c r="CB25" s="49">
        <v>0</v>
      </c>
      <c r="CC25" s="71">
        <f>CB25+CB26</f>
        <v>2</v>
      </c>
      <c r="CD25" s="65"/>
      <c r="CE25" s="65"/>
      <c r="CF25" s="65"/>
      <c r="CG25" s="65"/>
      <c r="CH25" s="68"/>
    </row>
    <row r="26" spans="1:86" ht="18" customHeight="1">
      <c r="A26" s="77"/>
      <c r="B26" s="72"/>
      <c r="C26" s="47">
        <v>0</v>
      </c>
      <c r="D26" s="48" t="s">
        <v>12</v>
      </c>
      <c r="E26" s="49">
        <v>2</v>
      </c>
      <c r="F26" s="72"/>
      <c r="G26" s="72"/>
      <c r="H26" s="47">
        <v>0</v>
      </c>
      <c r="I26" s="48" t="s">
        <v>12</v>
      </c>
      <c r="J26" s="49">
        <v>1</v>
      </c>
      <c r="K26" s="72"/>
      <c r="L26" s="72"/>
      <c r="M26" s="47">
        <v>0</v>
      </c>
      <c r="N26" s="48" t="s">
        <v>12</v>
      </c>
      <c r="O26" s="49">
        <v>2</v>
      </c>
      <c r="P26" s="72"/>
      <c r="Q26" s="72"/>
      <c r="R26" s="47">
        <v>0</v>
      </c>
      <c r="S26" s="48" t="s">
        <v>12</v>
      </c>
      <c r="T26" s="49">
        <v>2</v>
      </c>
      <c r="U26" s="72"/>
      <c r="V26" s="72"/>
      <c r="W26" s="47">
        <v>0</v>
      </c>
      <c r="X26" s="48" t="s">
        <v>12</v>
      </c>
      <c r="Y26" s="49">
        <v>0</v>
      </c>
      <c r="Z26" s="72"/>
      <c r="AA26" s="72"/>
      <c r="AB26" s="47">
        <v>0</v>
      </c>
      <c r="AC26" s="48" t="s">
        <v>12</v>
      </c>
      <c r="AD26" s="49">
        <v>1</v>
      </c>
      <c r="AE26" s="72"/>
      <c r="AF26" s="72"/>
      <c r="AG26" s="47">
        <v>1</v>
      </c>
      <c r="AH26" s="48" t="s">
        <v>12</v>
      </c>
      <c r="AI26" s="49">
        <v>0</v>
      </c>
      <c r="AJ26" s="72"/>
      <c r="AK26" s="91"/>
      <c r="AL26" s="92"/>
      <c r="AM26" s="92"/>
      <c r="AN26" s="92"/>
      <c r="AO26" s="93"/>
      <c r="AP26" s="72"/>
      <c r="AQ26" s="47">
        <v>0</v>
      </c>
      <c r="AR26" s="48" t="s">
        <v>12</v>
      </c>
      <c r="AS26" s="49">
        <v>0</v>
      </c>
      <c r="AT26" s="72"/>
      <c r="AU26" s="72"/>
      <c r="AV26" s="47">
        <v>1</v>
      </c>
      <c r="AW26" s="48" t="s">
        <v>12</v>
      </c>
      <c r="AX26" s="49">
        <v>4</v>
      </c>
      <c r="AY26" s="72"/>
      <c r="AZ26" s="72"/>
      <c r="BA26" s="47">
        <v>1</v>
      </c>
      <c r="BB26" s="48" t="s">
        <v>12</v>
      </c>
      <c r="BC26" s="49">
        <v>2</v>
      </c>
      <c r="BD26" s="72"/>
      <c r="BE26" s="72"/>
      <c r="BF26" s="47">
        <v>0</v>
      </c>
      <c r="BG26" s="48" t="s">
        <v>12</v>
      </c>
      <c r="BH26" s="49">
        <v>1</v>
      </c>
      <c r="BI26" s="72"/>
      <c r="BJ26" s="72"/>
      <c r="BK26" s="47">
        <v>0</v>
      </c>
      <c r="BL26" s="48" t="s">
        <v>12</v>
      </c>
      <c r="BM26" s="49">
        <v>3</v>
      </c>
      <c r="BN26" s="72"/>
      <c r="BO26" s="72"/>
      <c r="BP26" s="47">
        <v>0</v>
      </c>
      <c r="BQ26" s="48" t="s">
        <v>12</v>
      </c>
      <c r="BR26" s="49">
        <v>2</v>
      </c>
      <c r="BS26" s="72"/>
      <c r="BT26" s="72"/>
      <c r="BU26" s="47">
        <v>2</v>
      </c>
      <c r="BV26" s="48" t="s">
        <v>12</v>
      </c>
      <c r="BW26" s="49">
        <v>3</v>
      </c>
      <c r="BX26" s="72"/>
      <c r="BY26" s="72"/>
      <c r="BZ26" s="47">
        <v>0</v>
      </c>
      <c r="CA26" s="48" t="s">
        <v>12</v>
      </c>
      <c r="CB26" s="49">
        <v>2</v>
      </c>
      <c r="CC26" s="72"/>
      <c r="CD26" s="65"/>
      <c r="CE26" s="65"/>
      <c r="CF26" s="65"/>
      <c r="CG26" s="65"/>
      <c r="CH26" s="68"/>
    </row>
    <row r="27" spans="1:86" ht="18" customHeight="1">
      <c r="A27" s="76" t="s">
        <v>31</v>
      </c>
      <c r="B27" s="73" t="s">
        <v>49</v>
      </c>
      <c r="C27" s="74"/>
      <c r="D27" s="74"/>
      <c r="E27" s="74"/>
      <c r="F27" s="75"/>
      <c r="G27" s="73" t="s">
        <v>49</v>
      </c>
      <c r="H27" s="74"/>
      <c r="I27" s="74"/>
      <c r="J27" s="74"/>
      <c r="K27" s="75"/>
      <c r="L27" s="73" t="s">
        <v>54</v>
      </c>
      <c r="M27" s="74"/>
      <c r="N27" s="74"/>
      <c r="O27" s="74"/>
      <c r="P27" s="75"/>
      <c r="Q27" s="73" t="s">
        <v>54</v>
      </c>
      <c r="R27" s="74"/>
      <c r="S27" s="74"/>
      <c r="T27" s="74"/>
      <c r="U27" s="75"/>
      <c r="V27" s="73" t="s">
        <v>54</v>
      </c>
      <c r="W27" s="74"/>
      <c r="X27" s="74"/>
      <c r="Y27" s="74"/>
      <c r="Z27" s="75"/>
      <c r="AA27" s="73" t="s">
        <v>49</v>
      </c>
      <c r="AB27" s="74"/>
      <c r="AC27" s="74"/>
      <c r="AD27" s="74"/>
      <c r="AE27" s="75"/>
      <c r="AF27" s="73" t="s">
        <v>49</v>
      </c>
      <c r="AG27" s="74"/>
      <c r="AH27" s="74"/>
      <c r="AI27" s="74"/>
      <c r="AJ27" s="75"/>
      <c r="AK27" s="73" t="s">
        <v>49</v>
      </c>
      <c r="AL27" s="74"/>
      <c r="AM27" s="74"/>
      <c r="AN27" s="74"/>
      <c r="AO27" s="75"/>
      <c r="AP27" s="85"/>
      <c r="AQ27" s="86"/>
      <c r="AR27" s="86"/>
      <c r="AS27" s="86"/>
      <c r="AT27" s="87"/>
      <c r="AU27" s="73" t="s">
        <v>50</v>
      </c>
      <c r="AV27" s="74"/>
      <c r="AW27" s="74"/>
      <c r="AX27" s="74"/>
      <c r="AY27" s="75"/>
      <c r="AZ27" s="73" t="s">
        <v>50</v>
      </c>
      <c r="BA27" s="74"/>
      <c r="BB27" s="74"/>
      <c r="BC27" s="74"/>
      <c r="BD27" s="75"/>
      <c r="BE27" s="73" t="s">
        <v>48</v>
      </c>
      <c r="BF27" s="74"/>
      <c r="BG27" s="74"/>
      <c r="BH27" s="74"/>
      <c r="BI27" s="75"/>
      <c r="BJ27" s="73" t="s">
        <v>54</v>
      </c>
      <c r="BK27" s="74"/>
      <c r="BL27" s="74"/>
      <c r="BM27" s="74"/>
      <c r="BN27" s="75"/>
      <c r="BO27" s="73" t="s">
        <v>49</v>
      </c>
      <c r="BP27" s="74"/>
      <c r="BQ27" s="74"/>
      <c r="BR27" s="74"/>
      <c r="BS27" s="75"/>
      <c r="BT27" s="73" t="s">
        <v>54</v>
      </c>
      <c r="BU27" s="74"/>
      <c r="BV27" s="74"/>
      <c r="BW27" s="74"/>
      <c r="BX27" s="75"/>
      <c r="BY27" s="73" t="s">
        <v>48</v>
      </c>
      <c r="BZ27" s="74"/>
      <c r="CA27" s="74"/>
      <c r="CB27" s="74"/>
      <c r="CC27" s="75"/>
      <c r="CD27" s="64">
        <f>(COUNTIF(AU27:CC27,"○")*3+COUNTIF(AU27:CC27,"△")*1)+(COUNTIF(B27:AO27,"○")*3+COUNTIF(B27:AO27,"△")*1)</f>
        <v>33</v>
      </c>
      <c r="CE27" s="64">
        <f>G28+L28+Q28+V28+AA28+AF28+AK28+B28+AU28+AZ28+BE28+BJ28+BO28+BT28+BY28</f>
        <v>39</v>
      </c>
      <c r="CF27" s="64">
        <f>K28+P28+U28+Z28+AE28+AJ28+AO28+F28+AY28+BD28+BI28+BN28+BS28+BX28+CC28</f>
        <v>22</v>
      </c>
      <c r="CG27" s="64">
        <f>CE27-CF27</f>
        <v>17</v>
      </c>
      <c r="CH27" s="67">
        <f>RANK(CD27,$CD$3:$CD$50,0)</f>
        <v>4</v>
      </c>
    </row>
    <row r="28" spans="1:86" ht="18" customHeight="1">
      <c r="A28" s="84"/>
      <c r="B28" s="71">
        <f>C28+C29</f>
        <v>2</v>
      </c>
      <c r="C28" s="47">
        <v>2</v>
      </c>
      <c r="D28" s="48" t="s">
        <v>12</v>
      </c>
      <c r="E28" s="49">
        <v>1</v>
      </c>
      <c r="F28" s="71">
        <f>E28+E29</f>
        <v>1</v>
      </c>
      <c r="G28" s="71">
        <f>H28+H29</f>
        <v>3</v>
      </c>
      <c r="H28" s="47">
        <v>2</v>
      </c>
      <c r="I28" s="48" t="s">
        <v>12</v>
      </c>
      <c r="J28" s="49">
        <v>1</v>
      </c>
      <c r="K28" s="71">
        <f>J28+J29</f>
        <v>1</v>
      </c>
      <c r="L28" s="71">
        <f>M28+M29</f>
        <v>3</v>
      </c>
      <c r="M28" s="47">
        <v>0</v>
      </c>
      <c r="N28" s="48" t="s">
        <v>12</v>
      </c>
      <c r="O28" s="49">
        <v>1</v>
      </c>
      <c r="P28" s="71">
        <f>O28+O29</f>
        <v>1</v>
      </c>
      <c r="Q28" s="71">
        <f>R28+R29</f>
        <v>4</v>
      </c>
      <c r="R28" s="47">
        <v>2</v>
      </c>
      <c r="S28" s="48" t="s">
        <v>12</v>
      </c>
      <c r="T28" s="49">
        <v>0</v>
      </c>
      <c r="U28" s="71">
        <f>T28+T29</f>
        <v>0</v>
      </c>
      <c r="V28" s="71">
        <f>W28+W29</f>
        <v>3</v>
      </c>
      <c r="W28" s="47">
        <v>1</v>
      </c>
      <c r="X28" s="48" t="s">
        <v>12</v>
      </c>
      <c r="Y28" s="49">
        <v>0</v>
      </c>
      <c r="Z28" s="71">
        <f>Y28+Y29</f>
        <v>1</v>
      </c>
      <c r="AA28" s="71">
        <f>AB28+AB29</f>
        <v>3</v>
      </c>
      <c r="AB28" s="47">
        <v>2</v>
      </c>
      <c r="AC28" s="48" t="s">
        <v>12</v>
      </c>
      <c r="AD28" s="49">
        <v>1</v>
      </c>
      <c r="AE28" s="71">
        <f>AD28+AD29</f>
        <v>1</v>
      </c>
      <c r="AF28" s="71">
        <f>AG28+AG29</f>
        <v>2</v>
      </c>
      <c r="AG28" s="47">
        <v>1</v>
      </c>
      <c r="AH28" s="48" t="s">
        <v>12</v>
      </c>
      <c r="AI28" s="49">
        <v>0</v>
      </c>
      <c r="AJ28" s="71">
        <f>AI28+AI29</f>
        <v>1</v>
      </c>
      <c r="AK28" s="71">
        <f>AL28+AL29</f>
        <v>5</v>
      </c>
      <c r="AL28" s="47">
        <v>5</v>
      </c>
      <c r="AM28" s="48" t="s">
        <v>12</v>
      </c>
      <c r="AN28" s="49">
        <v>1</v>
      </c>
      <c r="AO28" s="71">
        <f>AN28+AN29</f>
        <v>1</v>
      </c>
      <c r="AP28" s="88"/>
      <c r="AQ28" s="89"/>
      <c r="AR28" s="89"/>
      <c r="AS28" s="89"/>
      <c r="AT28" s="90"/>
      <c r="AU28" s="71">
        <f>AV28+AV29</f>
        <v>1</v>
      </c>
      <c r="AV28" s="47">
        <v>0</v>
      </c>
      <c r="AW28" s="48" t="s">
        <v>12</v>
      </c>
      <c r="AX28" s="49">
        <v>1</v>
      </c>
      <c r="AY28" s="71">
        <f>AX28+AX29</f>
        <v>2</v>
      </c>
      <c r="AZ28" s="71">
        <f>BA28+BA29</f>
        <v>3</v>
      </c>
      <c r="BA28" s="47">
        <v>0</v>
      </c>
      <c r="BB28" s="48" t="s">
        <v>12</v>
      </c>
      <c r="BC28" s="49">
        <v>4</v>
      </c>
      <c r="BD28" s="71">
        <f>BC28+BC29</f>
        <v>5</v>
      </c>
      <c r="BE28" s="71">
        <f>BF28+BF29</f>
        <v>0</v>
      </c>
      <c r="BF28" s="47">
        <v>0</v>
      </c>
      <c r="BG28" s="48" t="s">
        <v>12</v>
      </c>
      <c r="BH28" s="49">
        <v>0</v>
      </c>
      <c r="BI28" s="71">
        <f>BH28+BH29</f>
        <v>4</v>
      </c>
      <c r="BJ28" s="71">
        <f>BK28+BK29</f>
        <v>4</v>
      </c>
      <c r="BK28" s="47">
        <v>2</v>
      </c>
      <c r="BL28" s="48" t="s">
        <v>12</v>
      </c>
      <c r="BM28" s="49">
        <v>0</v>
      </c>
      <c r="BN28" s="71">
        <f>BM28+BM29</f>
        <v>0</v>
      </c>
      <c r="BO28" s="71">
        <f>BP28+BP29</f>
        <v>3</v>
      </c>
      <c r="BP28" s="47">
        <v>1</v>
      </c>
      <c r="BQ28" s="48" t="s">
        <v>12</v>
      </c>
      <c r="BR28" s="49">
        <v>0</v>
      </c>
      <c r="BS28" s="71">
        <f>BR28+BR29</f>
        <v>1</v>
      </c>
      <c r="BT28" s="71">
        <f>BU28+BU29</f>
        <v>3</v>
      </c>
      <c r="BU28" s="47">
        <v>1</v>
      </c>
      <c r="BV28" s="48" t="s">
        <v>12</v>
      </c>
      <c r="BW28" s="49">
        <v>1</v>
      </c>
      <c r="BX28" s="71">
        <f>BW28+BW29</f>
        <v>1</v>
      </c>
      <c r="BY28" s="71">
        <f>BZ28+BZ29</f>
        <v>0</v>
      </c>
      <c r="BZ28" s="47">
        <v>0</v>
      </c>
      <c r="CA28" s="48" t="s">
        <v>12</v>
      </c>
      <c r="CB28" s="49">
        <v>1</v>
      </c>
      <c r="CC28" s="71">
        <f>CB28+CB29</f>
        <v>2</v>
      </c>
      <c r="CD28" s="65"/>
      <c r="CE28" s="65"/>
      <c r="CF28" s="65"/>
      <c r="CG28" s="65"/>
      <c r="CH28" s="68"/>
    </row>
    <row r="29" spans="1:86" ht="18" customHeight="1">
      <c r="A29" s="77"/>
      <c r="B29" s="72"/>
      <c r="C29" s="47">
        <v>0</v>
      </c>
      <c r="D29" s="48" t="s">
        <v>12</v>
      </c>
      <c r="E29" s="49">
        <v>0</v>
      </c>
      <c r="F29" s="72"/>
      <c r="G29" s="72"/>
      <c r="H29" s="47">
        <v>1</v>
      </c>
      <c r="I29" s="48" t="s">
        <v>12</v>
      </c>
      <c r="J29" s="49">
        <v>0</v>
      </c>
      <c r="K29" s="72"/>
      <c r="L29" s="72"/>
      <c r="M29" s="47">
        <v>3</v>
      </c>
      <c r="N29" s="48" t="s">
        <v>12</v>
      </c>
      <c r="O29" s="49">
        <v>0</v>
      </c>
      <c r="P29" s="72"/>
      <c r="Q29" s="72"/>
      <c r="R29" s="47">
        <v>2</v>
      </c>
      <c r="S29" s="48" t="s">
        <v>12</v>
      </c>
      <c r="T29" s="49">
        <v>0</v>
      </c>
      <c r="U29" s="72"/>
      <c r="V29" s="72"/>
      <c r="W29" s="47">
        <v>2</v>
      </c>
      <c r="X29" s="48" t="s">
        <v>12</v>
      </c>
      <c r="Y29" s="49">
        <v>1</v>
      </c>
      <c r="Z29" s="72"/>
      <c r="AA29" s="72"/>
      <c r="AB29" s="47">
        <v>1</v>
      </c>
      <c r="AC29" s="48" t="s">
        <v>12</v>
      </c>
      <c r="AD29" s="49">
        <v>0</v>
      </c>
      <c r="AE29" s="72"/>
      <c r="AF29" s="72"/>
      <c r="AG29" s="47">
        <v>1</v>
      </c>
      <c r="AH29" s="48" t="s">
        <v>12</v>
      </c>
      <c r="AI29" s="49">
        <v>1</v>
      </c>
      <c r="AJ29" s="72"/>
      <c r="AK29" s="72"/>
      <c r="AL29" s="47">
        <v>0</v>
      </c>
      <c r="AM29" s="48" t="s">
        <v>12</v>
      </c>
      <c r="AN29" s="49">
        <v>0</v>
      </c>
      <c r="AO29" s="72"/>
      <c r="AP29" s="91"/>
      <c r="AQ29" s="92"/>
      <c r="AR29" s="92"/>
      <c r="AS29" s="92"/>
      <c r="AT29" s="93"/>
      <c r="AU29" s="72"/>
      <c r="AV29" s="47">
        <v>1</v>
      </c>
      <c r="AW29" s="48" t="s">
        <v>12</v>
      </c>
      <c r="AX29" s="49">
        <v>1</v>
      </c>
      <c r="AY29" s="72"/>
      <c r="AZ29" s="72"/>
      <c r="BA29" s="47">
        <v>3</v>
      </c>
      <c r="BB29" s="48" t="s">
        <v>12</v>
      </c>
      <c r="BC29" s="49">
        <v>1</v>
      </c>
      <c r="BD29" s="72"/>
      <c r="BE29" s="72"/>
      <c r="BF29" s="47">
        <v>0</v>
      </c>
      <c r="BG29" s="48" t="s">
        <v>12</v>
      </c>
      <c r="BH29" s="49">
        <v>4</v>
      </c>
      <c r="BI29" s="72"/>
      <c r="BJ29" s="72"/>
      <c r="BK29" s="47">
        <v>2</v>
      </c>
      <c r="BL29" s="48" t="s">
        <v>12</v>
      </c>
      <c r="BM29" s="49">
        <v>0</v>
      </c>
      <c r="BN29" s="72"/>
      <c r="BO29" s="72"/>
      <c r="BP29" s="47">
        <v>2</v>
      </c>
      <c r="BQ29" s="48" t="s">
        <v>12</v>
      </c>
      <c r="BR29" s="49">
        <v>1</v>
      </c>
      <c r="BS29" s="72"/>
      <c r="BT29" s="72"/>
      <c r="BU29" s="47">
        <v>2</v>
      </c>
      <c r="BV29" s="48" t="s">
        <v>12</v>
      </c>
      <c r="BW29" s="49">
        <v>0</v>
      </c>
      <c r="BX29" s="72"/>
      <c r="BY29" s="72"/>
      <c r="BZ29" s="47">
        <v>0</v>
      </c>
      <c r="CA29" s="48" t="s">
        <v>12</v>
      </c>
      <c r="CB29" s="49">
        <v>1</v>
      </c>
      <c r="CC29" s="72"/>
      <c r="CD29" s="65"/>
      <c r="CE29" s="65"/>
      <c r="CF29" s="65"/>
      <c r="CG29" s="65"/>
      <c r="CH29" s="68"/>
    </row>
    <row r="30" spans="1:86" ht="18" customHeight="1">
      <c r="A30" s="76" t="s">
        <v>22</v>
      </c>
      <c r="B30" s="73" t="s">
        <v>48</v>
      </c>
      <c r="C30" s="74"/>
      <c r="D30" s="74"/>
      <c r="E30" s="74"/>
      <c r="F30" s="75"/>
      <c r="G30" s="73" t="s">
        <v>49</v>
      </c>
      <c r="H30" s="74"/>
      <c r="I30" s="74"/>
      <c r="J30" s="74"/>
      <c r="K30" s="75"/>
      <c r="L30" s="73" t="s">
        <v>50</v>
      </c>
      <c r="M30" s="74"/>
      <c r="N30" s="74"/>
      <c r="O30" s="74"/>
      <c r="P30" s="75"/>
      <c r="Q30" s="73" t="s">
        <v>50</v>
      </c>
      <c r="R30" s="74"/>
      <c r="S30" s="74"/>
      <c r="T30" s="74"/>
      <c r="U30" s="75"/>
      <c r="V30" s="73" t="s">
        <v>49</v>
      </c>
      <c r="W30" s="74"/>
      <c r="X30" s="74"/>
      <c r="Y30" s="74"/>
      <c r="Z30" s="75"/>
      <c r="AA30" s="73" t="s">
        <v>54</v>
      </c>
      <c r="AB30" s="74"/>
      <c r="AC30" s="74"/>
      <c r="AD30" s="74"/>
      <c r="AE30" s="75"/>
      <c r="AF30" s="73" t="s">
        <v>49</v>
      </c>
      <c r="AG30" s="74"/>
      <c r="AH30" s="74"/>
      <c r="AI30" s="74"/>
      <c r="AJ30" s="75"/>
      <c r="AK30" s="73" t="s">
        <v>49</v>
      </c>
      <c r="AL30" s="74"/>
      <c r="AM30" s="74"/>
      <c r="AN30" s="74"/>
      <c r="AO30" s="75"/>
      <c r="AP30" s="73" t="s">
        <v>54</v>
      </c>
      <c r="AQ30" s="74"/>
      <c r="AR30" s="74"/>
      <c r="AS30" s="74"/>
      <c r="AT30" s="75"/>
      <c r="AU30" s="85"/>
      <c r="AV30" s="86"/>
      <c r="AW30" s="86"/>
      <c r="AX30" s="86"/>
      <c r="AY30" s="87"/>
      <c r="AZ30" s="73" t="s">
        <v>48</v>
      </c>
      <c r="BA30" s="74"/>
      <c r="BB30" s="74"/>
      <c r="BC30" s="74"/>
      <c r="BD30" s="75"/>
      <c r="BE30" s="73" t="s">
        <v>48</v>
      </c>
      <c r="BF30" s="74"/>
      <c r="BG30" s="74"/>
      <c r="BH30" s="74"/>
      <c r="BI30" s="75"/>
      <c r="BJ30" s="73" t="s">
        <v>48</v>
      </c>
      <c r="BK30" s="74"/>
      <c r="BL30" s="74"/>
      <c r="BM30" s="74"/>
      <c r="BN30" s="75"/>
      <c r="BO30" s="73" t="s">
        <v>48</v>
      </c>
      <c r="BP30" s="74"/>
      <c r="BQ30" s="74"/>
      <c r="BR30" s="74"/>
      <c r="BS30" s="75"/>
      <c r="BT30" s="73" t="s">
        <v>49</v>
      </c>
      <c r="BU30" s="74"/>
      <c r="BV30" s="74"/>
      <c r="BW30" s="74"/>
      <c r="BX30" s="75"/>
      <c r="BY30" s="73" t="s">
        <v>54</v>
      </c>
      <c r="BZ30" s="74"/>
      <c r="CA30" s="74"/>
      <c r="CB30" s="74"/>
      <c r="CC30" s="75"/>
      <c r="CD30" s="64">
        <f>(COUNTIF(AZ30:CC30,"○")*3+COUNTIF(AZ30:CC30,"△")*1)+(COUNTIF(B30:AT30,"○")*3+COUNTIF(B30:AT30,"△")*1)</f>
        <v>24</v>
      </c>
      <c r="CE30" s="64">
        <f>G31+L31+Q31+V31+AA31+AF31+AK31+AP31+B31+AZ31+BE31+BJ31+BO31+BT31+BY31</f>
        <v>39</v>
      </c>
      <c r="CF30" s="64">
        <f>K31+P31+U31+Z31+AE31+AJ31+AO31+AT31+F31+BD31+BI31+BN31+BS31+BX31+CC31</f>
        <v>33</v>
      </c>
      <c r="CG30" s="64">
        <f>CE30-CF30</f>
        <v>6</v>
      </c>
      <c r="CH30" s="67">
        <f>RANK(CD30,$CD$3:$CD$50,0)</f>
        <v>9</v>
      </c>
    </row>
    <row r="31" spans="1:86" ht="18" customHeight="1">
      <c r="A31" s="84"/>
      <c r="B31" s="71">
        <f>C31+C32</f>
        <v>2</v>
      </c>
      <c r="C31" s="47">
        <v>1</v>
      </c>
      <c r="D31" s="48" t="s">
        <v>12</v>
      </c>
      <c r="E31" s="49">
        <v>3</v>
      </c>
      <c r="F31" s="71">
        <f>E31+E32</f>
        <v>5</v>
      </c>
      <c r="G31" s="71">
        <f>H31+H32</f>
        <v>6</v>
      </c>
      <c r="H31" s="47">
        <v>4</v>
      </c>
      <c r="I31" s="48" t="s">
        <v>12</v>
      </c>
      <c r="J31" s="49">
        <v>0</v>
      </c>
      <c r="K31" s="71">
        <f>J31+J32</f>
        <v>2</v>
      </c>
      <c r="L31" s="71">
        <f>M31+M32</f>
        <v>0</v>
      </c>
      <c r="M31" s="47">
        <v>0</v>
      </c>
      <c r="N31" s="48" t="s">
        <v>12</v>
      </c>
      <c r="O31" s="49">
        <v>2</v>
      </c>
      <c r="P31" s="71">
        <f>O31+O32</f>
        <v>3</v>
      </c>
      <c r="Q31" s="71">
        <f>R31+R32</f>
        <v>3</v>
      </c>
      <c r="R31" s="47">
        <v>3</v>
      </c>
      <c r="S31" s="48" t="s">
        <v>12</v>
      </c>
      <c r="T31" s="49">
        <v>0</v>
      </c>
      <c r="U31" s="71">
        <f>T31+T32</f>
        <v>4</v>
      </c>
      <c r="V31" s="71">
        <f>W31+W32</f>
        <v>3</v>
      </c>
      <c r="W31" s="47">
        <v>1</v>
      </c>
      <c r="X31" s="48" t="s">
        <v>12</v>
      </c>
      <c r="Y31" s="49">
        <v>1</v>
      </c>
      <c r="Z31" s="71">
        <f>Y31+Y32</f>
        <v>1</v>
      </c>
      <c r="AA31" s="71">
        <f>AB31+AB32</f>
        <v>4</v>
      </c>
      <c r="AB31" s="47">
        <v>3</v>
      </c>
      <c r="AC31" s="48" t="s">
        <v>12</v>
      </c>
      <c r="AD31" s="49">
        <v>0</v>
      </c>
      <c r="AE31" s="71">
        <f>AD31+AD32</f>
        <v>1</v>
      </c>
      <c r="AF31" s="71">
        <f>AG31+AG32</f>
        <v>3</v>
      </c>
      <c r="AG31" s="47">
        <v>2</v>
      </c>
      <c r="AH31" s="48" t="s">
        <v>12</v>
      </c>
      <c r="AI31" s="49">
        <v>0</v>
      </c>
      <c r="AJ31" s="71">
        <f>AI31+AI32</f>
        <v>0</v>
      </c>
      <c r="AK31" s="71">
        <f>AL31+AL32</f>
        <v>7</v>
      </c>
      <c r="AL31" s="47">
        <v>3</v>
      </c>
      <c r="AM31" s="48" t="s">
        <v>12</v>
      </c>
      <c r="AN31" s="49">
        <v>0</v>
      </c>
      <c r="AO31" s="71">
        <f>AN31+AN32</f>
        <v>1</v>
      </c>
      <c r="AP31" s="71">
        <f>AQ31+AQ32</f>
        <v>2</v>
      </c>
      <c r="AQ31" s="47">
        <v>1</v>
      </c>
      <c r="AR31" s="48" t="s">
        <v>12</v>
      </c>
      <c r="AS31" s="49">
        <v>0</v>
      </c>
      <c r="AT31" s="71">
        <f>AS31+AS32</f>
        <v>1</v>
      </c>
      <c r="AU31" s="88"/>
      <c r="AV31" s="89"/>
      <c r="AW31" s="89"/>
      <c r="AX31" s="89"/>
      <c r="AY31" s="90"/>
      <c r="AZ31" s="71">
        <f>BA31+BA32</f>
        <v>0</v>
      </c>
      <c r="BA31" s="47">
        <v>0</v>
      </c>
      <c r="BB31" s="48" t="s">
        <v>12</v>
      </c>
      <c r="BC31" s="49">
        <v>0</v>
      </c>
      <c r="BD31" s="71">
        <f>BC31+BC32</f>
        <v>2</v>
      </c>
      <c r="BE31" s="71">
        <f>BF31+BF32</f>
        <v>1</v>
      </c>
      <c r="BF31" s="47">
        <v>0</v>
      </c>
      <c r="BG31" s="48" t="s">
        <v>12</v>
      </c>
      <c r="BH31" s="49">
        <v>0</v>
      </c>
      <c r="BI31" s="71">
        <f>BH31+BH32</f>
        <v>2</v>
      </c>
      <c r="BJ31" s="71">
        <f>BK31+BK32</f>
        <v>1</v>
      </c>
      <c r="BK31" s="47">
        <v>1</v>
      </c>
      <c r="BL31" s="48" t="s">
        <v>12</v>
      </c>
      <c r="BM31" s="49">
        <v>1</v>
      </c>
      <c r="BN31" s="71">
        <f>BM31+BM32</f>
        <v>4</v>
      </c>
      <c r="BO31" s="71">
        <f>BP31+BP32</f>
        <v>4</v>
      </c>
      <c r="BP31" s="47">
        <v>1</v>
      </c>
      <c r="BQ31" s="48" t="s">
        <v>12</v>
      </c>
      <c r="BR31" s="49">
        <v>5</v>
      </c>
      <c r="BS31" s="71">
        <f>BR31+BR32</f>
        <v>6</v>
      </c>
      <c r="BT31" s="71">
        <f>BU31+BU32</f>
        <v>2</v>
      </c>
      <c r="BU31" s="47">
        <v>2</v>
      </c>
      <c r="BV31" s="48" t="s">
        <v>12</v>
      </c>
      <c r="BW31" s="49">
        <v>0</v>
      </c>
      <c r="BX31" s="71">
        <f>BW31+BW32</f>
        <v>1</v>
      </c>
      <c r="BY31" s="71">
        <f>BZ31+BZ32</f>
        <v>1</v>
      </c>
      <c r="BZ31" s="47">
        <v>1</v>
      </c>
      <c r="CA31" s="48" t="s">
        <v>12</v>
      </c>
      <c r="CB31" s="49">
        <v>0</v>
      </c>
      <c r="CC31" s="71">
        <f>CB31+CB32</f>
        <v>0</v>
      </c>
      <c r="CD31" s="65"/>
      <c r="CE31" s="65"/>
      <c r="CF31" s="65"/>
      <c r="CG31" s="65"/>
      <c r="CH31" s="68"/>
    </row>
    <row r="32" spans="1:86" ht="18" customHeight="1">
      <c r="A32" s="77"/>
      <c r="B32" s="72"/>
      <c r="C32" s="47">
        <v>1</v>
      </c>
      <c r="D32" s="48" t="s">
        <v>12</v>
      </c>
      <c r="E32" s="49">
        <v>2</v>
      </c>
      <c r="F32" s="72"/>
      <c r="G32" s="72"/>
      <c r="H32" s="47">
        <v>2</v>
      </c>
      <c r="I32" s="48" t="s">
        <v>12</v>
      </c>
      <c r="J32" s="49">
        <v>2</v>
      </c>
      <c r="K32" s="72"/>
      <c r="L32" s="72"/>
      <c r="M32" s="47">
        <v>0</v>
      </c>
      <c r="N32" s="48" t="s">
        <v>12</v>
      </c>
      <c r="O32" s="49">
        <v>1</v>
      </c>
      <c r="P32" s="72"/>
      <c r="Q32" s="72"/>
      <c r="R32" s="47">
        <v>0</v>
      </c>
      <c r="S32" s="48" t="s">
        <v>12</v>
      </c>
      <c r="T32" s="49">
        <v>4</v>
      </c>
      <c r="U32" s="72"/>
      <c r="V32" s="72"/>
      <c r="W32" s="47">
        <v>2</v>
      </c>
      <c r="X32" s="48" t="s">
        <v>12</v>
      </c>
      <c r="Y32" s="49">
        <v>0</v>
      </c>
      <c r="Z32" s="72"/>
      <c r="AA32" s="72"/>
      <c r="AB32" s="47">
        <v>1</v>
      </c>
      <c r="AC32" s="48" t="s">
        <v>12</v>
      </c>
      <c r="AD32" s="49">
        <v>1</v>
      </c>
      <c r="AE32" s="72"/>
      <c r="AF32" s="72"/>
      <c r="AG32" s="47">
        <v>1</v>
      </c>
      <c r="AH32" s="48" t="s">
        <v>12</v>
      </c>
      <c r="AI32" s="49">
        <v>0</v>
      </c>
      <c r="AJ32" s="72"/>
      <c r="AK32" s="72"/>
      <c r="AL32" s="47">
        <v>4</v>
      </c>
      <c r="AM32" s="48" t="s">
        <v>12</v>
      </c>
      <c r="AN32" s="49">
        <v>1</v>
      </c>
      <c r="AO32" s="72"/>
      <c r="AP32" s="72"/>
      <c r="AQ32" s="47">
        <v>1</v>
      </c>
      <c r="AR32" s="48" t="s">
        <v>12</v>
      </c>
      <c r="AS32" s="49">
        <v>1</v>
      </c>
      <c r="AT32" s="72"/>
      <c r="AU32" s="91"/>
      <c r="AV32" s="92"/>
      <c r="AW32" s="92"/>
      <c r="AX32" s="92"/>
      <c r="AY32" s="93"/>
      <c r="AZ32" s="72"/>
      <c r="BA32" s="47">
        <v>0</v>
      </c>
      <c r="BB32" s="48" t="s">
        <v>12</v>
      </c>
      <c r="BC32" s="49">
        <v>2</v>
      </c>
      <c r="BD32" s="72"/>
      <c r="BE32" s="72"/>
      <c r="BF32" s="47">
        <v>1</v>
      </c>
      <c r="BG32" s="48" t="s">
        <v>12</v>
      </c>
      <c r="BH32" s="49">
        <v>2</v>
      </c>
      <c r="BI32" s="72"/>
      <c r="BJ32" s="72"/>
      <c r="BK32" s="47">
        <v>0</v>
      </c>
      <c r="BL32" s="48" t="s">
        <v>12</v>
      </c>
      <c r="BM32" s="49">
        <v>3</v>
      </c>
      <c r="BN32" s="72"/>
      <c r="BO32" s="72"/>
      <c r="BP32" s="47">
        <v>3</v>
      </c>
      <c r="BQ32" s="48" t="s">
        <v>12</v>
      </c>
      <c r="BR32" s="49">
        <v>1</v>
      </c>
      <c r="BS32" s="72"/>
      <c r="BT32" s="72"/>
      <c r="BU32" s="47">
        <v>0</v>
      </c>
      <c r="BV32" s="48" t="s">
        <v>12</v>
      </c>
      <c r="BW32" s="49">
        <v>1</v>
      </c>
      <c r="BX32" s="72"/>
      <c r="BY32" s="72"/>
      <c r="BZ32" s="47">
        <v>0</v>
      </c>
      <c r="CA32" s="48" t="s">
        <v>12</v>
      </c>
      <c r="CB32" s="49">
        <v>0</v>
      </c>
      <c r="CC32" s="72"/>
      <c r="CD32" s="65"/>
      <c r="CE32" s="65"/>
      <c r="CF32" s="65"/>
      <c r="CG32" s="65"/>
      <c r="CH32" s="68"/>
    </row>
    <row r="33" spans="1:86" ht="18" customHeight="1">
      <c r="A33" s="76" t="s">
        <v>27</v>
      </c>
      <c r="B33" s="73" t="s">
        <v>56</v>
      </c>
      <c r="C33" s="74"/>
      <c r="D33" s="74"/>
      <c r="E33" s="74"/>
      <c r="F33" s="75"/>
      <c r="G33" s="73" t="s">
        <v>54</v>
      </c>
      <c r="H33" s="74"/>
      <c r="I33" s="74"/>
      <c r="J33" s="74"/>
      <c r="K33" s="75"/>
      <c r="L33" s="73" t="s">
        <v>52</v>
      </c>
      <c r="M33" s="74"/>
      <c r="N33" s="74"/>
      <c r="O33" s="74"/>
      <c r="P33" s="75"/>
      <c r="Q33" s="73" t="s">
        <v>49</v>
      </c>
      <c r="R33" s="74"/>
      <c r="S33" s="74"/>
      <c r="T33" s="74"/>
      <c r="U33" s="75"/>
      <c r="V33" s="73" t="s">
        <v>49</v>
      </c>
      <c r="W33" s="74"/>
      <c r="X33" s="74"/>
      <c r="Y33" s="74"/>
      <c r="Z33" s="75"/>
      <c r="AA33" s="73" t="s">
        <v>49</v>
      </c>
      <c r="AB33" s="74"/>
      <c r="AC33" s="74"/>
      <c r="AD33" s="74"/>
      <c r="AE33" s="75"/>
      <c r="AF33" s="73" t="s">
        <v>54</v>
      </c>
      <c r="AG33" s="74"/>
      <c r="AH33" s="74"/>
      <c r="AI33" s="74"/>
      <c r="AJ33" s="75"/>
      <c r="AK33" s="73" t="s">
        <v>49</v>
      </c>
      <c r="AL33" s="74"/>
      <c r="AM33" s="74"/>
      <c r="AN33" s="74"/>
      <c r="AO33" s="75"/>
      <c r="AP33" s="73" t="s">
        <v>52</v>
      </c>
      <c r="AQ33" s="74"/>
      <c r="AR33" s="74"/>
      <c r="AS33" s="74"/>
      <c r="AT33" s="75"/>
      <c r="AU33" s="73" t="s">
        <v>49</v>
      </c>
      <c r="AV33" s="74"/>
      <c r="AW33" s="74"/>
      <c r="AX33" s="74"/>
      <c r="AY33" s="75"/>
      <c r="AZ33" s="85"/>
      <c r="BA33" s="86"/>
      <c r="BB33" s="86"/>
      <c r="BC33" s="86"/>
      <c r="BD33" s="87"/>
      <c r="BE33" s="73" t="s">
        <v>54</v>
      </c>
      <c r="BF33" s="74"/>
      <c r="BG33" s="74"/>
      <c r="BH33" s="74"/>
      <c r="BI33" s="75"/>
      <c r="BJ33" s="73" t="s">
        <v>50</v>
      </c>
      <c r="BK33" s="74"/>
      <c r="BL33" s="74"/>
      <c r="BM33" s="74"/>
      <c r="BN33" s="75"/>
      <c r="BO33" s="73" t="s">
        <v>53</v>
      </c>
      <c r="BP33" s="74"/>
      <c r="BQ33" s="74"/>
      <c r="BR33" s="74"/>
      <c r="BS33" s="75"/>
      <c r="BT33" s="73" t="s">
        <v>49</v>
      </c>
      <c r="BU33" s="74"/>
      <c r="BV33" s="74"/>
      <c r="BW33" s="74"/>
      <c r="BX33" s="75"/>
      <c r="BY33" s="73" t="s">
        <v>49</v>
      </c>
      <c r="BZ33" s="74"/>
      <c r="CA33" s="74"/>
      <c r="CB33" s="74"/>
      <c r="CC33" s="75"/>
      <c r="CD33" s="64">
        <f>(COUNTIF(BE33:CC33,"○")*3+COUNTIF(BE33:CC33,"△")*1)+(COUNTIF(B33:AY33,"○")*3+COUNTIF(B33:AY33,"△")*1)</f>
        <v>38</v>
      </c>
      <c r="CE33" s="64">
        <f>G34+L34+Q34+V34+AA34+AF34+AK34+AP34+AU34+B34+BE34+BJ34+BO34+BT34+BY34</f>
        <v>60</v>
      </c>
      <c r="CF33" s="64">
        <f>K34+P34+U34+Z34+AE34+AJ34+AO34+AT34+AY34+F34+BI34+BN34+BS34+BX34+CC34</f>
        <v>12</v>
      </c>
      <c r="CG33" s="64">
        <f>CE33-CF33</f>
        <v>48</v>
      </c>
      <c r="CH33" s="67">
        <f>RANK(CD33,$CD$3:$CD$50,0)</f>
        <v>1</v>
      </c>
    </row>
    <row r="34" spans="1:86" ht="18" customHeight="1">
      <c r="A34" s="84"/>
      <c r="B34" s="71">
        <f>C34+C35</f>
        <v>0</v>
      </c>
      <c r="C34" s="47">
        <v>0</v>
      </c>
      <c r="D34" s="48" t="s">
        <v>12</v>
      </c>
      <c r="E34" s="49">
        <v>0</v>
      </c>
      <c r="F34" s="71">
        <f>E34+E35</f>
        <v>0</v>
      </c>
      <c r="G34" s="71">
        <f>H34+H35</f>
        <v>4</v>
      </c>
      <c r="H34" s="47">
        <v>1</v>
      </c>
      <c r="I34" s="48" t="s">
        <v>12</v>
      </c>
      <c r="J34" s="49">
        <v>0</v>
      </c>
      <c r="K34" s="71">
        <f>J34+J35</f>
        <v>0</v>
      </c>
      <c r="L34" s="71">
        <f>M34+M35</f>
        <v>5</v>
      </c>
      <c r="M34" s="47">
        <v>2</v>
      </c>
      <c r="N34" s="48" t="s">
        <v>12</v>
      </c>
      <c r="O34" s="49">
        <v>0</v>
      </c>
      <c r="P34" s="71">
        <f>O34+O35</f>
        <v>0</v>
      </c>
      <c r="Q34" s="71">
        <f>R34+R35</f>
        <v>3</v>
      </c>
      <c r="R34" s="47">
        <v>3</v>
      </c>
      <c r="S34" s="48" t="s">
        <v>12</v>
      </c>
      <c r="T34" s="49">
        <v>0</v>
      </c>
      <c r="U34" s="71">
        <f>T34+T35</f>
        <v>1</v>
      </c>
      <c r="V34" s="71">
        <f>W34+W35</f>
        <v>7</v>
      </c>
      <c r="W34" s="47">
        <v>2</v>
      </c>
      <c r="X34" s="48" t="s">
        <v>12</v>
      </c>
      <c r="Y34" s="49">
        <v>0</v>
      </c>
      <c r="Z34" s="71">
        <f>Y34+Y35</f>
        <v>2</v>
      </c>
      <c r="AA34" s="71">
        <f>AB34+AB35</f>
        <v>6</v>
      </c>
      <c r="AB34" s="47">
        <v>3</v>
      </c>
      <c r="AC34" s="48" t="s">
        <v>12</v>
      </c>
      <c r="AD34" s="49">
        <v>0</v>
      </c>
      <c r="AE34" s="71">
        <f>AD34+AD35</f>
        <v>0</v>
      </c>
      <c r="AF34" s="71">
        <f>AG34+AG35</f>
        <v>11</v>
      </c>
      <c r="AG34" s="47">
        <v>3</v>
      </c>
      <c r="AH34" s="48" t="s">
        <v>12</v>
      </c>
      <c r="AI34" s="49">
        <v>0</v>
      </c>
      <c r="AJ34" s="71">
        <f>AI34+AI35</f>
        <v>0</v>
      </c>
      <c r="AK34" s="71">
        <f>AL34+AL35</f>
        <v>6</v>
      </c>
      <c r="AL34" s="47">
        <v>4</v>
      </c>
      <c r="AM34" s="48" t="s">
        <v>12</v>
      </c>
      <c r="AN34" s="49">
        <v>0</v>
      </c>
      <c r="AO34" s="71">
        <f>AN34+AN35</f>
        <v>1</v>
      </c>
      <c r="AP34" s="71">
        <f>AQ34+AQ35</f>
        <v>5</v>
      </c>
      <c r="AQ34" s="47">
        <v>4</v>
      </c>
      <c r="AR34" s="48" t="s">
        <v>12</v>
      </c>
      <c r="AS34" s="49">
        <v>0</v>
      </c>
      <c r="AT34" s="71">
        <f>AS34+AS35</f>
        <v>3</v>
      </c>
      <c r="AU34" s="71">
        <f>AV34+AV35</f>
        <v>2</v>
      </c>
      <c r="AV34" s="47">
        <v>0</v>
      </c>
      <c r="AW34" s="48" t="s">
        <v>12</v>
      </c>
      <c r="AX34" s="49">
        <v>0</v>
      </c>
      <c r="AY34" s="71">
        <f>AX34+AX35</f>
        <v>0</v>
      </c>
      <c r="AZ34" s="88"/>
      <c r="BA34" s="89"/>
      <c r="BB34" s="89"/>
      <c r="BC34" s="89"/>
      <c r="BD34" s="90"/>
      <c r="BE34" s="71">
        <f>BF34+BF35</f>
        <v>3</v>
      </c>
      <c r="BF34" s="47">
        <v>3</v>
      </c>
      <c r="BG34" s="48" t="s">
        <v>12</v>
      </c>
      <c r="BH34" s="49">
        <v>0</v>
      </c>
      <c r="BI34" s="71">
        <f>BH34+BH35</f>
        <v>1</v>
      </c>
      <c r="BJ34" s="71">
        <f>BK34+BK35</f>
        <v>0</v>
      </c>
      <c r="BK34" s="47">
        <v>0</v>
      </c>
      <c r="BL34" s="48" t="s">
        <v>12</v>
      </c>
      <c r="BM34" s="49">
        <v>2</v>
      </c>
      <c r="BN34" s="71">
        <f>BM34+BM35</f>
        <v>3</v>
      </c>
      <c r="BO34" s="71">
        <f>BP34+BP35</f>
        <v>1</v>
      </c>
      <c r="BP34" s="47">
        <v>1</v>
      </c>
      <c r="BQ34" s="48" t="s">
        <v>12</v>
      </c>
      <c r="BR34" s="49">
        <v>0</v>
      </c>
      <c r="BS34" s="71">
        <f>BR34+BR35</f>
        <v>1</v>
      </c>
      <c r="BT34" s="71">
        <f>BU34+BU35</f>
        <v>1</v>
      </c>
      <c r="BU34" s="47">
        <v>0</v>
      </c>
      <c r="BV34" s="48" t="s">
        <v>12</v>
      </c>
      <c r="BW34" s="49">
        <v>0</v>
      </c>
      <c r="BX34" s="71">
        <f>BW34+BW35</f>
        <v>0</v>
      </c>
      <c r="BY34" s="71">
        <f>BZ34+BZ35</f>
        <v>6</v>
      </c>
      <c r="BZ34" s="47">
        <v>3</v>
      </c>
      <c r="CA34" s="48" t="s">
        <v>12</v>
      </c>
      <c r="CB34" s="49">
        <v>0</v>
      </c>
      <c r="CC34" s="71">
        <f>CB34+CB35</f>
        <v>0</v>
      </c>
      <c r="CD34" s="65"/>
      <c r="CE34" s="65"/>
      <c r="CF34" s="65"/>
      <c r="CG34" s="65"/>
      <c r="CH34" s="68"/>
    </row>
    <row r="35" spans="1:86" ht="18" customHeight="1">
      <c r="A35" s="77"/>
      <c r="B35" s="72"/>
      <c r="C35" s="47">
        <v>0</v>
      </c>
      <c r="D35" s="48" t="s">
        <v>12</v>
      </c>
      <c r="E35" s="49">
        <v>0</v>
      </c>
      <c r="F35" s="72"/>
      <c r="G35" s="72"/>
      <c r="H35" s="47">
        <v>3</v>
      </c>
      <c r="I35" s="48" t="s">
        <v>12</v>
      </c>
      <c r="J35" s="49">
        <v>0</v>
      </c>
      <c r="K35" s="72"/>
      <c r="L35" s="72"/>
      <c r="M35" s="47">
        <v>3</v>
      </c>
      <c r="N35" s="48" t="s">
        <v>12</v>
      </c>
      <c r="O35" s="49">
        <v>0</v>
      </c>
      <c r="P35" s="72"/>
      <c r="Q35" s="72"/>
      <c r="R35" s="47">
        <v>0</v>
      </c>
      <c r="S35" s="48" t="s">
        <v>12</v>
      </c>
      <c r="T35" s="49">
        <v>1</v>
      </c>
      <c r="U35" s="72"/>
      <c r="V35" s="72"/>
      <c r="W35" s="47">
        <v>5</v>
      </c>
      <c r="X35" s="48" t="s">
        <v>12</v>
      </c>
      <c r="Y35" s="49">
        <v>2</v>
      </c>
      <c r="Z35" s="72"/>
      <c r="AA35" s="72"/>
      <c r="AB35" s="47">
        <v>3</v>
      </c>
      <c r="AC35" s="48" t="s">
        <v>12</v>
      </c>
      <c r="AD35" s="49">
        <v>0</v>
      </c>
      <c r="AE35" s="72"/>
      <c r="AF35" s="72"/>
      <c r="AG35" s="47">
        <v>8</v>
      </c>
      <c r="AH35" s="48" t="s">
        <v>12</v>
      </c>
      <c r="AI35" s="49">
        <v>0</v>
      </c>
      <c r="AJ35" s="72"/>
      <c r="AK35" s="72"/>
      <c r="AL35" s="47">
        <v>2</v>
      </c>
      <c r="AM35" s="48" t="s">
        <v>12</v>
      </c>
      <c r="AN35" s="49">
        <v>1</v>
      </c>
      <c r="AO35" s="72"/>
      <c r="AP35" s="72"/>
      <c r="AQ35" s="47">
        <v>1</v>
      </c>
      <c r="AR35" s="48" t="s">
        <v>12</v>
      </c>
      <c r="AS35" s="49">
        <v>3</v>
      </c>
      <c r="AT35" s="72"/>
      <c r="AU35" s="72"/>
      <c r="AV35" s="47">
        <v>2</v>
      </c>
      <c r="AW35" s="48" t="s">
        <v>12</v>
      </c>
      <c r="AX35" s="49">
        <v>0</v>
      </c>
      <c r="AY35" s="72"/>
      <c r="AZ35" s="91"/>
      <c r="BA35" s="92"/>
      <c r="BB35" s="92"/>
      <c r="BC35" s="92"/>
      <c r="BD35" s="93"/>
      <c r="BE35" s="72"/>
      <c r="BF35" s="47">
        <v>0</v>
      </c>
      <c r="BG35" s="48" t="s">
        <v>12</v>
      </c>
      <c r="BH35" s="49">
        <v>1</v>
      </c>
      <c r="BI35" s="72"/>
      <c r="BJ35" s="72"/>
      <c r="BK35" s="47">
        <v>0</v>
      </c>
      <c r="BL35" s="48" t="s">
        <v>12</v>
      </c>
      <c r="BM35" s="49">
        <v>1</v>
      </c>
      <c r="BN35" s="72"/>
      <c r="BO35" s="72"/>
      <c r="BP35" s="47">
        <v>0</v>
      </c>
      <c r="BQ35" s="48" t="s">
        <v>12</v>
      </c>
      <c r="BR35" s="49">
        <v>1</v>
      </c>
      <c r="BS35" s="72"/>
      <c r="BT35" s="72"/>
      <c r="BU35" s="47">
        <v>1</v>
      </c>
      <c r="BV35" s="48" t="s">
        <v>12</v>
      </c>
      <c r="BW35" s="49">
        <v>0</v>
      </c>
      <c r="BX35" s="72"/>
      <c r="BY35" s="72"/>
      <c r="BZ35" s="47">
        <v>3</v>
      </c>
      <c r="CA35" s="48" t="s">
        <v>12</v>
      </c>
      <c r="CB35" s="49">
        <v>0</v>
      </c>
      <c r="CC35" s="72"/>
      <c r="CD35" s="65"/>
      <c r="CE35" s="65"/>
      <c r="CF35" s="65"/>
      <c r="CG35" s="65"/>
      <c r="CH35" s="68"/>
    </row>
    <row r="36" spans="1:86" ht="18" customHeight="1">
      <c r="A36" s="76" t="s">
        <v>35</v>
      </c>
      <c r="B36" s="73" t="s">
        <v>54</v>
      </c>
      <c r="C36" s="74"/>
      <c r="D36" s="74"/>
      <c r="E36" s="74"/>
      <c r="F36" s="75"/>
      <c r="G36" s="73" t="s">
        <v>54</v>
      </c>
      <c r="H36" s="74"/>
      <c r="I36" s="74"/>
      <c r="J36" s="74"/>
      <c r="K36" s="75"/>
      <c r="L36" s="73" t="s">
        <v>48</v>
      </c>
      <c r="M36" s="74"/>
      <c r="N36" s="74"/>
      <c r="O36" s="74"/>
      <c r="P36" s="75"/>
      <c r="Q36" s="73" t="s">
        <v>53</v>
      </c>
      <c r="R36" s="74"/>
      <c r="S36" s="74"/>
      <c r="T36" s="74"/>
      <c r="U36" s="75"/>
      <c r="V36" s="73" t="s">
        <v>49</v>
      </c>
      <c r="W36" s="74"/>
      <c r="X36" s="74"/>
      <c r="Y36" s="74"/>
      <c r="Z36" s="75"/>
      <c r="AA36" s="73" t="s">
        <v>48</v>
      </c>
      <c r="AB36" s="74"/>
      <c r="AC36" s="74"/>
      <c r="AD36" s="74"/>
      <c r="AE36" s="75"/>
      <c r="AF36" s="73" t="s">
        <v>52</v>
      </c>
      <c r="AG36" s="74"/>
      <c r="AH36" s="74"/>
      <c r="AI36" s="74"/>
      <c r="AJ36" s="75"/>
      <c r="AK36" s="73" t="s">
        <v>54</v>
      </c>
      <c r="AL36" s="74"/>
      <c r="AM36" s="74"/>
      <c r="AN36" s="74"/>
      <c r="AO36" s="75"/>
      <c r="AP36" s="73" t="s">
        <v>49</v>
      </c>
      <c r="AQ36" s="74"/>
      <c r="AR36" s="74"/>
      <c r="AS36" s="74"/>
      <c r="AT36" s="75"/>
      <c r="AU36" s="73" t="s">
        <v>54</v>
      </c>
      <c r="AV36" s="74"/>
      <c r="AW36" s="74"/>
      <c r="AX36" s="74"/>
      <c r="AY36" s="75"/>
      <c r="AZ36" s="73" t="s">
        <v>50</v>
      </c>
      <c r="BA36" s="74"/>
      <c r="BB36" s="74"/>
      <c r="BC36" s="74"/>
      <c r="BD36" s="75"/>
      <c r="BE36" s="85"/>
      <c r="BF36" s="86"/>
      <c r="BG36" s="86"/>
      <c r="BH36" s="86"/>
      <c r="BI36" s="87"/>
      <c r="BJ36" s="73" t="s">
        <v>54</v>
      </c>
      <c r="BK36" s="74"/>
      <c r="BL36" s="74"/>
      <c r="BM36" s="74"/>
      <c r="BN36" s="75"/>
      <c r="BO36" s="73" t="s">
        <v>50</v>
      </c>
      <c r="BP36" s="74"/>
      <c r="BQ36" s="74"/>
      <c r="BR36" s="74"/>
      <c r="BS36" s="75"/>
      <c r="BT36" s="73" t="s">
        <v>49</v>
      </c>
      <c r="BU36" s="74"/>
      <c r="BV36" s="74"/>
      <c r="BW36" s="74"/>
      <c r="BX36" s="75"/>
      <c r="BY36" s="73" t="s">
        <v>56</v>
      </c>
      <c r="BZ36" s="74"/>
      <c r="CA36" s="74"/>
      <c r="CB36" s="74"/>
      <c r="CC36" s="75"/>
      <c r="CD36" s="64">
        <f>(COUNTIF(BJ36:CC36,"○")*3+COUNTIF(BJ36:CC36,"△")*1)+(COUNTIF(B36:BD36,"○")*3+COUNTIF(B36:BD36,"△")*1)</f>
        <v>29</v>
      </c>
      <c r="CE36" s="64">
        <f>G37+L37+Q37+V37+AA37+AF37+AK37+AP37+AU37+AZ37+B37+BJ37+BO37+BT37+BY37</f>
        <v>36</v>
      </c>
      <c r="CF36" s="64">
        <f>K37+P37+U37+Z37+AE37+AJ37+AO37+AT37+AY37+BD37+F37+BN37+BS37+BX37+CC37</f>
        <v>17</v>
      </c>
      <c r="CG36" s="64">
        <f>CE36-CF36</f>
        <v>19</v>
      </c>
      <c r="CH36" s="67">
        <f>RANK(CD36,$CD$3:$CD$50,0)</f>
        <v>5</v>
      </c>
    </row>
    <row r="37" spans="1:86" ht="18" customHeight="1">
      <c r="A37" s="84"/>
      <c r="B37" s="71">
        <f>C37+C38</f>
        <v>2</v>
      </c>
      <c r="C37" s="47">
        <v>1</v>
      </c>
      <c r="D37" s="48" t="s">
        <v>12</v>
      </c>
      <c r="E37" s="49">
        <v>0</v>
      </c>
      <c r="F37" s="71">
        <f>E37+E38</f>
        <v>1</v>
      </c>
      <c r="G37" s="71">
        <f>H37+H38</f>
        <v>2</v>
      </c>
      <c r="H37" s="47">
        <v>1</v>
      </c>
      <c r="I37" s="48" t="s">
        <v>12</v>
      </c>
      <c r="J37" s="49">
        <v>0</v>
      </c>
      <c r="K37" s="71">
        <f>J37+J38</f>
        <v>1</v>
      </c>
      <c r="L37" s="71">
        <f>M37+M38</f>
        <v>0</v>
      </c>
      <c r="M37" s="47">
        <v>0</v>
      </c>
      <c r="N37" s="48" t="s">
        <v>12</v>
      </c>
      <c r="O37" s="49">
        <v>0</v>
      </c>
      <c r="P37" s="71">
        <f>O37+O38</f>
        <v>1</v>
      </c>
      <c r="Q37" s="71">
        <f>R37+R38</f>
        <v>1</v>
      </c>
      <c r="R37" s="47">
        <v>1</v>
      </c>
      <c r="S37" s="48" t="s">
        <v>12</v>
      </c>
      <c r="T37" s="49">
        <v>0</v>
      </c>
      <c r="U37" s="71">
        <f>T37+T38</f>
        <v>1</v>
      </c>
      <c r="V37" s="71">
        <f>W37+W38</f>
        <v>1</v>
      </c>
      <c r="W37" s="47">
        <v>1</v>
      </c>
      <c r="X37" s="48" t="s">
        <v>12</v>
      </c>
      <c r="Y37" s="49">
        <v>0</v>
      </c>
      <c r="Z37" s="71">
        <f>Y37+Y38</f>
        <v>0</v>
      </c>
      <c r="AA37" s="71">
        <f>AB37+AB38</f>
        <v>1</v>
      </c>
      <c r="AB37" s="47">
        <v>0</v>
      </c>
      <c r="AC37" s="48" t="s">
        <v>12</v>
      </c>
      <c r="AD37" s="49">
        <v>1</v>
      </c>
      <c r="AE37" s="71">
        <f>AD37+AD38</f>
        <v>2</v>
      </c>
      <c r="AF37" s="71">
        <f>AG37+AG38</f>
        <v>8</v>
      </c>
      <c r="AG37" s="47">
        <v>5</v>
      </c>
      <c r="AH37" s="48" t="s">
        <v>12</v>
      </c>
      <c r="AI37" s="49">
        <v>0</v>
      </c>
      <c r="AJ37" s="71">
        <f>AI37+AI38</f>
        <v>0</v>
      </c>
      <c r="AK37" s="71">
        <f>AL37+AL38</f>
        <v>2</v>
      </c>
      <c r="AL37" s="47">
        <v>1</v>
      </c>
      <c r="AM37" s="48" t="s">
        <v>12</v>
      </c>
      <c r="AN37" s="49">
        <v>1</v>
      </c>
      <c r="AO37" s="71">
        <f>AN37+AN38</f>
        <v>1</v>
      </c>
      <c r="AP37" s="71">
        <f>AQ37+AQ38</f>
        <v>4</v>
      </c>
      <c r="AQ37" s="47">
        <v>0</v>
      </c>
      <c r="AR37" s="48" t="s">
        <v>12</v>
      </c>
      <c r="AS37" s="49">
        <v>0</v>
      </c>
      <c r="AT37" s="71">
        <f>AS37+AS38</f>
        <v>0</v>
      </c>
      <c r="AU37" s="71">
        <f>AV37+AV38</f>
        <v>2</v>
      </c>
      <c r="AV37" s="47">
        <v>0</v>
      </c>
      <c r="AW37" s="48" t="s">
        <v>12</v>
      </c>
      <c r="AX37" s="49">
        <v>0</v>
      </c>
      <c r="AY37" s="71">
        <f>AX37+AX38</f>
        <v>1</v>
      </c>
      <c r="AZ37" s="71">
        <f>BA37+BA38</f>
        <v>1</v>
      </c>
      <c r="BA37" s="47">
        <v>0</v>
      </c>
      <c r="BB37" s="48" t="s">
        <v>12</v>
      </c>
      <c r="BC37" s="49">
        <v>3</v>
      </c>
      <c r="BD37" s="71">
        <f>BC37+BC38</f>
        <v>3</v>
      </c>
      <c r="BE37" s="88"/>
      <c r="BF37" s="89"/>
      <c r="BG37" s="89"/>
      <c r="BH37" s="89"/>
      <c r="BI37" s="90"/>
      <c r="BJ37" s="71">
        <f>BK37+BK38</f>
        <v>6</v>
      </c>
      <c r="BK37" s="47">
        <v>1</v>
      </c>
      <c r="BL37" s="48" t="s">
        <v>12</v>
      </c>
      <c r="BM37" s="49">
        <v>0</v>
      </c>
      <c r="BN37" s="71">
        <f>BM37+BM38</f>
        <v>0</v>
      </c>
      <c r="BO37" s="71">
        <f>BP37+BP38</f>
        <v>1</v>
      </c>
      <c r="BP37" s="47">
        <v>0</v>
      </c>
      <c r="BQ37" s="48" t="s">
        <v>12</v>
      </c>
      <c r="BR37" s="49">
        <v>2</v>
      </c>
      <c r="BS37" s="71">
        <f>BR37+BR38</f>
        <v>2</v>
      </c>
      <c r="BT37" s="71">
        <f>BU37+BU38</f>
        <v>4</v>
      </c>
      <c r="BU37" s="47">
        <v>2</v>
      </c>
      <c r="BV37" s="48" t="s">
        <v>12</v>
      </c>
      <c r="BW37" s="49">
        <v>2</v>
      </c>
      <c r="BX37" s="71">
        <f>BW37+BW38</f>
        <v>3</v>
      </c>
      <c r="BY37" s="71">
        <f>BZ37+BZ38</f>
        <v>1</v>
      </c>
      <c r="BZ37" s="47">
        <v>1</v>
      </c>
      <c r="CA37" s="48" t="s">
        <v>12</v>
      </c>
      <c r="CB37" s="49">
        <v>0</v>
      </c>
      <c r="CC37" s="71">
        <f>CB37+CB38</f>
        <v>1</v>
      </c>
      <c r="CD37" s="65"/>
      <c r="CE37" s="65"/>
      <c r="CF37" s="65"/>
      <c r="CG37" s="65"/>
      <c r="CH37" s="68"/>
    </row>
    <row r="38" spans="1:86" ht="18" customHeight="1">
      <c r="A38" s="77"/>
      <c r="B38" s="72"/>
      <c r="C38" s="47">
        <v>1</v>
      </c>
      <c r="D38" s="48" t="s">
        <v>12</v>
      </c>
      <c r="E38" s="49">
        <v>1</v>
      </c>
      <c r="F38" s="72"/>
      <c r="G38" s="72"/>
      <c r="H38" s="47">
        <v>1</v>
      </c>
      <c r="I38" s="48" t="s">
        <v>12</v>
      </c>
      <c r="J38" s="49">
        <v>1</v>
      </c>
      <c r="K38" s="72"/>
      <c r="L38" s="72"/>
      <c r="M38" s="47">
        <v>0</v>
      </c>
      <c r="N38" s="48" t="s">
        <v>12</v>
      </c>
      <c r="O38" s="49">
        <v>1</v>
      </c>
      <c r="P38" s="72"/>
      <c r="Q38" s="72"/>
      <c r="R38" s="47">
        <v>0</v>
      </c>
      <c r="S38" s="48" t="s">
        <v>12</v>
      </c>
      <c r="T38" s="49">
        <v>1</v>
      </c>
      <c r="U38" s="72"/>
      <c r="V38" s="72"/>
      <c r="W38" s="47">
        <v>0</v>
      </c>
      <c r="X38" s="48" t="s">
        <v>12</v>
      </c>
      <c r="Y38" s="49">
        <v>0</v>
      </c>
      <c r="Z38" s="72"/>
      <c r="AA38" s="72"/>
      <c r="AB38" s="47">
        <v>1</v>
      </c>
      <c r="AC38" s="48" t="s">
        <v>12</v>
      </c>
      <c r="AD38" s="49">
        <v>1</v>
      </c>
      <c r="AE38" s="72"/>
      <c r="AF38" s="72"/>
      <c r="AG38" s="47">
        <v>3</v>
      </c>
      <c r="AH38" s="48" t="s">
        <v>12</v>
      </c>
      <c r="AI38" s="49">
        <v>0</v>
      </c>
      <c r="AJ38" s="72"/>
      <c r="AK38" s="72"/>
      <c r="AL38" s="47">
        <v>1</v>
      </c>
      <c r="AM38" s="48" t="s">
        <v>12</v>
      </c>
      <c r="AN38" s="49">
        <v>0</v>
      </c>
      <c r="AO38" s="72"/>
      <c r="AP38" s="72"/>
      <c r="AQ38" s="47">
        <v>4</v>
      </c>
      <c r="AR38" s="48" t="s">
        <v>12</v>
      </c>
      <c r="AS38" s="49">
        <v>0</v>
      </c>
      <c r="AT38" s="72"/>
      <c r="AU38" s="72"/>
      <c r="AV38" s="47">
        <v>2</v>
      </c>
      <c r="AW38" s="48" t="s">
        <v>12</v>
      </c>
      <c r="AX38" s="49">
        <v>1</v>
      </c>
      <c r="AY38" s="72"/>
      <c r="AZ38" s="72"/>
      <c r="BA38" s="47">
        <v>1</v>
      </c>
      <c r="BB38" s="48" t="s">
        <v>12</v>
      </c>
      <c r="BC38" s="49">
        <v>0</v>
      </c>
      <c r="BD38" s="72"/>
      <c r="BE38" s="91"/>
      <c r="BF38" s="92"/>
      <c r="BG38" s="92"/>
      <c r="BH38" s="92"/>
      <c r="BI38" s="93"/>
      <c r="BJ38" s="72"/>
      <c r="BK38" s="47">
        <v>5</v>
      </c>
      <c r="BL38" s="48" t="s">
        <v>12</v>
      </c>
      <c r="BM38" s="49">
        <v>0</v>
      </c>
      <c r="BN38" s="72"/>
      <c r="BO38" s="72"/>
      <c r="BP38" s="47">
        <v>1</v>
      </c>
      <c r="BQ38" s="48" t="s">
        <v>12</v>
      </c>
      <c r="BR38" s="49">
        <v>0</v>
      </c>
      <c r="BS38" s="72"/>
      <c r="BT38" s="72"/>
      <c r="BU38" s="47">
        <v>2</v>
      </c>
      <c r="BV38" s="48" t="s">
        <v>12</v>
      </c>
      <c r="BW38" s="49">
        <v>1</v>
      </c>
      <c r="BX38" s="72"/>
      <c r="BY38" s="72"/>
      <c r="BZ38" s="47">
        <v>0</v>
      </c>
      <c r="CA38" s="48" t="s">
        <v>12</v>
      </c>
      <c r="CB38" s="49">
        <v>1</v>
      </c>
      <c r="CC38" s="72"/>
      <c r="CD38" s="65"/>
      <c r="CE38" s="65"/>
      <c r="CF38" s="65"/>
      <c r="CG38" s="65"/>
      <c r="CH38" s="68"/>
    </row>
    <row r="39" spans="1:86" ht="18" customHeight="1">
      <c r="A39" s="76" t="s">
        <v>25</v>
      </c>
      <c r="B39" s="73" t="s">
        <v>50</v>
      </c>
      <c r="C39" s="74"/>
      <c r="D39" s="74"/>
      <c r="E39" s="74"/>
      <c r="F39" s="75"/>
      <c r="G39" s="73" t="s">
        <v>54</v>
      </c>
      <c r="H39" s="74"/>
      <c r="I39" s="74"/>
      <c r="J39" s="74"/>
      <c r="K39" s="75"/>
      <c r="L39" s="73" t="s">
        <v>49</v>
      </c>
      <c r="M39" s="74"/>
      <c r="N39" s="74"/>
      <c r="O39" s="74"/>
      <c r="P39" s="75"/>
      <c r="Q39" s="73" t="s">
        <v>48</v>
      </c>
      <c r="R39" s="74"/>
      <c r="S39" s="74"/>
      <c r="T39" s="74"/>
      <c r="U39" s="75"/>
      <c r="V39" s="73" t="s">
        <v>49</v>
      </c>
      <c r="W39" s="74"/>
      <c r="X39" s="74"/>
      <c r="Y39" s="74"/>
      <c r="Z39" s="75"/>
      <c r="AA39" s="73" t="s">
        <v>49</v>
      </c>
      <c r="AB39" s="74"/>
      <c r="AC39" s="74"/>
      <c r="AD39" s="74"/>
      <c r="AE39" s="75"/>
      <c r="AF39" s="73" t="s">
        <v>56</v>
      </c>
      <c r="AG39" s="74"/>
      <c r="AH39" s="74"/>
      <c r="AI39" s="74"/>
      <c r="AJ39" s="75"/>
      <c r="AK39" s="73" t="s">
        <v>57</v>
      </c>
      <c r="AL39" s="74"/>
      <c r="AM39" s="74"/>
      <c r="AN39" s="74"/>
      <c r="AO39" s="75"/>
      <c r="AP39" s="73" t="s">
        <v>50</v>
      </c>
      <c r="AQ39" s="74"/>
      <c r="AR39" s="74"/>
      <c r="AS39" s="74"/>
      <c r="AT39" s="75"/>
      <c r="AU39" s="73" t="s">
        <v>49</v>
      </c>
      <c r="AV39" s="74"/>
      <c r="AW39" s="74"/>
      <c r="AX39" s="74"/>
      <c r="AY39" s="75"/>
      <c r="AZ39" s="73" t="s">
        <v>54</v>
      </c>
      <c r="BA39" s="74"/>
      <c r="BB39" s="74"/>
      <c r="BC39" s="74"/>
      <c r="BD39" s="75"/>
      <c r="BE39" s="73" t="s">
        <v>50</v>
      </c>
      <c r="BF39" s="74"/>
      <c r="BG39" s="74"/>
      <c r="BH39" s="74"/>
      <c r="BI39" s="75"/>
      <c r="BJ39" s="85"/>
      <c r="BK39" s="86"/>
      <c r="BL39" s="86"/>
      <c r="BM39" s="86"/>
      <c r="BN39" s="87"/>
      <c r="BO39" s="73" t="s">
        <v>50</v>
      </c>
      <c r="BP39" s="74"/>
      <c r="BQ39" s="74"/>
      <c r="BR39" s="74"/>
      <c r="BS39" s="75"/>
      <c r="BT39" s="73" t="s">
        <v>54</v>
      </c>
      <c r="BU39" s="74"/>
      <c r="BV39" s="74"/>
      <c r="BW39" s="74"/>
      <c r="BX39" s="75"/>
      <c r="BY39" s="73" t="s">
        <v>48</v>
      </c>
      <c r="BZ39" s="74"/>
      <c r="CA39" s="74"/>
      <c r="CB39" s="74"/>
      <c r="CC39" s="75"/>
      <c r="CD39" s="64">
        <f>(COUNTIF(BO39:CC39,"○")*3+COUNTIF(BO39:CC39,"△")*1)+(COUNTIF(B39:BI39,"○")*3+COUNTIF(B39:BI39,"△")*1)</f>
        <v>25</v>
      </c>
      <c r="CE39" s="64">
        <f>G40+L40+Q40+V40+AA40+AF40+AK40+AP40+AU40+AZ40+BE40+B40+BO40+BT40+BY40</f>
        <v>32</v>
      </c>
      <c r="CF39" s="64">
        <f>K40+P40+U40+Z40+AE40+AJ40+AO40+AT40+AY40+BD40+BI40+F40+BS40+BX40+CC40</f>
        <v>31</v>
      </c>
      <c r="CG39" s="64">
        <f>CE39-CF39</f>
        <v>1</v>
      </c>
      <c r="CH39" s="67">
        <f>RANK(CD39,$CD$3:$CD$50,0)</f>
        <v>8</v>
      </c>
    </row>
    <row r="40" spans="1:86" ht="18" customHeight="1">
      <c r="A40" s="84"/>
      <c r="B40" s="71">
        <f>C40+C41</f>
        <v>1</v>
      </c>
      <c r="C40" s="47">
        <v>0</v>
      </c>
      <c r="D40" s="48" t="s">
        <v>12</v>
      </c>
      <c r="E40" s="49">
        <v>0</v>
      </c>
      <c r="F40" s="71">
        <f>E40+E41</f>
        <v>3</v>
      </c>
      <c r="G40" s="71">
        <f>H40+H41</f>
        <v>2</v>
      </c>
      <c r="H40" s="47">
        <v>1</v>
      </c>
      <c r="I40" s="48" t="s">
        <v>12</v>
      </c>
      <c r="J40" s="49">
        <v>0</v>
      </c>
      <c r="K40" s="71">
        <f>J40+J41</f>
        <v>1</v>
      </c>
      <c r="L40" s="71">
        <f>M40+M41</f>
        <v>4</v>
      </c>
      <c r="M40" s="47">
        <v>3</v>
      </c>
      <c r="N40" s="48" t="s">
        <v>12</v>
      </c>
      <c r="O40" s="49">
        <v>0</v>
      </c>
      <c r="P40" s="71">
        <f>O40+O41</f>
        <v>0</v>
      </c>
      <c r="Q40" s="71">
        <f>R40+R41</f>
        <v>1</v>
      </c>
      <c r="R40" s="47">
        <v>0</v>
      </c>
      <c r="S40" s="48" t="s">
        <v>12</v>
      </c>
      <c r="T40" s="49">
        <v>0</v>
      </c>
      <c r="U40" s="71">
        <f>T40+T41</f>
        <v>2</v>
      </c>
      <c r="V40" s="71">
        <f>W40+W41</f>
        <v>4</v>
      </c>
      <c r="W40" s="47">
        <v>1</v>
      </c>
      <c r="X40" s="48" t="s">
        <v>12</v>
      </c>
      <c r="Y40" s="49">
        <v>0</v>
      </c>
      <c r="Z40" s="71">
        <f>Y40+Y41</f>
        <v>1</v>
      </c>
      <c r="AA40" s="71">
        <f>AB40+AB41</f>
        <v>4</v>
      </c>
      <c r="AB40" s="47">
        <v>2</v>
      </c>
      <c r="AC40" s="48" t="s">
        <v>12</v>
      </c>
      <c r="AD40" s="49">
        <v>1</v>
      </c>
      <c r="AE40" s="71">
        <f>AD40+AD41</f>
        <v>3</v>
      </c>
      <c r="AF40" s="71">
        <f>AG40+AG41</f>
        <v>1</v>
      </c>
      <c r="AG40" s="47">
        <v>1</v>
      </c>
      <c r="AH40" s="48" t="s">
        <v>12</v>
      </c>
      <c r="AI40" s="49">
        <v>0</v>
      </c>
      <c r="AJ40" s="71">
        <f>AI40+AI41</f>
        <v>1</v>
      </c>
      <c r="AK40" s="71">
        <f>AL40+AL41</f>
        <v>4</v>
      </c>
      <c r="AL40" s="47">
        <v>1</v>
      </c>
      <c r="AM40" s="48" t="s">
        <v>12</v>
      </c>
      <c r="AN40" s="49">
        <v>1</v>
      </c>
      <c r="AO40" s="71">
        <f>AN40+AN41</f>
        <v>1</v>
      </c>
      <c r="AP40" s="71">
        <f>AQ40+AQ41</f>
        <v>0</v>
      </c>
      <c r="AQ40" s="47">
        <v>0</v>
      </c>
      <c r="AR40" s="48" t="s">
        <v>12</v>
      </c>
      <c r="AS40" s="49">
        <v>2</v>
      </c>
      <c r="AT40" s="71">
        <f>AS40+AS41</f>
        <v>4</v>
      </c>
      <c r="AU40" s="71">
        <f>AV40+AV41</f>
        <v>4</v>
      </c>
      <c r="AV40" s="47">
        <v>1</v>
      </c>
      <c r="AW40" s="48" t="s">
        <v>12</v>
      </c>
      <c r="AX40" s="49">
        <v>1</v>
      </c>
      <c r="AY40" s="71">
        <f>AX40+AX41</f>
        <v>1</v>
      </c>
      <c r="AZ40" s="71">
        <f>BA40+BA41</f>
        <v>3</v>
      </c>
      <c r="BA40" s="47">
        <v>2</v>
      </c>
      <c r="BB40" s="48" t="s">
        <v>12</v>
      </c>
      <c r="BC40" s="49">
        <v>0</v>
      </c>
      <c r="BD40" s="71">
        <f>BC40+BC41</f>
        <v>0</v>
      </c>
      <c r="BE40" s="71">
        <f>BF40+BF41</f>
        <v>0</v>
      </c>
      <c r="BF40" s="47">
        <v>0</v>
      </c>
      <c r="BG40" s="48" t="s">
        <v>12</v>
      </c>
      <c r="BH40" s="49">
        <v>1</v>
      </c>
      <c r="BI40" s="71">
        <f>BH40+BH41</f>
        <v>6</v>
      </c>
      <c r="BJ40" s="88"/>
      <c r="BK40" s="89"/>
      <c r="BL40" s="89"/>
      <c r="BM40" s="89"/>
      <c r="BN40" s="90"/>
      <c r="BO40" s="71">
        <f>BP40+BP41</f>
        <v>0</v>
      </c>
      <c r="BP40" s="47">
        <v>0</v>
      </c>
      <c r="BQ40" s="48" t="s">
        <v>12</v>
      </c>
      <c r="BR40" s="49">
        <v>1</v>
      </c>
      <c r="BS40" s="71">
        <f>BR40+BR41</f>
        <v>3</v>
      </c>
      <c r="BT40" s="71">
        <f>BU40+BU41</f>
        <v>2</v>
      </c>
      <c r="BU40" s="47">
        <v>0</v>
      </c>
      <c r="BV40" s="48" t="s">
        <v>12</v>
      </c>
      <c r="BW40" s="49">
        <v>0</v>
      </c>
      <c r="BX40" s="71">
        <f>BW40+BW41</f>
        <v>0</v>
      </c>
      <c r="BY40" s="71">
        <f>BZ40+BZ41</f>
        <v>2</v>
      </c>
      <c r="BZ40" s="47">
        <v>2</v>
      </c>
      <c r="CA40" s="48" t="s">
        <v>12</v>
      </c>
      <c r="CB40" s="49">
        <v>2</v>
      </c>
      <c r="CC40" s="71">
        <f>CB40+CB41</f>
        <v>5</v>
      </c>
      <c r="CD40" s="65"/>
      <c r="CE40" s="65"/>
      <c r="CF40" s="65"/>
      <c r="CG40" s="65"/>
      <c r="CH40" s="68"/>
    </row>
    <row r="41" spans="1:86" ht="18" customHeight="1">
      <c r="A41" s="77"/>
      <c r="B41" s="72"/>
      <c r="C41" s="47">
        <v>1</v>
      </c>
      <c r="D41" s="48" t="s">
        <v>12</v>
      </c>
      <c r="E41" s="49">
        <v>3</v>
      </c>
      <c r="F41" s="72"/>
      <c r="G41" s="72"/>
      <c r="H41" s="47">
        <v>1</v>
      </c>
      <c r="I41" s="48" t="s">
        <v>12</v>
      </c>
      <c r="J41" s="49">
        <v>1</v>
      </c>
      <c r="K41" s="72"/>
      <c r="L41" s="72"/>
      <c r="M41" s="47">
        <v>1</v>
      </c>
      <c r="N41" s="48" t="s">
        <v>12</v>
      </c>
      <c r="O41" s="49">
        <v>0</v>
      </c>
      <c r="P41" s="72"/>
      <c r="Q41" s="72"/>
      <c r="R41" s="47">
        <v>1</v>
      </c>
      <c r="S41" s="48" t="s">
        <v>12</v>
      </c>
      <c r="T41" s="49">
        <v>2</v>
      </c>
      <c r="U41" s="72"/>
      <c r="V41" s="72"/>
      <c r="W41" s="47">
        <v>3</v>
      </c>
      <c r="X41" s="48" t="s">
        <v>12</v>
      </c>
      <c r="Y41" s="49">
        <v>1</v>
      </c>
      <c r="Z41" s="72"/>
      <c r="AA41" s="72"/>
      <c r="AB41" s="47">
        <v>2</v>
      </c>
      <c r="AC41" s="48" t="s">
        <v>12</v>
      </c>
      <c r="AD41" s="49">
        <v>2</v>
      </c>
      <c r="AE41" s="72"/>
      <c r="AF41" s="72"/>
      <c r="AG41" s="47">
        <v>0</v>
      </c>
      <c r="AH41" s="48" t="s">
        <v>12</v>
      </c>
      <c r="AI41" s="49">
        <v>1</v>
      </c>
      <c r="AJ41" s="72"/>
      <c r="AK41" s="72"/>
      <c r="AL41" s="47">
        <v>3</v>
      </c>
      <c r="AM41" s="48" t="s">
        <v>12</v>
      </c>
      <c r="AN41" s="49">
        <v>0</v>
      </c>
      <c r="AO41" s="72"/>
      <c r="AP41" s="72"/>
      <c r="AQ41" s="47">
        <v>0</v>
      </c>
      <c r="AR41" s="48" t="s">
        <v>12</v>
      </c>
      <c r="AS41" s="49">
        <v>2</v>
      </c>
      <c r="AT41" s="72"/>
      <c r="AU41" s="72"/>
      <c r="AV41" s="47">
        <v>3</v>
      </c>
      <c r="AW41" s="48" t="s">
        <v>12</v>
      </c>
      <c r="AX41" s="49">
        <v>0</v>
      </c>
      <c r="AY41" s="72"/>
      <c r="AZ41" s="72"/>
      <c r="BA41" s="47">
        <v>1</v>
      </c>
      <c r="BB41" s="48" t="s">
        <v>12</v>
      </c>
      <c r="BC41" s="49">
        <v>0</v>
      </c>
      <c r="BD41" s="72"/>
      <c r="BE41" s="72"/>
      <c r="BF41" s="47">
        <v>0</v>
      </c>
      <c r="BG41" s="48" t="s">
        <v>12</v>
      </c>
      <c r="BH41" s="49">
        <v>5</v>
      </c>
      <c r="BI41" s="72"/>
      <c r="BJ41" s="91"/>
      <c r="BK41" s="92"/>
      <c r="BL41" s="92"/>
      <c r="BM41" s="92"/>
      <c r="BN41" s="93"/>
      <c r="BO41" s="72"/>
      <c r="BP41" s="47">
        <v>0</v>
      </c>
      <c r="BQ41" s="48" t="s">
        <v>12</v>
      </c>
      <c r="BR41" s="49">
        <v>2</v>
      </c>
      <c r="BS41" s="72"/>
      <c r="BT41" s="72"/>
      <c r="BU41" s="47">
        <v>2</v>
      </c>
      <c r="BV41" s="48" t="s">
        <v>12</v>
      </c>
      <c r="BW41" s="49">
        <v>0</v>
      </c>
      <c r="BX41" s="72"/>
      <c r="BY41" s="72"/>
      <c r="BZ41" s="47">
        <v>0</v>
      </c>
      <c r="CA41" s="48" t="s">
        <v>12</v>
      </c>
      <c r="CB41" s="49">
        <v>3</v>
      </c>
      <c r="CC41" s="72"/>
      <c r="CD41" s="65"/>
      <c r="CE41" s="65"/>
      <c r="CF41" s="65"/>
      <c r="CG41" s="65"/>
      <c r="CH41" s="68"/>
    </row>
    <row r="42" spans="1:86" ht="18" customHeight="1">
      <c r="A42" s="76" t="s">
        <v>13</v>
      </c>
      <c r="B42" s="73" t="s">
        <v>53</v>
      </c>
      <c r="C42" s="74"/>
      <c r="D42" s="74"/>
      <c r="E42" s="74"/>
      <c r="F42" s="75"/>
      <c r="G42" s="73" t="s">
        <v>50</v>
      </c>
      <c r="H42" s="74"/>
      <c r="I42" s="74"/>
      <c r="J42" s="74"/>
      <c r="K42" s="75"/>
      <c r="L42" s="73" t="s">
        <v>49</v>
      </c>
      <c r="M42" s="74"/>
      <c r="N42" s="74"/>
      <c r="O42" s="74"/>
      <c r="P42" s="75"/>
      <c r="Q42" s="73" t="s">
        <v>49</v>
      </c>
      <c r="R42" s="74"/>
      <c r="S42" s="74"/>
      <c r="T42" s="74"/>
      <c r="U42" s="75"/>
      <c r="V42" s="73" t="s">
        <v>49</v>
      </c>
      <c r="W42" s="74"/>
      <c r="X42" s="74"/>
      <c r="Y42" s="74"/>
      <c r="Z42" s="75"/>
      <c r="AA42" s="73" t="s">
        <v>49</v>
      </c>
      <c r="AB42" s="74"/>
      <c r="AC42" s="74"/>
      <c r="AD42" s="74"/>
      <c r="AE42" s="75"/>
      <c r="AF42" s="73" t="s">
        <v>49</v>
      </c>
      <c r="AG42" s="74"/>
      <c r="AH42" s="74"/>
      <c r="AI42" s="74"/>
      <c r="AJ42" s="75"/>
      <c r="AK42" s="73" t="s">
        <v>54</v>
      </c>
      <c r="AL42" s="74"/>
      <c r="AM42" s="74"/>
      <c r="AN42" s="74"/>
      <c r="AO42" s="75"/>
      <c r="AP42" s="73" t="s">
        <v>48</v>
      </c>
      <c r="AQ42" s="74"/>
      <c r="AR42" s="74"/>
      <c r="AS42" s="74"/>
      <c r="AT42" s="75"/>
      <c r="AU42" s="73" t="s">
        <v>49</v>
      </c>
      <c r="AV42" s="74"/>
      <c r="AW42" s="74"/>
      <c r="AX42" s="74"/>
      <c r="AY42" s="75"/>
      <c r="AZ42" s="73" t="s">
        <v>53</v>
      </c>
      <c r="BA42" s="74"/>
      <c r="BB42" s="74"/>
      <c r="BC42" s="74"/>
      <c r="BD42" s="75"/>
      <c r="BE42" s="73" t="s">
        <v>54</v>
      </c>
      <c r="BF42" s="74"/>
      <c r="BG42" s="74"/>
      <c r="BH42" s="74"/>
      <c r="BI42" s="75"/>
      <c r="BJ42" s="73" t="s">
        <v>54</v>
      </c>
      <c r="BK42" s="74"/>
      <c r="BL42" s="74"/>
      <c r="BM42" s="74"/>
      <c r="BN42" s="75"/>
      <c r="BO42" s="85"/>
      <c r="BP42" s="86"/>
      <c r="BQ42" s="86"/>
      <c r="BR42" s="86"/>
      <c r="BS42" s="87"/>
      <c r="BT42" s="73" t="s">
        <v>49</v>
      </c>
      <c r="BU42" s="74"/>
      <c r="BV42" s="74"/>
      <c r="BW42" s="74"/>
      <c r="BX42" s="75"/>
      <c r="BY42" s="73" t="s">
        <v>49</v>
      </c>
      <c r="BZ42" s="74"/>
      <c r="CA42" s="74"/>
      <c r="CB42" s="74"/>
      <c r="CC42" s="75"/>
      <c r="CD42" s="64">
        <f>(COUNTIF(BT42:CC42,"○")*3+COUNTIF(BT42:CC42,"△")*1)+(COUNTIF(B42:BN42,"○")*3+COUNTIF(B42:BN42,"△")*1)</f>
        <v>35</v>
      </c>
      <c r="CE42" s="64">
        <f>G43+L43+Q43+V43+AA43+AF43+AK43+AP43+AU43+AZ43+BE43+BJ43+B43+BT43+BY43</f>
        <v>60</v>
      </c>
      <c r="CF42" s="64">
        <f>K43+P43+U43+Z43+AE43+AJ43+AO43+AT43+AY43+BD43+BI43+BN43+F43+BX43+CC43</f>
        <v>15</v>
      </c>
      <c r="CG42" s="64">
        <f>CE42-CF42</f>
        <v>45</v>
      </c>
      <c r="CH42" s="67">
        <f>RANK(CD42,$CD$3:$CD$50,0)</f>
        <v>2</v>
      </c>
    </row>
    <row r="43" spans="1:86" ht="18" customHeight="1">
      <c r="A43" s="84"/>
      <c r="B43" s="71">
        <f>C43+C44</f>
        <v>1</v>
      </c>
      <c r="C43" s="47">
        <v>1</v>
      </c>
      <c r="D43" s="48" t="s">
        <v>12</v>
      </c>
      <c r="E43" s="49">
        <v>0</v>
      </c>
      <c r="F43" s="71">
        <f>E43+E44</f>
        <v>1</v>
      </c>
      <c r="G43" s="71">
        <f>H43+H44</f>
        <v>0</v>
      </c>
      <c r="H43" s="47">
        <v>0</v>
      </c>
      <c r="I43" s="48" t="s">
        <v>12</v>
      </c>
      <c r="J43" s="49">
        <v>1</v>
      </c>
      <c r="K43" s="71">
        <f>J43+J44</f>
        <v>3</v>
      </c>
      <c r="L43" s="71">
        <f>M43+M44</f>
        <v>5</v>
      </c>
      <c r="M43" s="47">
        <v>1</v>
      </c>
      <c r="N43" s="48" t="s">
        <v>12</v>
      </c>
      <c r="O43" s="49">
        <v>0</v>
      </c>
      <c r="P43" s="71">
        <f>O43+O44</f>
        <v>0</v>
      </c>
      <c r="Q43" s="71">
        <f>R43+R44</f>
        <v>3</v>
      </c>
      <c r="R43" s="47">
        <v>2</v>
      </c>
      <c r="S43" s="48" t="s">
        <v>12</v>
      </c>
      <c r="T43" s="49">
        <v>0</v>
      </c>
      <c r="U43" s="71">
        <f>T43+T44</f>
        <v>2</v>
      </c>
      <c r="V43" s="71">
        <f>W43+W44</f>
        <v>8</v>
      </c>
      <c r="W43" s="47">
        <v>1</v>
      </c>
      <c r="X43" s="48" t="s">
        <v>12</v>
      </c>
      <c r="Y43" s="49">
        <v>0</v>
      </c>
      <c r="Z43" s="71">
        <f>Y43+Y44</f>
        <v>0</v>
      </c>
      <c r="AA43" s="71">
        <f>AB43+AB44</f>
        <v>5</v>
      </c>
      <c r="AB43" s="47">
        <v>2</v>
      </c>
      <c r="AC43" s="48" t="s">
        <v>12</v>
      </c>
      <c r="AD43" s="49">
        <v>0</v>
      </c>
      <c r="AE43" s="71">
        <f>AD43+AD44</f>
        <v>0</v>
      </c>
      <c r="AF43" s="71">
        <f>AG43+AG44</f>
        <v>11</v>
      </c>
      <c r="AG43" s="47">
        <v>5</v>
      </c>
      <c r="AH43" s="48" t="s">
        <v>12</v>
      </c>
      <c r="AI43" s="49">
        <v>0</v>
      </c>
      <c r="AJ43" s="71">
        <f>AI43+AI44</f>
        <v>0</v>
      </c>
      <c r="AK43" s="71">
        <f>AL43+AL44</f>
        <v>5</v>
      </c>
      <c r="AL43" s="47">
        <v>3</v>
      </c>
      <c r="AM43" s="48" t="s">
        <v>12</v>
      </c>
      <c r="AN43" s="49">
        <v>0</v>
      </c>
      <c r="AO43" s="71">
        <f>AN43+AN44</f>
        <v>0</v>
      </c>
      <c r="AP43" s="71">
        <f>AQ43+AQ44</f>
        <v>1</v>
      </c>
      <c r="AQ43" s="47">
        <v>0</v>
      </c>
      <c r="AR43" s="48" t="s">
        <v>12</v>
      </c>
      <c r="AS43" s="49">
        <v>1</v>
      </c>
      <c r="AT43" s="71">
        <f>AS43+AS44</f>
        <v>3</v>
      </c>
      <c r="AU43" s="71">
        <f>AV43+AV44</f>
        <v>6</v>
      </c>
      <c r="AV43" s="47">
        <v>5</v>
      </c>
      <c r="AW43" s="48" t="s">
        <v>12</v>
      </c>
      <c r="AX43" s="49">
        <v>1</v>
      </c>
      <c r="AY43" s="71">
        <f>AX43+AX44</f>
        <v>4</v>
      </c>
      <c r="AZ43" s="71">
        <f>BA43+BA44</f>
        <v>1</v>
      </c>
      <c r="BA43" s="47">
        <v>0</v>
      </c>
      <c r="BB43" s="48" t="s">
        <v>12</v>
      </c>
      <c r="BC43" s="49">
        <v>1</v>
      </c>
      <c r="BD43" s="71">
        <f>BC43+BC44</f>
        <v>1</v>
      </c>
      <c r="BE43" s="71">
        <f>BF43+BF44</f>
        <v>2</v>
      </c>
      <c r="BF43" s="47">
        <v>2</v>
      </c>
      <c r="BG43" s="48" t="s">
        <v>12</v>
      </c>
      <c r="BH43" s="49">
        <v>0</v>
      </c>
      <c r="BI43" s="71">
        <f>BH43+BH44</f>
        <v>1</v>
      </c>
      <c r="BJ43" s="71">
        <f>BK43+BK44</f>
        <v>3</v>
      </c>
      <c r="BK43" s="47">
        <v>1</v>
      </c>
      <c r="BL43" s="48" t="s">
        <v>12</v>
      </c>
      <c r="BM43" s="49">
        <v>0</v>
      </c>
      <c r="BN43" s="71">
        <f>BM43+BM44</f>
        <v>0</v>
      </c>
      <c r="BO43" s="88"/>
      <c r="BP43" s="89"/>
      <c r="BQ43" s="89"/>
      <c r="BR43" s="89"/>
      <c r="BS43" s="90"/>
      <c r="BT43" s="71">
        <f>BU43+BU44</f>
        <v>5</v>
      </c>
      <c r="BU43" s="47">
        <v>1</v>
      </c>
      <c r="BV43" s="48" t="s">
        <v>12</v>
      </c>
      <c r="BW43" s="49">
        <v>0</v>
      </c>
      <c r="BX43" s="71">
        <f>BW43+BW44</f>
        <v>0</v>
      </c>
      <c r="BY43" s="71">
        <f>BZ43+BZ44</f>
        <v>4</v>
      </c>
      <c r="BZ43" s="47">
        <v>2</v>
      </c>
      <c r="CA43" s="48" t="s">
        <v>12</v>
      </c>
      <c r="CB43" s="49">
        <v>0</v>
      </c>
      <c r="CC43" s="71">
        <f>CB43+CB44</f>
        <v>0</v>
      </c>
      <c r="CD43" s="65"/>
      <c r="CE43" s="65"/>
      <c r="CF43" s="65"/>
      <c r="CG43" s="65"/>
      <c r="CH43" s="68"/>
    </row>
    <row r="44" spans="1:86" ht="18" customHeight="1">
      <c r="A44" s="77"/>
      <c r="B44" s="72"/>
      <c r="C44" s="47">
        <v>0</v>
      </c>
      <c r="D44" s="48" t="s">
        <v>12</v>
      </c>
      <c r="E44" s="49">
        <v>1</v>
      </c>
      <c r="F44" s="72"/>
      <c r="G44" s="72"/>
      <c r="H44" s="47">
        <v>0</v>
      </c>
      <c r="I44" s="48" t="s">
        <v>12</v>
      </c>
      <c r="J44" s="49">
        <v>2</v>
      </c>
      <c r="K44" s="72"/>
      <c r="L44" s="72"/>
      <c r="M44" s="47">
        <v>4</v>
      </c>
      <c r="N44" s="48" t="s">
        <v>12</v>
      </c>
      <c r="O44" s="49">
        <v>0</v>
      </c>
      <c r="P44" s="72"/>
      <c r="Q44" s="72"/>
      <c r="R44" s="47">
        <v>1</v>
      </c>
      <c r="S44" s="48" t="s">
        <v>12</v>
      </c>
      <c r="T44" s="49">
        <v>2</v>
      </c>
      <c r="U44" s="72"/>
      <c r="V44" s="72"/>
      <c r="W44" s="47">
        <v>7</v>
      </c>
      <c r="X44" s="48" t="s">
        <v>12</v>
      </c>
      <c r="Y44" s="49">
        <v>0</v>
      </c>
      <c r="Z44" s="72"/>
      <c r="AA44" s="72"/>
      <c r="AB44" s="47">
        <v>3</v>
      </c>
      <c r="AC44" s="48" t="s">
        <v>12</v>
      </c>
      <c r="AD44" s="49">
        <v>0</v>
      </c>
      <c r="AE44" s="72"/>
      <c r="AF44" s="72"/>
      <c r="AG44" s="47">
        <v>6</v>
      </c>
      <c r="AH44" s="48" t="s">
        <v>12</v>
      </c>
      <c r="AI44" s="49">
        <v>0</v>
      </c>
      <c r="AJ44" s="72"/>
      <c r="AK44" s="72"/>
      <c r="AL44" s="47">
        <v>2</v>
      </c>
      <c r="AM44" s="48" t="s">
        <v>12</v>
      </c>
      <c r="AN44" s="49">
        <v>0</v>
      </c>
      <c r="AO44" s="72"/>
      <c r="AP44" s="72"/>
      <c r="AQ44" s="47">
        <v>1</v>
      </c>
      <c r="AR44" s="48" t="s">
        <v>12</v>
      </c>
      <c r="AS44" s="49">
        <v>2</v>
      </c>
      <c r="AT44" s="72"/>
      <c r="AU44" s="72"/>
      <c r="AV44" s="47">
        <v>1</v>
      </c>
      <c r="AW44" s="48" t="s">
        <v>12</v>
      </c>
      <c r="AX44" s="49">
        <v>3</v>
      </c>
      <c r="AY44" s="72"/>
      <c r="AZ44" s="72"/>
      <c r="BA44" s="47">
        <v>1</v>
      </c>
      <c r="BB44" s="48" t="s">
        <v>12</v>
      </c>
      <c r="BC44" s="49">
        <v>0</v>
      </c>
      <c r="BD44" s="72"/>
      <c r="BE44" s="72"/>
      <c r="BF44" s="47">
        <v>0</v>
      </c>
      <c r="BG44" s="48" t="s">
        <v>12</v>
      </c>
      <c r="BH44" s="49">
        <v>1</v>
      </c>
      <c r="BI44" s="72"/>
      <c r="BJ44" s="72"/>
      <c r="BK44" s="47">
        <v>2</v>
      </c>
      <c r="BL44" s="48" t="s">
        <v>12</v>
      </c>
      <c r="BM44" s="49">
        <v>0</v>
      </c>
      <c r="BN44" s="72"/>
      <c r="BO44" s="91"/>
      <c r="BP44" s="92"/>
      <c r="BQ44" s="92"/>
      <c r="BR44" s="92"/>
      <c r="BS44" s="93"/>
      <c r="BT44" s="72"/>
      <c r="BU44" s="47">
        <v>4</v>
      </c>
      <c r="BV44" s="48" t="s">
        <v>12</v>
      </c>
      <c r="BW44" s="49">
        <v>0</v>
      </c>
      <c r="BX44" s="72"/>
      <c r="BY44" s="72"/>
      <c r="BZ44" s="47">
        <v>2</v>
      </c>
      <c r="CA44" s="48" t="s">
        <v>12</v>
      </c>
      <c r="CB44" s="49">
        <v>0</v>
      </c>
      <c r="CC44" s="72"/>
      <c r="CD44" s="65"/>
      <c r="CE44" s="65"/>
      <c r="CF44" s="65"/>
      <c r="CG44" s="65"/>
      <c r="CH44" s="68"/>
    </row>
    <row r="45" spans="1:86" ht="18" customHeight="1">
      <c r="A45" s="76" t="s">
        <v>38</v>
      </c>
      <c r="B45" s="73" t="s">
        <v>48</v>
      </c>
      <c r="C45" s="74"/>
      <c r="D45" s="74"/>
      <c r="E45" s="74"/>
      <c r="F45" s="75"/>
      <c r="G45" s="73" t="s">
        <v>49</v>
      </c>
      <c r="H45" s="74"/>
      <c r="I45" s="74"/>
      <c r="J45" s="74"/>
      <c r="K45" s="75"/>
      <c r="L45" s="73" t="s">
        <v>54</v>
      </c>
      <c r="M45" s="74"/>
      <c r="N45" s="74"/>
      <c r="O45" s="74"/>
      <c r="P45" s="75"/>
      <c r="Q45" s="73" t="s">
        <v>50</v>
      </c>
      <c r="R45" s="74"/>
      <c r="S45" s="74"/>
      <c r="T45" s="74"/>
      <c r="U45" s="75"/>
      <c r="V45" s="73" t="s">
        <v>50</v>
      </c>
      <c r="W45" s="74"/>
      <c r="X45" s="74"/>
      <c r="Y45" s="74"/>
      <c r="Z45" s="75"/>
      <c r="AA45" s="73" t="s">
        <v>48</v>
      </c>
      <c r="AB45" s="74"/>
      <c r="AC45" s="74"/>
      <c r="AD45" s="74"/>
      <c r="AE45" s="75"/>
      <c r="AF45" s="73" t="s">
        <v>49</v>
      </c>
      <c r="AG45" s="74"/>
      <c r="AH45" s="74"/>
      <c r="AI45" s="74"/>
      <c r="AJ45" s="75"/>
      <c r="AK45" s="73" t="s">
        <v>49</v>
      </c>
      <c r="AL45" s="74"/>
      <c r="AM45" s="74"/>
      <c r="AN45" s="74"/>
      <c r="AO45" s="75"/>
      <c r="AP45" s="73" t="s">
        <v>50</v>
      </c>
      <c r="AQ45" s="74"/>
      <c r="AR45" s="74"/>
      <c r="AS45" s="74"/>
      <c r="AT45" s="75"/>
      <c r="AU45" s="73" t="s">
        <v>50</v>
      </c>
      <c r="AV45" s="74"/>
      <c r="AW45" s="74"/>
      <c r="AX45" s="74"/>
      <c r="AY45" s="75"/>
      <c r="AZ45" s="73" t="s">
        <v>50</v>
      </c>
      <c r="BA45" s="74"/>
      <c r="BB45" s="74"/>
      <c r="BC45" s="74"/>
      <c r="BD45" s="75"/>
      <c r="BE45" s="73" t="s">
        <v>48</v>
      </c>
      <c r="BF45" s="74"/>
      <c r="BG45" s="74"/>
      <c r="BH45" s="74"/>
      <c r="BI45" s="75"/>
      <c r="BJ45" s="73" t="s">
        <v>50</v>
      </c>
      <c r="BK45" s="74"/>
      <c r="BL45" s="74"/>
      <c r="BM45" s="74"/>
      <c r="BN45" s="75"/>
      <c r="BO45" s="73" t="s">
        <v>48</v>
      </c>
      <c r="BP45" s="74"/>
      <c r="BQ45" s="74"/>
      <c r="BR45" s="74"/>
      <c r="BS45" s="75"/>
      <c r="BT45" s="85"/>
      <c r="BU45" s="86"/>
      <c r="BV45" s="86"/>
      <c r="BW45" s="86"/>
      <c r="BX45" s="87"/>
      <c r="BY45" s="73" t="s">
        <v>48</v>
      </c>
      <c r="BZ45" s="74"/>
      <c r="CA45" s="74"/>
      <c r="CB45" s="74"/>
      <c r="CC45" s="75"/>
      <c r="CD45" s="64">
        <f>(COUNTIF(BY45,"○")*3+COUNTIF(BY45,"△")*1)+(COUNTIF(B45:BS45,"○")*3+COUNTIF(B45:BS45,"△")*1)</f>
        <v>12</v>
      </c>
      <c r="CE45" s="64">
        <f>G46+L46+Q46+V46+AA46+AF46+AK46+AP46+AU46+AZ46+BE46+BJ46+BO46+B46+BY46</f>
        <v>30</v>
      </c>
      <c r="CF45" s="64">
        <f>K46+P46+U46+Z46+AE46+AJ46+AO46+AT46+AY46+BD46+BI46+BN46+BS46+F46+CC46</f>
        <v>45</v>
      </c>
      <c r="CG45" s="64">
        <f>CE45-CF45</f>
        <v>-15</v>
      </c>
      <c r="CH45" s="67">
        <f>RANK(CD45,$CD$3:$CD$50,0)</f>
        <v>12</v>
      </c>
    </row>
    <row r="46" spans="1:86" ht="18" customHeight="1">
      <c r="A46" s="84"/>
      <c r="B46" s="71">
        <f>C46+C47</f>
        <v>0</v>
      </c>
      <c r="C46" s="47">
        <v>0</v>
      </c>
      <c r="D46" s="48" t="s">
        <v>12</v>
      </c>
      <c r="E46" s="49">
        <v>0</v>
      </c>
      <c r="F46" s="71">
        <f>E46+E47</f>
        <v>3</v>
      </c>
      <c r="G46" s="71">
        <f>H46+H47</f>
        <v>3</v>
      </c>
      <c r="H46" s="47">
        <v>1</v>
      </c>
      <c r="I46" s="48" t="s">
        <v>12</v>
      </c>
      <c r="J46" s="49">
        <v>1</v>
      </c>
      <c r="K46" s="71">
        <f>J46+J47</f>
        <v>2</v>
      </c>
      <c r="L46" s="71">
        <f>M46+M47</f>
        <v>6</v>
      </c>
      <c r="M46" s="47">
        <v>3</v>
      </c>
      <c r="N46" s="48" t="s">
        <v>12</v>
      </c>
      <c r="O46" s="49">
        <v>0</v>
      </c>
      <c r="P46" s="71">
        <f>O46+O47</f>
        <v>1</v>
      </c>
      <c r="Q46" s="71">
        <f>R46+R47</f>
        <v>0</v>
      </c>
      <c r="R46" s="47">
        <v>0</v>
      </c>
      <c r="S46" s="48" t="s">
        <v>12</v>
      </c>
      <c r="T46" s="49">
        <v>3</v>
      </c>
      <c r="U46" s="71">
        <f>T46+T47</f>
        <v>8</v>
      </c>
      <c r="V46" s="71">
        <f>W46+W47</f>
        <v>3</v>
      </c>
      <c r="W46" s="47">
        <v>2</v>
      </c>
      <c r="X46" s="48" t="s">
        <v>12</v>
      </c>
      <c r="Y46" s="49">
        <v>1</v>
      </c>
      <c r="Z46" s="71">
        <f>Y46+Y47</f>
        <v>4</v>
      </c>
      <c r="AA46" s="71">
        <f>AB46+AB47</f>
        <v>3</v>
      </c>
      <c r="AB46" s="47">
        <v>1</v>
      </c>
      <c r="AC46" s="48" t="s">
        <v>12</v>
      </c>
      <c r="AD46" s="49">
        <v>2</v>
      </c>
      <c r="AE46" s="71">
        <f>AD46+AD47</f>
        <v>4</v>
      </c>
      <c r="AF46" s="71">
        <f>AG46+AG47</f>
        <v>5</v>
      </c>
      <c r="AG46" s="47">
        <v>4</v>
      </c>
      <c r="AH46" s="48" t="s">
        <v>12</v>
      </c>
      <c r="AI46" s="49">
        <v>0</v>
      </c>
      <c r="AJ46" s="71">
        <f>AI46+AI47</f>
        <v>0</v>
      </c>
      <c r="AK46" s="71">
        <f>AL46+AL47</f>
        <v>3</v>
      </c>
      <c r="AL46" s="47">
        <v>0</v>
      </c>
      <c r="AM46" s="48" t="s">
        <v>12</v>
      </c>
      <c r="AN46" s="49">
        <v>0</v>
      </c>
      <c r="AO46" s="71">
        <f>AN46+AN47</f>
        <v>2</v>
      </c>
      <c r="AP46" s="71">
        <f>AQ46+AQ47</f>
        <v>1</v>
      </c>
      <c r="AQ46" s="47">
        <v>1</v>
      </c>
      <c r="AR46" s="48" t="s">
        <v>12</v>
      </c>
      <c r="AS46" s="49">
        <v>1</v>
      </c>
      <c r="AT46" s="71">
        <f>AS46+AS47</f>
        <v>3</v>
      </c>
      <c r="AU46" s="71">
        <f>AV46+AV47</f>
        <v>1</v>
      </c>
      <c r="AV46" s="47">
        <v>0</v>
      </c>
      <c r="AW46" s="48" t="s">
        <v>12</v>
      </c>
      <c r="AX46" s="49">
        <v>2</v>
      </c>
      <c r="AY46" s="71">
        <f>AX46+AX47</f>
        <v>2</v>
      </c>
      <c r="AZ46" s="71">
        <f>BA46+BA47</f>
        <v>0</v>
      </c>
      <c r="BA46" s="47">
        <v>0</v>
      </c>
      <c r="BB46" s="48" t="s">
        <v>12</v>
      </c>
      <c r="BC46" s="49">
        <v>0</v>
      </c>
      <c r="BD46" s="71">
        <f>BC46+BC47</f>
        <v>1</v>
      </c>
      <c r="BE46" s="71">
        <f>BF46+BF47</f>
        <v>3</v>
      </c>
      <c r="BF46" s="47">
        <v>2</v>
      </c>
      <c r="BG46" s="48" t="s">
        <v>12</v>
      </c>
      <c r="BH46" s="49">
        <v>2</v>
      </c>
      <c r="BI46" s="71">
        <f>BH46+BH47</f>
        <v>4</v>
      </c>
      <c r="BJ46" s="71">
        <f>BK46+BK47</f>
        <v>0</v>
      </c>
      <c r="BK46" s="47">
        <v>0</v>
      </c>
      <c r="BL46" s="48" t="s">
        <v>12</v>
      </c>
      <c r="BM46" s="49">
        <v>0</v>
      </c>
      <c r="BN46" s="71">
        <f>BM46+BM47</f>
        <v>2</v>
      </c>
      <c r="BO46" s="71">
        <f>BP46+BP47</f>
        <v>0</v>
      </c>
      <c r="BP46" s="47">
        <v>0</v>
      </c>
      <c r="BQ46" s="48" t="s">
        <v>12</v>
      </c>
      <c r="BR46" s="49">
        <v>1</v>
      </c>
      <c r="BS46" s="71">
        <f>BR46+BR47</f>
        <v>5</v>
      </c>
      <c r="BT46" s="88"/>
      <c r="BU46" s="89"/>
      <c r="BV46" s="89"/>
      <c r="BW46" s="89"/>
      <c r="BX46" s="90"/>
      <c r="BY46" s="71">
        <f>BZ46+BZ47</f>
        <v>2</v>
      </c>
      <c r="BZ46" s="47">
        <v>0</v>
      </c>
      <c r="CA46" s="48" t="s">
        <v>12</v>
      </c>
      <c r="CB46" s="49">
        <v>3</v>
      </c>
      <c r="CC46" s="71">
        <f>CB46+CB47</f>
        <v>4</v>
      </c>
      <c r="CD46" s="65"/>
      <c r="CE46" s="65"/>
      <c r="CF46" s="65"/>
      <c r="CG46" s="65"/>
      <c r="CH46" s="68"/>
    </row>
    <row r="47" spans="1:86" ht="18" customHeight="1">
      <c r="A47" s="77"/>
      <c r="B47" s="72"/>
      <c r="C47" s="47">
        <v>0</v>
      </c>
      <c r="D47" s="48" t="s">
        <v>12</v>
      </c>
      <c r="E47" s="49">
        <v>3</v>
      </c>
      <c r="F47" s="72"/>
      <c r="G47" s="72"/>
      <c r="H47" s="47">
        <v>2</v>
      </c>
      <c r="I47" s="48" t="s">
        <v>12</v>
      </c>
      <c r="J47" s="49">
        <v>1</v>
      </c>
      <c r="K47" s="72"/>
      <c r="L47" s="72"/>
      <c r="M47" s="47">
        <v>3</v>
      </c>
      <c r="N47" s="48" t="s">
        <v>12</v>
      </c>
      <c r="O47" s="49">
        <v>1</v>
      </c>
      <c r="P47" s="72"/>
      <c r="Q47" s="72"/>
      <c r="R47" s="47">
        <v>0</v>
      </c>
      <c r="S47" s="48" t="s">
        <v>12</v>
      </c>
      <c r="T47" s="49">
        <v>5</v>
      </c>
      <c r="U47" s="72"/>
      <c r="V47" s="72"/>
      <c r="W47" s="47">
        <v>1</v>
      </c>
      <c r="X47" s="48" t="s">
        <v>12</v>
      </c>
      <c r="Y47" s="49">
        <v>3</v>
      </c>
      <c r="Z47" s="72"/>
      <c r="AA47" s="72"/>
      <c r="AB47" s="47">
        <v>2</v>
      </c>
      <c r="AC47" s="48" t="s">
        <v>12</v>
      </c>
      <c r="AD47" s="49">
        <v>2</v>
      </c>
      <c r="AE47" s="72"/>
      <c r="AF47" s="72"/>
      <c r="AG47" s="47">
        <v>1</v>
      </c>
      <c r="AH47" s="48" t="s">
        <v>12</v>
      </c>
      <c r="AI47" s="49">
        <v>0</v>
      </c>
      <c r="AJ47" s="72"/>
      <c r="AK47" s="72"/>
      <c r="AL47" s="47">
        <v>3</v>
      </c>
      <c r="AM47" s="48" t="s">
        <v>12</v>
      </c>
      <c r="AN47" s="49">
        <v>2</v>
      </c>
      <c r="AO47" s="72"/>
      <c r="AP47" s="72"/>
      <c r="AQ47" s="47">
        <v>0</v>
      </c>
      <c r="AR47" s="48" t="s">
        <v>12</v>
      </c>
      <c r="AS47" s="49">
        <v>2</v>
      </c>
      <c r="AT47" s="72"/>
      <c r="AU47" s="72"/>
      <c r="AV47" s="47">
        <v>1</v>
      </c>
      <c r="AW47" s="48" t="s">
        <v>12</v>
      </c>
      <c r="AX47" s="49">
        <v>0</v>
      </c>
      <c r="AY47" s="72"/>
      <c r="AZ47" s="72"/>
      <c r="BA47" s="47">
        <v>0</v>
      </c>
      <c r="BB47" s="48" t="s">
        <v>12</v>
      </c>
      <c r="BC47" s="49">
        <v>1</v>
      </c>
      <c r="BD47" s="72"/>
      <c r="BE47" s="72"/>
      <c r="BF47" s="47">
        <v>1</v>
      </c>
      <c r="BG47" s="48" t="s">
        <v>12</v>
      </c>
      <c r="BH47" s="49">
        <v>2</v>
      </c>
      <c r="BI47" s="72"/>
      <c r="BJ47" s="72"/>
      <c r="BK47" s="47">
        <v>0</v>
      </c>
      <c r="BL47" s="48" t="s">
        <v>12</v>
      </c>
      <c r="BM47" s="49">
        <v>2</v>
      </c>
      <c r="BN47" s="72"/>
      <c r="BO47" s="72"/>
      <c r="BP47" s="47">
        <v>0</v>
      </c>
      <c r="BQ47" s="48" t="s">
        <v>12</v>
      </c>
      <c r="BR47" s="49">
        <v>4</v>
      </c>
      <c r="BS47" s="72"/>
      <c r="BT47" s="91"/>
      <c r="BU47" s="92"/>
      <c r="BV47" s="92"/>
      <c r="BW47" s="92"/>
      <c r="BX47" s="93"/>
      <c r="BY47" s="72"/>
      <c r="BZ47" s="47">
        <v>2</v>
      </c>
      <c r="CA47" s="48" t="s">
        <v>12</v>
      </c>
      <c r="CB47" s="49">
        <v>1</v>
      </c>
      <c r="CC47" s="72"/>
      <c r="CD47" s="65"/>
      <c r="CE47" s="65"/>
      <c r="CF47" s="65"/>
      <c r="CG47" s="65"/>
      <c r="CH47" s="68"/>
    </row>
    <row r="48" spans="1:86" ht="18" customHeight="1">
      <c r="A48" s="76" t="s">
        <v>26</v>
      </c>
      <c r="B48" s="73" t="s">
        <v>50</v>
      </c>
      <c r="C48" s="74"/>
      <c r="D48" s="74"/>
      <c r="E48" s="74"/>
      <c r="F48" s="75"/>
      <c r="G48" s="73" t="s">
        <v>49</v>
      </c>
      <c r="H48" s="74"/>
      <c r="I48" s="74"/>
      <c r="J48" s="74"/>
      <c r="K48" s="75"/>
      <c r="L48" s="73" t="s">
        <v>49</v>
      </c>
      <c r="M48" s="74"/>
      <c r="N48" s="74"/>
      <c r="O48" s="74"/>
      <c r="P48" s="75"/>
      <c r="Q48" s="73" t="s">
        <v>54</v>
      </c>
      <c r="R48" s="74"/>
      <c r="S48" s="74"/>
      <c r="T48" s="74"/>
      <c r="U48" s="75"/>
      <c r="V48" s="73" t="s">
        <v>56</v>
      </c>
      <c r="W48" s="74"/>
      <c r="X48" s="74"/>
      <c r="Y48" s="74"/>
      <c r="Z48" s="75"/>
      <c r="AA48" s="73" t="s">
        <v>54</v>
      </c>
      <c r="AB48" s="74"/>
      <c r="AC48" s="74"/>
      <c r="AD48" s="74"/>
      <c r="AE48" s="75"/>
      <c r="AF48" s="73" t="s">
        <v>49</v>
      </c>
      <c r="AG48" s="74"/>
      <c r="AH48" s="74"/>
      <c r="AI48" s="74"/>
      <c r="AJ48" s="75"/>
      <c r="AK48" s="73" t="s">
        <v>49</v>
      </c>
      <c r="AL48" s="74"/>
      <c r="AM48" s="74"/>
      <c r="AN48" s="74"/>
      <c r="AO48" s="75"/>
      <c r="AP48" s="73" t="s">
        <v>49</v>
      </c>
      <c r="AQ48" s="74"/>
      <c r="AR48" s="74"/>
      <c r="AS48" s="74"/>
      <c r="AT48" s="75"/>
      <c r="AU48" s="73" t="s">
        <v>50</v>
      </c>
      <c r="AV48" s="74"/>
      <c r="AW48" s="74"/>
      <c r="AX48" s="74"/>
      <c r="AY48" s="75"/>
      <c r="AZ48" s="73" t="s">
        <v>48</v>
      </c>
      <c r="BA48" s="74"/>
      <c r="BB48" s="74"/>
      <c r="BC48" s="74"/>
      <c r="BD48" s="75"/>
      <c r="BE48" s="73" t="s">
        <v>56</v>
      </c>
      <c r="BF48" s="74"/>
      <c r="BG48" s="74"/>
      <c r="BH48" s="74"/>
      <c r="BI48" s="75"/>
      <c r="BJ48" s="73" t="s">
        <v>49</v>
      </c>
      <c r="BK48" s="74"/>
      <c r="BL48" s="74"/>
      <c r="BM48" s="74"/>
      <c r="BN48" s="75"/>
      <c r="BO48" s="73" t="s">
        <v>48</v>
      </c>
      <c r="BP48" s="74"/>
      <c r="BQ48" s="74"/>
      <c r="BR48" s="74"/>
      <c r="BS48" s="75"/>
      <c r="BT48" s="73" t="s">
        <v>49</v>
      </c>
      <c r="BU48" s="74"/>
      <c r="BV48" s="74"/>
      <c r="BW48" s="74"/>
      <c r="BX48" s="75"/>
      <c r="BY48" s="85"/>
      <c r="BZ48" s="86"/>
      <c r="CA48" s="86"/>
      <c r="CB48" s="86"/>
      <c r="CC48" s="87"/>
      <c r="CD48" s="64">
        <f>(COUNTIF(B48:BX48,"○")*3+COUNTIF(B48:BX48,"△")*1)</f>
        <v>29</v>
      </c>
      <c r="CE48" s="64">
        <f>G49+L49+Q49+V49+AA49+AF49+AK49+AP49+AU49+AZ49+BE49+BJ49+BO49+BT49+B49</f>
        <v>38</v>
      </c>
      <c r="CF48" s="64">
        <f>K49+P49+U49+Z49+AE49+AJ49+AO49+AT49+AY49+BD49+BI49+BN49+BS49+BX49+F49</f>
        <v>25</v>
      </c>
      <c r="CG48" s="64">
        <f>CE48-CF48</f>
        <v>13</v>
      </c>
      <c r="CH48" s="67">
        <v>6</v>
      </c>
    </row>
    <row r="49" spans="1:86" ht="18" customHeight="1">
      <c r="A49" s="84"/>
      <c r="B49" s="71">
        <f>C49+C50</f>
        <v>2</v>
      </c>
      <c r="C49" s="47">
        <v>1</v>
      </c>
      <c r="D49" s="48" t="s">
        <v>12</v>
      </c>
      <c r="E49" s="49">
        <v>1</v>
      </c>
      <c r="F49" s="71">
        <f>E49+E50</f>
        <v>4</v>
      </c>
      <c r="G49" s="71">
        <f>H49+H50</f>
        <v>3</v>
      </c>
      <c r="H49" s="47">
        <v>3</v>
      </c>
      <c r="I49" s="48" t="s">
        <v>12</v>
      </c>
      <c r="J49" s="49">
        <v>1</v>
      </c>
      <c r="K49" s="71">
        <f>J49+J50</f>
        <v>1</v>
      </c>
      <c r="L49" s="71">
        <f>M49+M50</f>
        <v>4</v>
      </c>
      <c r="M49" s="47">
        <v>1</v>
      </c>
      <c r="N49" s="48" t="s">
        <v>12</v>
      </c>
      <c r="O49" s="49">
        <v>0</v>
      </c>
      <c r="P49" s="71">
        <f>O49+O50</f>
        <v>0</v>
      </c>
      <c r="Q49" s="71">
        <f>R49+R50</f>
        <v>3</v>
      </c>
      <c r="R49" s="47">
        <v>0</v>
      </c>
      <c r="S49" s="48" t="s">
        <v>12</v>
      </c>
      <c r="T49" s="49">
        <v>1</v>
      </c>
      <c r="U49" s="71">
        <f>T49+T50</f>
        <v>1</v>
      </c>
      <c r="V49" s="71">
        <f>W49+W50</f>
        <v>1</v>
      </c>
      <c r="W49" s="47">
        <v>1</v>
      </c>
      <c r="X49" s="48" t="s">
        <v>12</v>
      </c>
      <c r="Y49" s="49">
        <v>0</v>
      </c>
      <c r="Z49" s="71">
        <f>Y49+Y50</f>
        <v>1</v>
      </c>
      <c r="AA49" s="71">
        <f>AB49+AB50</f>
        <v>3</v>
      </c>
      <c r="AB49" s="47">
        <v>0</v>
      </c>
      <c r="AC49" s="48" t="s">
        <v>12</v>
      </c>
      <c r="AD49" s="49">
        <v>0</v>
      </c>
      <c r="AE49" s="71">
        <f>AD49+AD50</f>
        <v>2</v>
      </c>
      <c r="AF49" s="71">
        <f>AG49+AG50</f>
        <v>8</v>
      </c>
      <c r="AG49" s="47">
        <v>3</v>
      </c>
      <c r="AH49" s="48" t="s">
        <v>12</v>
      </c>
      <c r="AI49" s="49">
        <v>0</v>
      </c>
      <c r="AJ49" s="71">
        <f>AI49+AI50</f>
        <v>0</v>
      </c>
      <c r="AK49" s="71">
        <f>AL49+AL50</f>
        <v>2</v>
      </c>
      <c r="AL49" s="47">
        <v>0</v>
      </c>
      <c r="AM49" s="48" t="s">
        <v>12</v>
      </c>
      <c r="AN49" s="49">
        <v>0</v>
      </c>
      <c r="AO49" s="71">
        <f>AN49+AN50</f>
        <v>0</v>
      </c>
      <c r="AP49" s="71">
        <f>AQ49+AQ50</f>
        <v>2</v>
      </c>
      <c r="AQ49" s="47">
        <v>1</v>
      </c>
      <c r="AR49" s="48" t="s">
        <v>12</v>
      </c>
      <c r="AS49" s="49">
        <v>0</v>
      </c>
      <c r="AT49" s="71">
        <f>AS49+AS50</f>
        <v>0</v>
      </c>
      <c r="AU49" s="71">
        <f>AV49+AV50</f>
        <v>0</v>
      </c>
      <c r="AV49" s="47">
        <v>0</v>
      </c>
      <c r="AW49" s="48" t="s">
        <v>12</v>
      </c>
      <c r="AX49" s="49">
        <v>1</v>
      </c>
      <c r="AY49" s="71">
        <f>AX49+AX50</f>
        <v>1</v>
      </c>
      <c r="AZ49" s="71">
        <f>BA49+BA50</f>
        <v>0</v>
      </c>
      <c r="BA49" s="47">
        <v>0</v>
      </c>
      <c r="BB49" s="48" t="s">
        <v>12</v>
      </c>
      <c r="BC49" s="49">
        <v>3</v>
      </c>
      <c r="BD49" s="71">
        <f>BC49+BC50</f>
        <v>6</v>
      </c>
      <c r="BE49" s="71">
        <f>BF49+BF50</f>
        <v>1</v>
      </c>
      <c r="BF49" s="47">
        <v>0</v>
      </c>
      <c r="BG49" s="48" t="s">
        <v>12</v>
      </c>
      <c r="BH49" s="49">
        <v>1</v>
      </c>
      <c r="BI49" s="71">
        <f>BH49+BH50</f>
        <v>1</v>
      </c>
      <c r="BJ49" s="71">
        <f>BK49+BK50</f>
        <v>5</v>
      </c>
      <c r="BK49" s="47">
        <v>2</v>
      </c>
      <c r="BL49" s="48" t="s">
        <v>12</v>
      </c>
      <c r="BM49" s="49">
        <v>2</v>
      </c>
      <c r="BN49" s="71">
        <f>BM49+BM50</f>
        <v>2</v>
      </c>
      <c r="BO49" s="71">
        <f>BP49+BP50</f>
        <v>0</v>
      </c>
      <c r="BP49" s="47">
        <v>0</v>
      </c>
      <c r="BQ49" s="48" t="s">
        <v>12</v>
      </c>
      <c r="BR49" s="49">
        <v>2</v>
      </c>
      <c r="BS49" s="71">
        <f>BR49+BR50</f>
        <v>4</v>
      </c>
      <c r="BT49" s="71">
        <f>BU49+BU50</f>
        <v>4</v>
      </c>
      <c r="BU49" s="47">
        <v>3</v>
      </c>
      <c r="BV49" s="48" t="s">
        <v>12</v>
      </c>
      <c r="BW49" s="49">
        <v>0</v>
      </c>
      <c r="BX49" s="71">
        <f>BW49+BW50</f>
        <v>2</v>
      </c>
      <c r="BY49" s="88"/>
      <c r="BZ49" s="89"/>
      <c r="CA49" s="89"/>
      <c r="CB49" s="89"/>
      <c r="CC49" s="90"/>
      <c r="CD49" s="65"/>
      <c r="CE49" s="65"/>
      <c r="CF49" s="65"/>
      <c r="CG49" s="65"/>
      <c r="CH49" s="68"/>
    </row>
    <row r="50" spans="1:86" ht="18" customHeight="1">
      <c r="A50" s="77"/>
      <c r="B50" s="72"/>
      <c r="C50" s="47">
        <v>1</v>
      </c>
      <c r="D50" s="48" t="s">
        <v>12</v>
      </c>
      <c r="E50" s="49">
        <v>3</v>
      </c>
      <c r="F50" s="72"/>
      <c r="G50" s="72"/>
      <c r="H50" s="47">
        <v>0</v>
      </c>
      <c r="I50" s="48" t="s">
        <v>12</v>
      </c>
      <c r="J50" s="49">
        <v>0</v>
      </c>
      <c r="K50" s="72"/>
      <c r="L50" s="72"/>
      <c r="M50" s="47">
        <v>3</v>
      </c>
      <c r="N50" s="48" t="s">
        <v>12</v>
      </c>
      <c r="O50" s="49">
        <v>0</v>
      </c>
      <c r="P50" s="72"/>
      <c r="Q50" s="72"/>
      <c r="R50" s="47">
        <v>3</v>
      </c>
      <c r="S50" s="48" t="s">
        <v>12</v>
      </c>
      <c r="T50" s="49">
        <v>0</v>
      </c>
      <c r="U50" s="72"/>
      <c r="V50" s="72"/>
      <c r="W50" s="47">
        <v>0</v>
      </c>
      <c r="X50" s="48" t="s">
        <v>12</v>
      </c>
      <c r="Y50" s="49">
        <v>1</v>
      </c>
      <c r="Z50" s="72"/>
      <c r="AA50" s="72"/>
      <c r="AB50" s="47">
        <v>3</v>
      </c>
      <c r="AC50" s="48" t="s">
        <v>12</v>
      </c>
      <c r="AD50" s="49">
        <v>2</v>
      </c>
      <c r="AE50" s="72"/>
      <c r="AF50" s="72"/>
      <c r="AG50" s="47">
        <v>5</v>
      </c>
      <c r="AH50" s="48" t="s">
        <v>12</v>
      </c>
      <c r="AI50" s="49">
        <v>0</v>
      </c>
      <c r="AJ50" s="72"/>
      <c r="AK50" s="72"/>
      <c r="AL50" s="47">
        <v>2</v>
      </c>
      <c r="AM50" s="48" t="s">
        <v>12</v>
      </c>
      <c r="AN50" s="49">
        <v>0</v>
      </c>
      <c r="AO50" s="72"/>
      <c r="AP50" s="72"/>
      <c r="AQ50" s="47">
        <v>1</v>
      </c>
      <c r="AR50" s="48" t="s">
        <v>12</v>
      </c>
      <c r="AS50" s="49">
        <v>0</v>
      </c>
      <c r="AT50" s="72"/>
      <c r="AU50" s="72"/>
      <c r="AV50" s="47">
        <v>0</v>
      </c>
      <c r="AW50" s="48" t="s">
        <v>12</v>
      </c>
      <c r="AX50" s="49">
        <v>0</v>
      </c>
      <c r="AY50" s="72"/>
      <c r="AZ50" s="72"/>
      <c r="BA50" s="47">
        <v>0</v>
      </c>
      <c r="BB50" s="48" t="s">
        <v>12</v>
      </c>
      <c r="BC50" s="49">
        <v>3</v>
      </c>
      <c r="BD50" s="72"/>
      <c r="BE50" s="72"/>
      <c r="BF50" s="47">
        <v>1</v>
      </c>
      <c r="BG50" s="48" t="s">
        <v>12</v>
      </c>
      <c r="BH50" s="49">
        <v>0</v>
      </c>
      <c r="BI50" s="72"/>
      <c r="BJ50" s="72"/>
      <c r="BK50" s="47">
        <v>3</v>
      </c>
      <c r="BL50" s="48" t="s">
        <v>12</v>
      </c>
      <c r="BM50" s="49">
        <v>0</v>
      </c>
      <c r="BN50" s="72"/>
      <c r="BO50" s="72"/>
      <c r="BP50" s="47">
        <v>0</v>
      </c>
      <c r="BQ50" s="48" t="s">
        <v>12</v>
      </c>
      <c r="BR50" s="49">
        <v>2</v>
      </c>
      <c r="BS50" s="72"/>
      <c r="BT50" s="72"/>
      <c r="BU50" s="47">
        <v>1</v>
      </c>
      <c r="BV50" s="48" t="s">
        <v>12</v>
      </c>
      <c r="BW50" s="49">
        <v>2</v>
      </c>
      <c r="BX50" s="72"/>
      <c r="BY50" s="91"/>
      <c r="BZ50" s="92"/>
      <c r="CA50" s="92"/>
      <c r="CB50" s="92"/>
      <c r="CC50" s="93"/>
      <c r="CD50" s="94"/>
      <c r="CE50" s="94"/>
      <c r="CF50" s="94"/>
      <c r="CG50" s="94"/>
      <c r="CH50" s="95"/>
    </row>
    <row r="51" spans="83:85" ht="13.5">
      <c r="CE51" s="1">
        <f>SUM(CE3:CE50)</f>
        <v>545</v>
      </c>
      <c r="CF51" s="1">
        <f>SUM(CF3:CF50)</f>
        <v>545</v>
      </c>
      <c r="CG51" s="1">
        <f>SUM(CG3:CG50)</f>
        <v>0</v>
      </c>
    </row>
  </sheetData>
  <mergeCells count="854">
    <mergeCell ref="CH12:CH14"/>
    <mergeCell ref="CH42:CH44"/>
    <mergeCell ref="CH45:CH47"/>
    <mergeCell ref="CH48:CH50"/>
    <mergeCell ref="CH30:CH32"/>
    <mergeCell ref="CH33:CH35"/>
    <mergeCell ref="CH36:CH38"/>
    <mergeCell ref="CH39:CH41"/>
    <mergeCell ref="CH15:CH17"/>
    <mergeCell ref="CH18:CH20"/>
    <mergeCell ref="CH21:CH23"/>
    <mergeCell ref="CH24:CH26"/>
    <mergeCell ref="CE48:CE50"/>
    <mergeCell ref="CF48:CF50"/>
    <mergeCell ref="CG48:CG50"/>
    <mergeCell ref="CE42:CE44"/>
    <mergeCell ref="CF42:CF44"/>
    <mergeCell ref="CG42:CG44"/>
    <mergeCell ref="CE45:CE47"/>
    <mergeCell ref="CF45:CF47"/>
    <mergeCell ref="CG45:CG47"/>
    <mergeCell ref="CE39:CE41"/>
    <mergeCell ref="CF39:CF41"/>
    <mergeCell ref="CG39:CG41"/>
    <mergeCell ref="CH27:CH29"/>
    <mergeCell ref="CE30:CE32"/>
    <mergeCell ref="CF30:CF32"/>
    <mergeCell ref="CG30:CG32"/>
    <mergeCell ref="CE36:CE38"/>
    <mergeCell ref="CF36:CF38"/>
    <mergeCell ref="CG36:CG38"/>
    <mergeCell ref="CE24:CE26"/>
    <mergeCell ref="CF24:CF26"/>
    <mergeCell ref="CG24:CG26"/>
    <mergeCell ref="CF27:CF29"/>
    <mergeCell ref="CG27:CG29"/>
    <mergeCell ref="CF33:CF35"/>
    <mergeCell ref="CG33:CG35"/>
    <mergeCell ref="CE18:CE20"/>
    <mergeCell ref="CF18:CF20"/>
    <mergeCell ref="CG18:CG20"/>
    <mergeCell ref="CF21:CF23"/>
    <mergeCell ref="CG21:CG23"/>
    <mergeCell ref="CE12:CE14"/>
    <mergeCell ref="CF12:CF14"/>
    <mergeCell ref="CG12:CG14"/>
    <mergeCell ref="CF15:CF17"/>
    <mergeCell ref="CG15:CG17"/>
    <mergeCell ref="CD42:CD44"/>
    <mergeCell ref="CD45:CD47"/>
    <mergeCell ref="CD48:CD50"/>
    <mergeCell ref="CE3:CE5"/>
    <mergeCell ref="CE6:CE8"/>
    <mergeCell ref="CE9:CE11"/>
    <mergeCell ref="CE15:CE17"/>
    <mergeCell ref="CE21:CE23"/>
    <mergeCell ref="CE27:CE29"/>
    <mergeCell ref="CE33:CE35"/>
    <mergeCell ref="CD30:CD32"/>
    <mergeCell ref="CD33:CD35"/>
    <mergeCell ref="CD36:CD38"/>
    <mergeCell ref="CD39:CD41"/>
    <mergeCell ref="BY48:CC50"/>
    <mergeCell ref="CD3:CD5"/>
    <mergeCell ref="CD6:CD8"/>
    <mergeCell ref="CD9:CD11"/>
    <mergeCell ref="CD12:CD14"/>
    <mergeCell ref="CD15:CD17"/>
    <mergeCell ref="CD18:CD20"/>
    <mergeCell ref="CD21:CD23"/>
    <mergeCell ref="CD24:CD26"/>
    <mergeCell ref="CD27:CD29"/>
    <mergeCell ref="BO49:BO50"/>
    <mergeCell ref="BS49:BS50"/>
    <mergeCell ref="B3:F5"/>
    <mergeCell ref="G6:K8"/>
    <mergeCell ref="L9:P11"/>
    <mergeCell ref="Q12:U14"/>
    <mergeCell ref="V15:Z17"/>
    <mergeCell ref="AA18:AE20"/>
    <mergeCell ref="AF21:AJ23"/>
    <mergeCell ref="AK24:AO26"/>
    <mergeCell ref="BO45:BS45"/>
    <mergeCell ref="BO46:BO47"/>
    <mergeCell ref="BS46:BS47"/>
    <mergeCell ref="BO48:BS48"/>
    <mergeCell ref="BO40:BO41"/>
    <mergeCell ref="BS40:BS41"/>
    <mergeCell ref="BO42:BS44"/>
    <mergeCell ref="BO36:BS36"/>
    <mergeCell ref="BO37:BO38"/>
    <mergeCell ref="BS37:BS38"/>
    <mergeCell ref="BO39:BS39"/>
    <mergeCell ref="BO31:BO32"/>
    <mergeCell ref="BS31:BS32"/>
    <mergeCell ref="BO33:BS33"/>
    <mergeCell ref="BO34:BO35"/>
    <mergeCell ref="BS34:BS35"/>
    <mergeCell ref="BO27:BS27"/>
    <mergeCell ref="BO28:BO29"/>
    <mergeCell ref="BS28:BS29"/>
    <mergeCell ref="BO30:BS30"/>
    <mergeCell ref="BO22:BO23"/>
    <mergeCell ref="BS22:BS23"/>
    <mergeCell ref="BO24:BS24"/>
    <mergeCell ref="BO25:BO26"/>
    <mergeCell ref="BS25:BS26"/>
    <mergeCell ref="BO18:BS18"/>
    <mergeCell ref="BO19:BO20"/>
    <mergeCell ref="BS19:BS20"/>
    <mergeCell ref="BO21:BS21"/>
    <mergeCell ref="BO13:BO14"/>
    <mergeCell ref="BS13:BS14"/>
    <mergeCell ref="BO15:BS15"/>
    <mergeCell ref="BO16:BO17"/>
    <mergeCell ref="BS16:BS17"/>
    <mergeCell ref="BO9:BS9"/>
    <mergeCell ref="BO10:BO11"/>
    <mergeCell ref="BS10:BS11"/>
    <mergeCell ref="BO12:BS12"/>
    <mergeCell ref="BO4:BO5"/>
    <mergeCell ref="BS4:BS5"/>
    <mergeCell ref="BO6:BS6"/>
    <mergeCell ref="BO7:BO8"/>
    <mergeCell ref="BS7:BS8"/>
    <mergeCell ref="BJ1:BN2"/>
    <mergeCell ref="BT1:BX2"/>
    <mergeCell ref="BO1:BS2"/>
    <mergeCell ref="BO3:BS3"/>
    <mergeCell ref="BT3:BX3"/>
    <mergeCell ref="BT48:BX48"/>
    <mergeCell ref="BT49:BT50"/>
    <mergeCell ref="BX49:BX50"/>
    <mergeCell ref="AA1:AE2"/>
    <mergeCell ref="AF1:AJ2"/>
    <mergeCell ref="AK1:AO2"/>
    <mergeCell ref="AP1:AT2"/>
    <mergeCell ref="AU1:AY2"/>
    <mergeCell ref="AZ1:BD2"/>
    <mergeCell ref="BE1:BI2"/>
    <mergeCell ref="BT43:BT44"/>
    <mergeCell ref="BX43:BX44"/>
    <mergeCell ref="BT45:BX47"/>
    <mergeCell ref="BT39:BX39"/>
    <mergeCell ref="BT40:BT41"/>
    <mergeCell ref="BX40:BX41"/>
    <mergeCell ref="BT42:BX42"/>
    <mergeCell ref="BT34:BT35"/>
    <mergeCell ref="BX34:BX35"/>
    <mergeCell ref="BT36:BX36"/>
    <mergeCell ref="BT37:BT38"/>
    <mergeCell ref="BX37:BX38"/>
    <mergeCell ref="BT30:BX30"/>
    <mergeCell ref="BT31:BT32"/>
    <mergeCell ref="BX31:BX32"/>
    <mergeCell ref="BT33:BX33"/>
    <mergeCell ref="BT25:BT26"/>
    <mergeCell ref="BX25:BX26"/>
    <mergeCell ref="BT27:BX27"/>
    <mergeCell ref="BT28:BT29"/>
    <mergeCell ref="BX28:BX29"/>
    <mergeCell ref="BT21:BX21"/>
    <mergeCell ref="BT22:BT23"/>
    <mergeCell ref="BX22:BX23"/>
    <mergeCell ref="BT24:BX24"/>
    <mergeCell ref="BT16:BT17"/>
    <mergeCell ref="BX16:BX17"/>
    <mergeCell ref="BT18:BX18"/>
    <mergeCell ref="BT19:BT20"/>
    <mergeCell ref="BX19:BX20"/>
    <mergeCell ref="BT12:BX12"/>
    <mergeCell ref="BT13:BT14"/>
    <mergeCell ref="BX13:BX14"/>
    <mergeCell ref="BT15:BX15"/>
    <mergeCell ref="BT7:BT8"/>
    <mergeCell ref="BX7:BX8"/>
    <mergeCell ref="BT9:BX9"/>
    <mergeCell ref="BT10:BT11"/>
    <mergeCell ref="BX10:BX11"/>
    <mergeCell ref="BT4:BT5"/>
    <mergeCell ref="BX4:BX5"/>
    <mergeCell ref="BT6:BX6"/>
    <mergeCell ref="AZ48:BD48"/>
    <mergeCell ref="BE48:BI48"/>
    <mergeCell ref="BJ48:BN48"/>
    <mergeCell ref="BN46:BN47"/>
    <mergeCell ref="AZ42:BD42"/>
    <mergeCell ref="BE42:BI42"/>
    <mergeCell ref="BJ42:BN42"/>
    <mergeCell ref="BN49:BN50"/>
    <mergeCell ref="AZ45:BD45"/>
    <mergeCell ref="BE45:BI45"/>
    <mergeCell ref="BJ45:BN45"/>
    <mergeCell ref="AZ46:AZ47"/>
    <mergeCell ref="BD46:BD47"/>
    <mergeCell ref="BE46:BE47"/>
    <mergeCell ref="BI46:BI47"/>
    <mergeCell ref="BJ46:BJ47"/>
    <mergeCell ref="AZ49:AZ50"/>
    <mergeCell ref="BE43:BE44"/>
    <mergeCell ref="BI43:BI44"/>
    <mergeCell ref="BJ49:BJ50"/>
    <mergeCell ref="BD49:BD50"/>
    <mergeCell ref="BE49:BE50"/>
    <mergeCell ref="BI49:BI50"/>
    <mergeCell ref="BJ43:BJ44"/>
    <mergeCell ref="BN43:BN44"/>
    <mergeCell ref="AZ39:BD39"/>
    <mergeCell ref="BE39:BI39"/>
    <mergeCell ref="AZ40:AZ41"/>
    <mergeCell ref="BD40:BD41"/>
    <mergeCell ref="BE40:BE41"/>
    <mergeCell ref="BI40:BI41"/>
    <mergeCell ref="BJ39:BN41"/>
    <mergeCell ref="AZ43:AZ44"/>
    <mergeCell ref="BD43:BD44"/>
    <mergeCell ref="AZ36:BD36"/>
    <mergeCell ref="BJ36:BN36"/>
    <mergeCell ref="AZ37:AZ38"/>
    <mergeCell ref="BD37:BD38"/>
    <mergeCell ref="BJ37:BJ38"/>
    <mergeCell ref="BN37:BN38"/>
    <mergeCell ref="BE36:BI38"/>
    <mergeCell ref="BE33:BI33"/>
    <mergeCell ref="BJ33:BN33"/>
    <mergeCell ref="BE34:BE35"/>
    <mergeCell ref="BI34:BI35"/>
    <mergeCell ref="BJ34:BJ35"/>
    <mergeCell ref="BN34:BN35"/>
    <mergeCell ref="AZ33:BD35"/>
    <mergeCell ref="AZ30:BD30"/>
    <mergeCell ref="BE30:BI30"/>
    <mergeCell ref="BJ30:BN30"/>
    <mergeCell ref="AZ31:AZ32"/>
    <mergeCell ref="BD31:BD32"/>
    <mergeCell ref="BE31:BE32"/>
    <mergeCell ref="BI31:BI32"/>
    <mergeCell ref="BJ31:BJ32"/>
    <mergeCell ref="BN31:BN32"/>
    <mergeCell ref="AZ27:BD27"/>
    <mergeCell ref="BE27:BI27"/>
    <mergeCell ref="BJ27:BN27"/>
    <mergeCell ref="AZ28:AZ29"/>
    <mergeCell ref="BD28:BD29"/>
    <mergeCell ref="BE28:BE29"/>
    <mergeCell ref="BI28:BI29"/>
    <mergeCell ref="BJ28:BJ29"/>
    <mergeCell ref="BN28:BN29"/>
    <mergeCell ref="AZ24:BD24"/>
    <mergeCell ref="BE24:BI24"/>
    <mergeCell ref="BJ24:BN24"/>
    <mergeCell ref="AZ25:AZ26"/>
    <mergeCell ref="BD25:BD26"/>
    <mergeCell ref="BE25:BE26"/>
    <mergeCell ref="BI25:BI26"/>
    <mergeCell ref="BJ25:BJ26"/>
    <mergeCell ref="BN25:BN26"/>
    <mergeCell ref="AZ21:BD21"/>
    <mergeCell ref="BE21:BI21"/>
    <mergeCell ref="BJ21:BN21"/>
    <mergeCell ref="AZ22:AZ23"/>
    <mergeCell ref="BD22:BD23"/>
    <mergeCell ref="BE22:BE23"/>
    <mergeCell ref="BI22:BI23"/>
    <mergeCell ref="BJ22:BJ23"/>
    <mergeCell ref="BN22:BN23"/>
    <mergeCell ref="AZ18:BD18"/>
    <mergeCell ref="BE18:BI18"/>
    <mergeCell ref="BJ18:BN18"/>
    <mergeCell ref="AZ19:AZ20"/>
    <mergeCell ref="BD19:BD20"/>
    <mergeCell ref="BE19:BE20"/>
    <mergeCell ref="BI19:BI20"/>
    <mergeCell ref="BJ19:BJ20"/>
    <mergeCell ref="BN19:BN20"/>
    <mergeCell ref="AZ15:BD15"/>
    <mergeCell ref="BE15:BI15"/>
    <mergeCell ref="BJ15:BN15"/>
    <mergeCell ref="AZ16:AZ17"/>
    <mergeCell ref="BD16:BD17"/>
    <mergeCell ref="BE16:BE17"/>
    <mergeCell ref="BI16:BI17"/>
    <mergeCell ref="BJ16:BJ17"/>
    <mergeCell ref="BN16:BN17"/>
    <mergeCell ref="AZ12:BD12"/>
    <mergeCell ref="BE12:BI12"/>
    <mergeCell ref="BJ12:BN12"/>
    <mergeCell ref="AZ13:AZ14"/>
    <mergeCell ref="BD13:BD14"/>
    <mergeCell ref="BE13:BE14"/>
    <mergeCell ref="BI13:BI14"/>
    <mergeCell ref="BJ13:BJ14"/>
    <mergeCell ref="BN13:BN14"/>
    <mergeCell ref="AZ9:BD9"/>
    <mergeCell ref="BE9:BI9"/>
    <mergeCell ref="BJ9:BN9"/>
    <mergeCell ref="AZ10:AZ11"/>
    <mergeCell ref="BD10:BD11"/>
    <mergeCell ref="BE10:BE11"/>
    <mergeCell ref="BI10:BI11"/>
    <mergeCell ref="BJ10:BJ11"/>
    <mergeCell ref="BN10:BN11"/>
    <mergeCell ref="AZ6:BD6"/>
    <mergeCell ref="BE6:BI6"/>
    <mergeCell ref="BJ6:BN6"/>
    <mergeCell ref="AZ7:AZ8"/>
    <mergeCell ref="BD7:BD8"/>
    <mergeCell ref="BE7:BE8"/>
    <mergeCell ref="BI7:BI8"/>
    <mergeCell ref="BJ7:BJ8"/>
    <mergeCell ref="BN7:BN8"/>
    <mergeCell ref="AZ3:BD3"/>
    <mergeCell ref="BE3:BI3"/>
    <mergeCell ref="BJ3:BN3"/>
    <mergeCell ref="AZ4:AZ5"/>
    <mergeCell ref="BD4:BD5"/>
    <mergeCell ref="BE4:BE5"/>
    <mergeCell ref="BI4:BI5"/>
    <mergeCell ref="BJ4:BJ5"/>
    <mergeCell ref="BN4:BN5"/>
    <mergeCell ref="AP49:AP50"/>
    <mergeCell ref="AT49:AT50"/>
    <mergeCell ref="AU49:AU50"/>
    <mergeCell ref="AY49:AY50"/>
    <mergeCell ref="AF49:AF50"/>
    <mergeCell ref="AJ49:AJ50"/>
    <mergeCell ref="AK49:AK50"/>
    <mergeCell ref="AO49:AO50"/>
    <mergeCell ref="AF48:AJ48"/>
    <mergeCell ref="AK48:AO48"/>
    <mergeCell ref="AP48:AT48"/>
    <mergeCell ref="AU48:AY48"/>
    <mergeCell ref="AP46:AP47"/>
    <mergeCell ref="AT46:AT47"/>
    <mergeCell ref="AU46:AU47"/>
    <mergeCell ref="AY46:AY47"/>
    <mergeCell ref="AF46:AF47"/>
    <mergeCell ref="AJ46:AJ47"/>
    <mergeCell ref="AK46:AK47"/>
    <mergeCell ref="AO46:AO47"/>
    <mergeCell ref="AF45:AJ45"/>
    <mergeCell ref="AK45:AO45"/>
    <mergeCell ref="AP45:AT45"/>
    <mergeCell ref="AU45:AY45"/>
    <mergeCell ref="AP43:AP44"/>
    <mergeCell ref="AT43:AT44"/>
    <mergeCell ref="AU43:AU44"/>
    <mergeCell ref="AY43:AY44"/>
    <mergeCell ref="AF43:AF44"/>
    <mergeCell ref="AJ43:AJ44"/>
    <mergeCell ref="AK43:AK44"/>
    <mergeCell ref="AO43:AO44"/>
    <mergeCell ref="AF42:AJ42"/>
    <mergeCell ref="AK42:AO42"/>
    <mergeCell ref="AP42:AT42"/>
    <mergeCell ref="AU42:AY42"/>
    <mergeCell ref="AP40:AP41"/>
    <mergeCell ref="AT40:AT41"/>
    <mergeCell ref="AU40:AU41"/>
    <mergeCell ref="AY40:AY41"/>
    <mergeCell ref="AF40:AF41"/>
    <mergeCell ref="AJ40:AJ41"/>
    <mergeCell ref="AK40:AK41"/>
    <mergeCell ref="AO40:AO41"/>
    <mergeCell ref="AF39:AJ39"/>
    <mergeCell ref="AK39:AO39"/>
    <mergeCell ref="AP39:AT39"/>
    <mergeCell ref="AU39:AY39"/>
    <mergeCell ref="AP37:AP38"/>
    <mergeCell ref="AT37:AT38"/>
    <mergeCell ref="AU37:AU38"/>
    <mergeCell ref="AY37:AY38"/>
    <mergeCell ref="AF37:AF38"/>
    <mergeCell ref="AJ37:AJ38"/>
    <mergeCell ref="AK37:AK38"/>
    <mergeCell ref="AO37:AO38"/>
    <mergeCell ref="AF36:AJ36"/>
    <mergeCell ref="AK36:AO36"/>
    <mergeCell ref="AP36:AT36"/>
    <mergeCell ref="AU36:AY36"/>
    <mergeCell ref="AP34:AP35"/>
    <mergeCell ref="AT34:AT35"/>
    <mergeCell ref="AU34:AU35"/>
    <mergeCell ref="AY34:AY35"/>
    <mergeCell ref="AF34:AF35"/>
    <mergeCell ref="AJ34:AJ35"/>
    <mergeCell ref="AK34:AK35"/>
    <mergeCell ref="AO34:AO35"/>
    <mergeCell ref="AF33:AJ33"/>
    <mergeCell ref="AK33:AO33"/>
    <mergeCell ref="AP33:AT33"/>
    <mergeCell ref="AU33:AY33"/>
    <mergeCell ref="AP31:AP32"/>
    <mergeCell ref="AT31:AT32"/>
    <mergeCell ref="AU30:AY32"/>
    <mergeCell ref="AF31:AF32"/>
    <mergeCell ref="AJ31:AJ32"/>
    <mergeCell ref="AK31:AK32"/>
    <mergeCell ref="AO31:AO32"/>
    <mergeCell ref="AF30:AJ30"/>
    <mergeCell ref="AK30:AO30"/>
    <mergeCell ref="AP30:AT30"/>
    <mergeCell ref="AU28:AU29"/>
    <mergeCell ref="AY28:AY29"/>
    <mergeCell ref="AP27:AT29"/>
    <mergeCell ref="AF28:AF29"/>
    <mergeCell ref="AJ28:AJ29"/>
    <mergeCell ref="AK28:AK29"/>
    <mergeCell ref="AO28:AO29"/>
    <mergeCell ref="AF27:AJ27"/>
    <mergeCell ref="AK27:AO27"/>
    <mergeCell ref="AU27:AY27"/>
    <mergeCell ref="AU22:AU23"/>
    <mergeCell ref="AY22:AY23"/>
    <mergeCell ref="AF25:AF26"/>
    <mergeCell ref="AJ25:AJ26"/>
    <mergeCell ref="AF24:AJ24"/>
    <mergeCell ref="AP24:AT24"/>
    <mergeCell ref="AP25:AP26"/>
    <mergeCell ref="AT25:AT26"/>
    <mergeCell ref="AU25:AU26"/>
    <mergeCell ref="AY25:AY26"/>
    <mergeCell ref="AK22:AK23"/>
    <mergeCell ref="AO22:AO23"/>
    <mergeCell ref="AK21:AO21"/>
    <mergeCell ref="AP21:AT21"/>
    <mergeCell ref="AP22:AP23"/>
    <mergeCell ref="AT22:AT23"/>
    <mergeCell ref="AU21:AY21"/>
    <mergeCell ref="AP19:AP20"/>
    <mergeCell ref="AT19:AT20"/>
    <mergeCell ref="AU19:AU20"/>
    <mergeCell ref="AY19:AY20"/>
    <mergeCell ref="AF19:AF20"/>
    <mergeCell ref="AJ19:AJ20"/>
    <mergeCell ref="AK19:AK20"/>
    <mergeCell ref="AO19:AO20"/>
    <mergeCell ref="AF18:AJ18"/>
    <mergeCell ref="AK18:AO18"/>
    <mergeCell ref="AP18:AT18"/>
    <mergeCell ref="AU18:AY18"/>
    <mergeCell ref="AP16:AP17"/>
    <mergeCell ref="AT16:AT17"/>
    <mergeCell ref="AU16:AU17"/>
    <mergeCell ref="AY16:AY17"/>
    <mergeCell ref="AF16:AF17"/>
    <mergeCell ref="AJ16:AJ17"/>
    <mergeCell ref="AK16:AK17"/>
    <mergeCell ref="AO16:AO17"/>
    <mergeCell ref="AF15:AJ15"/>
    <mergeCell ref="AK15:AO15"/>
    <mergeCell ref="AP15:AT15"/>
    <mergeCell ref="AU15:AY15"/>
    <mergeCell ref="AP13:AP14"/>
    <mergeCell ref="AT13:AT14"/>
    <mergeCell ref="AU13:AU14"/>
    <mergeCell ref="AY13:AY14"/>
    <mergeCell ref="AF13:AF14"/>
    <mergeCell ref="AJ13:AJ14"/>
    <mergeCell ref="AK13:AK14"/>
    <mergeCell ref="AO13:AO14"/>
    <mergeCell ref="AU10:AU11"/>
    <mergeCell ref="AY10:AY11"/>
    <mergeCell ref="AF12:AJ12"/>
    <mergeCell ref="AK12:AO12"/>
    <mergeCell ref="AP12:AT12"/>
    <mergeCell ref="AU12:AY12"/>
    <mergeCell ref="AK10:AK11"/>
    <mergeCell ref="AO10:AO11"/>
    <mergeCell ref="AP10:AP11"/>
    <mergeCell ref="AT10:AT11"/>
    <mergeCell ref="AP7:AP8"/>
    <mergeCell ref="AT7:AT8"/>
    <mergeCell ref="AU7:AU8"/>
    <mergeCell ref="AY7:AY8"/>
    <mergeCell ref="AU4:AU5"/>
    <mergeCell ref="AY4:AY5"/>
    <mergeCell ref="AP6:AT6"/>
    <mergeCell ref="AU6:AY6"/>
    <mergeCell ref="AF10:AF11"/>
    <mergeCell ref="AJ10:AJ11"/>
    <mergeCell ref="AP3:AT3"/>
    <mergeCell ref="AU3:AY3"/>
    <mergeCell ref="AF4:AF5"/>
    <mergeCell ref="AJ4:AJ5"/>
    <mergeCell ref="AK4:AK5"/>
    <mergeCell ref="AO4:AO5"/>
    <mergeCell ref="AP4:AP5"/>
    <mergeCell ref="AT4:AT5"/>
    <mergeCell ref="AK3:AO3"/>
    <mergeCell ref="AF6:AJ6"/>
    <mergeCell ref="AK6:AO6"/>
    <mergeCell ref="AF9:AJ9"/>
    <mergeCell ref="AK9:AO9"/>
    <mergeCell ref="AF7:AF8"/>
    <mergeCell ref="AJ7:AJ8"/>
    <mergeCell ref="AK7:AK8"/>
    <mergeCell ref="AO7:AO8"/>
    <mergeCell ref="AA46:AA47"/>
    <mergeCell ref="AE46:AE47"/>
    <mergeCell ref="AA48:AE48"/>
    <mergeCell ref="AA49:AA50"/>
    <mergeCell ref="AE49:AE50"/>
    <mergeCell ref="AA42:AE42"/>
    <mergeCell ref="AA43:AA44"/>
    <mergeCell ref="AE43:AE44"/>
    <mergeCell ref="AA45:AE45"/>
    <mergeCell ref="AE37:AE38"/>
    <mergeCell ref="AA39:AE39"/>
    <mergeCell ref="AA40:AA41"/>
    <mergeCell ref="AE40:AE41"/>
    <mergeCell ref="AA27:AE27"/>
    <mergeCell ref="AA28:AA29"/>
    <mergeCell ref="AE28:AE29"/>
    <mergeCell ref="AA30:AE30"/>
    <mergeCell ref="AA21:AE21"/>
    <mergeCell ref="AA22:AA23"/>
    <mergeCell ref="AE22:AE23"/>
    <mergeCell ref="AA15:AE15"/>
    <mergeCell ref="AA16:AA17"/>
    <mergeCell ref="AE16:AE17"/>
    <mergeCell ref="AA3:AE3"/>
    <mergeCell ref="AA4:AA5"/>
    <mergeCell ref="AE4:AE5"/>
    <mergeCell ref="AA6:AE6"/>
    <mergeCell ref="BY45:CC45"/>
    <mergeCell ref="BY46:BY47"/>
    <mergeCell ref="CC46:CC47"/>
    <mergeCell ref="AA7:AA8"/>
    <mergeCell ref="AE7:AE8"/>
    <mergeCell ref="AA9:AE9"/>
    <mergeCell ref="BY43:BY44"/>
    <mergeCell ref="BY39:CC39"/>
    <mergeCell ref="BY40:BY41"/>
    <mergeCell ref="CC40:CC41"/>
    <mergeCell ref="Q30:U30"/>
    <mergeCell ref="Q31:Q32"/>
    <mergeCell ref="U31:U32"/>
    <mergeCell ref="CC43:CC44"/>
    <mergeCell ref="BY42:CC42"/>
    <mergeCell ref="BY31:BY32"/>
    <mergeCell ref="CC31:CC32"/>
    <mergeCell ref="AA31:AA32"/>
    <mergeCell ref="AE31:AE32"/>
    <mergeCell ref="AA33:AE33"/>
    <mergeCell ref="Q25:Q26"/>
    <mergeCell ref="U25:U26"/>
    <mergeCell ref="Q27:U27"/>
    <mergeCell ref="Q28:Q29"/>
    <mergeCell ref="U28:U29"/>
    <mergeCell ref="Q21:U21"/>
    <mergeCell ref="Q22:Q23"/>
    <mergeCell ref="U22:U23"/>
    <mergeCell ref="Q24:U24"/>
    <mergeCell ref="L16:L17"/>
    <mergeCell ref="P16:P17"/>
    <mergeCell ref="L18:P18"/>
    <mergeCell ref="L19:L20"/>
    <mergeCell ref="P19:P20"/>
    <mergeCell ref="G9:K9"/>
    <mergeCell ref="G10:G11"/>
    <mergeCell ref="K10:K11"/>
    <mergeCell ref="G12:K12"/>
    <mergeCell ref="Q49:Q50"/>
    <mergeCell ref="U49:U50"/>
    <mergeCell ref="V49:V50"/>
    <mergeCell ref="Z49:Z50"/>
    <mergeCell ref="G49:G50"/>
    <mergeCell ref="K49:K50"/>
    <mergeCell ref="L49:L50"/>
    <mergeCell ref="P49:P50"/>
    <mergeCell ref="V46:V47"/>
    <mergeCell ref="Z46:Z47"/>
    <mergeCell ref="A48:A50"/>
    <mergeCell ref="B48:F48"/>
    <mergeCell ref="G48:K48"/>
    <mergeCell ref="L48:P48"/>
    <mergeCell ref="Q48:U48"/>
    <mergeCell ref="V48:Z48"/>
    <mergeCell ref="B49:B50"/>
    <mergeCell ref="F49:F50"/>
    <mergeCell ref="Q45:U45"/>
    <mergeCell ref="V45:Z45"/>
    <mergeCell ref="B46:B47"/>
    <mergeCell ref="F46:F47"/>
    <mergeCell ref="G46:G47"/>
    <mergeCell ref="K46:K47"/>
    <mergeCell ref="L46:L47"/>
    <mergeCell ref="P46:P47"/>
    <mergeCell ref="Q46:Q47"/>
    <mergeCell ref="U46:U47"/>
    <mergeCell ref="A45:A47"/>
    <mergeCell ref="B45:F45"/>
    <mergeCell ref="G45:K45"/>
    <mergeCell ref="L45:P45"/>
    <mergeCell ref="A39:A41"/>
    <mergeCell ref="A42:A44"/>
    <mergeCell ref="V33:Z33"/>
    <mergeCell ref="V34:V35"/>
    <mergeCell ref="Z34:Z35"/>
    <mergeCell ref="Q36:U36"/>
    <mergeCell ref="Q37:Q38"/>
    <mergeCell ref="U37:U38"/>
    <mergeCell ref="A36:A38"/>
    <mergeCell ref="Z43:Z44"/>
    <mergeCell ref="L31:L32"/>
    <mergeCell ref="P31:P32"/>
    <mergeCell ref="V31:V32"/>
    <mergeCell ref="Z31:Z32"/>
    <mergeCell ref="Z28:Z29"/>
    <mergeCell ref="BY28:BY29"/>
    <mergeCell ref="CC28:CC29"/>
    <mergeCell ref="A30:A32"/>
    <mergeCell ref="B30:F30"/>
    <mergeCell ref="G30:K30"/>
    <mergeCell ref="L30:P30"/>
    <mergeCell ref="V30:Z30"/>
    <mergeCell ref="BY30:CC30"/>
    <mergeCell ref="B31:B32"/>
    <mergeCell ref="L27:P27"/>
    <mergeCell ref="V27:Z27"/>
    <mergeCell ref="BY27:CC27"/>
    <mergeCell ref="B28:B29"/>
    <mergeCell ref="F28:F29"/>
    <mergeCell ref="G28:G29"/>
    <mergeCell ref="K28:K29"/>
    <mergeCell ref="L28:L29"/>
    <mergeCell ref="P28:P29"/>
    <mergeCell ref="V28:V29"/>
    <mergeCell ref="B27:F27"/>
    <mergeCell ref="G27:K27"/>
    <mergeCell ref="F31:F32"/>
    <mergeCell ref="G31:G32"/>
    <mergeCell ref="K31:K32"/>
    <mergeCell ref="A21:A23"/>
    <mergeCell ref="A24:A26"/>
    <mergeCell ref="A33:A35"/>
    <mergeCell ref="A27:A29"/>
    <mergeCell ref="A9:A11"/>
    <mergeCell ref="A12:A14"/>
    <mergeCell ref="A15:A17"/>
    <mergeCell ref="A18:A20"/>
    <mergeCell ref="Z40:Z41"/>
    <mergeCell ref="V39:Z39"/>
    <mergeCell ref="V43:V44"/>
    <mergeCell ref="B42:F42"/>
    <mergeCell ref="G42:K42"/>
    <mergeCell ref="L42:P42"/>
    <mergeCell ref="Q42:U42"/>
    <mergeCell ref="V42:Z42"/>
    <mergeCell ref="B43:B44"/>
    <mergeCell ref="F43:F44"/>
    <mergeCell ref="P34:P35"/>
    <mergeCell ref="BY36:CC36"/>
    <mergeCell ref="BY37:BY38"/>
    <mergeCell ref="CC37:CC38"/>
    <mergeCell ref="BY34:BY35"/>
    <mergeCell ref="CC34:CC35"/>
    <mergeCell ref="AA34:AA35"/>
    <mergeCell ref="AE34:AE35"/>
    <mergeCell ref="AA36:AE36"/>
    <mergeCell ref="AA37:AA38"/>
    <mergeCell ref="Q33:U33"/>
    <mergeCell ref="L33:P33"/>
    <mergeCell ref="B33:F33"/>
    <mergeCell ref="G33:K33"/>
    <mergeCell ref="Q34:Q35"/>
    <mergeCell ref="B37:B38"/>
    <mergeCell ref="F37:F38"/>
    <mergeCell ref="G37:G38"/>
    <mergeCell ref="K37:K38"/>
    <mergeCell ref="B36:F36"/>
    <mergeCell ref="G36:K36"/>
    <mergeCell ref="L36:P36"/>
    <mergeCell ref="K34:K35"/>
    <mergeCell ref="L34:L35"/>
    <mergeCell ref="BY25:BY26"/>
    <mergeCell ref="CC25:CC26"/>
    <mergeCell ref="V24:Z24"/>
    <mergeCell ref="BY24:CC24"/>
    <mergeCell ref="V25:V26"/>
    <mergeCell ref="Z25:Z26"/>
    <mergeCell ref="AA24:AE24"/>
    <mergeCell ref="AA25:AA26"/>
    <mergeCell ref="AE25:AE26"/>
    <mergeCell ref="AU24:AY24"/>
    <mergeCell ref="BY21:CC21"/>
    <mergeCell ref="B24:F24"/>
    <mergeCell ref="G24:K24"/>
    <mergeCell ref="L24:P24"/>
    <mergeCell ref="CC22:CC23"/>
    <mergeCell ref="L21:P21"/>
    <mergeCell ref="B21:F21"/>
    <mergeCell ref="G21:K21"/>
    <mergeCell ref="B22:B23"/>
    <mergeCell ref="F22:F23"/>
    <mergeCell ref="B25:B26"/>
    <mergeCell ref="F25:F26"/>
    <mergeCell ref="G25:G26"/>
    <mergeCell ref="K25:K26"/>
    <mergeCell ref="V18:Z18"/>
    <mergeCell ref="Q19:Q20"/>
    <mergeCell ref="U19:U20"/>
    <mergeCell ref="V19:V20"/>
    <mergeCell ref="Z19:Z20"/>
    <mergeCell ref="CC16:CC17"/>
    <mergeCell ref="B18:F18"/>
    <mergeCell ref="G18:K18"/>
    <mergeCell ref="B19:B20"/>
    <mergeCell ref="F19:F20"/>
    <mergeCell ref="G19:G20"/>
    <mergeCell ref="K19:K20"/>
    <mergeCell ref="B16:B17"/>
    <mergeCell ref="F16:F17"/>
    <mergeCell ref="G16:G17"/>
    <mergeCell ref="B15:F15"/>
    <mergeCell ref="V13:V14"/>
    <mergeCell ref="Z13:Z14"/>
    <mergeCell ref="BY13:BY14"/>
    <mergeCell ref="G15:K15"/>
    <mergeCell ref="G13:G14"/>
    <mergeCell ref="K13:K14"/>
    <mergeCell ref="L15:P15"/>
    <mergeCell ref="AA13:AA14"/>
    <mergeCell ref="AE13:AE14"/>
    <mergeCell ref="CC13:CC14"/>
    <mergeCell ref="V12:Z12"/>
    <mergeCell ref="BY12:CC12"/>
    <mergeCell ref="BY9:CC9"/>
    <mergeCell ref="BY10:BY11"/>
    <mergeCell ref="AA10:AA11"/>
    <mergeCell ref="AE10:AE11"/>
    <mergeCell ref="AA12:AE12"/>
    <mergeCell ref="AP9:AT9"/>
    <mergeCell ref="AU9:AY9"/>
    <mergeCell ref="B12:F12"/>
    <mergeCell ref="B13:B14"/>
    <mergeCell ref="F13:F14"/>
    <mergeCell ref="B9:F9"/>
    <mergeCell ref="B10:B11"/>
    <mergeCell ref="F10:F11"/>
    <mergeCell ref="A3:A5"/>
    <mergeCell ref="Q6:U6"/>
    <mergeCell ref="Q7:Q8"/>
    <mergeCell ref="U7:U8"/>
    <mergeCell ref="A6:A8"/>
    <mergeCell ref="B6:F6"/>
    <mergeCell ref="B7:B8"/>
    <mergeCell ref="F7:F8"/>
    <mergeCell ref="V6:Z6"/>
    <mergeCell ref="V7:V8"/>
    <mergeCell ref="Z7:Z8"/>
    <mergeCell ref="BY22:BY23"/>
    <mergeCell ref="BY18:CC18"/>
    <mergeCell ref="BY19:BY20"/>
    <mergeCell ref="CC19:CC20"/>
    <mergeCell ref="CC10:CC11"/>
    <mergeCell ref="BY15:CC15"/>
    <mergeCell ref="BY7:BY8"/>
    <mergeCell ref="CD1:CD2"/>
    <mergeCell ref="BY3:CC3"/>
    <mergeCell ref="BY4:BY5"/>
    <mergeCell ref="BY6:CC6"/>
    <mergeCell ref="CC7:CC8"/>
    <mergeCell ref="CC4:CC5"/>
    <mergeCell ref="Z10:Z11"/>
    <mergeCell ref="V40:V41"/>
    <mergeCell ref="Z37:Z38"/>
    <mergeCell ref="V36:Z36"/>
    <mergeCell ref="V37:V38"/>
    <mergeCell ref="BY33:CC33"/>
    <mergeCell ref="V10:V11"/>
    <mergeCell ref="BY16:BY17"/>
    <mergeCell ref="Q10:Q11"/>
    <mergeCell ref="Q15:U15"/>
    <mergeCell ref="BY1:CC2"/>
    <mergeCell ref="V3:Z3"/>
    <mergeCell ref="Q3:U3"/>
    <mergeCell ref="Q1:U2"/>
    <mergeCell ref="V1:Z2"/>
    <mergeCell ref="AF3:AJ3"/>
    <mergeCell ref="Q9:U9"/>
    <mergeCell ref="V9:Z9"/>
    <mergeCell ref="B1:F2"/>
    <mergeCell ref="L6:P6"/>
    <mergeCell ref="L7:L8"/>
    <mergeCell ref="P7:P8"/>
    <mergeCell ref="G1:K2"/>
    <mergeCell ref="L1:P2"/>
    <mergeCell ref="G3:K3"/>
    <mergeCell ref="L3:P3"/>
    <mergeCell ref="A1:A2"/>
    <mergeCell ref="B40:B41"/>
    <mergeCell ref="P40:P41"/>
    <mergeCell ref="F40:F41"/>
    <mergeCell ref="G40:G41"/>
    <mergeCell ref="K40:K41"/>
    <mergeCell ref="L40:L41"/>
    <mergeCell ref="B34:B35"/>
    <mergeCell ref="F34:F35"/>
    <mergeCell ref="G34:G35"/>
    <mergeCell ref="Q43:Q44"/>
    <mergeCell ref="U43:U44"/>
    <mergeCell ref="B39:F39"/>
    <mergeCell ref="G39:K39"/>
    <mergeCell ref="L39:P39"/>
    <mergeCell ref="Q39:U39"/>
    <mergeCell ref="G43:G44"/>
    <mergeCell ref="K43:K44"/>
    <mergeCell ref="L43:L44"/>
    <mergeCell ref="P43:P44"/>
    <mergeCell ref="L13:L14"/>
    <mergeCell ref="P13:P14"/>
    <mergeCell ref="Q40:Q41"/>
    <mergeCell ref="U40:U41"/>
    <mergeCell ref="Q18:U18"/>
    <mergeCell ref="L37:L38"/>
    <mergeCell ref="P37:P38"/>
    <mergeCell ref="L25:L26"/>
    <mergeCell ref="P25:P26"/>
    <mergeCell ref="U34:U35"/>
    <mergeCell ref="Z4:Z5"/>
    <mergeCell ref="L22:L23"/>
    <mergeCell ref="P22:P23"/>
    <mergeCell ref="V22:V23"/>
    <mergeCell ref="Z22:Z23"/>
    <mergeCell ref="Q16:Q17"/>
    <mergeCell ref="U16:U17"/>
    <mergeCell ref="U10:U11"/>
    <mergeCell ref="Q4:Q5"/>
    <mergeCell ref="V21:Z21"/>
    <mergeCell ref="G22:G23"/>
    <mergeCell ref="K22:K23"/>
    <mergeCell ref="U4:U5"/>
    <mergeCell ref="V4:V5"/>
    <mergeCell ref="G4:G5"/>
    <mergeCell ref="K4:K5"/>
    <mergeCell ref="L4:L5"/>
    <mergeCell ref="P4:P5"/>
    <mergeCell ref="K16:K17"/>
    <mergeCell ref="L12:P12"/>
    <mergeCell ref="CE1:CE2"/>
    <mergeCell ref="CF1:CF2"/>
    <mergeCell ref="CG1:CG2"/>
    <mergeCell ref="CF3:CF5"/>
    <mergeCell ref="CG3:CG5"/>
    <mergeCell ref="CF6:CF8"/>
    <mergeCell ref="CH1:CH2"/>
    <mergeCell ref="CG6:CG8"/>
    <mergeCell ref="CF9:CF11"/>
    <mergeCell ref="CG9:CG11"/>
    <mergeCell ref="CH3:CH5"/>
    <mergeCell ref="CH6:CH8"/>
    <mergeCell ref="CH9:CH11"/>
  </mergeCells>
  <conditionalFormatting sqref="B3 BY45:CC47 V15 B18:Z20 L9 G6 BY48 B12:P14 Q12 BT42:CC44 B36:BD38 BO39:CC41 B30:AT32 AA18 BJ36:CC38 B39:BI41 AF21 BE33:CC35 B27:AO29 AK24 AZ30:CC32 G3:CC5 AP27 AU27:CC29 B42:BN44 AU30 AP24:CC26 B45:BS47 AZ33 AK21:CC23 B33:AY35 BE36 AF18:CC20 B48:BX50 BJ39 AA15:CC17 B24:AJ26 BO42 V12:CC14 B15:U17 BT45 Q9:CC11 B6:F8 L6:CC8 B21:AE23 B9:K11">
    <cfRule type="cellIs" priority="1" dxfId="0" operator="equal" stopIfTrue="1">
      <formula>"○"</formula>
    </cfRule>
    <cfRule type="cellIs" priority="2" dxfId="1" operator="equal" stopIfTrue="1">
      <formula>"△"</formula>
    </cfRule>
    <cfRule type="cellIs" priority="3" dxfId="2" operator="equal" stopIfTrue="1">
      <formula>"×"</formula>
    </cfRule>
  </conditionalFormatting>
  <printOptions horizontalCentered="1"/>
  <pageMargins left="0.5905511811023623" right="0.5905511811023623" top="0.984251968503937" bottom="0.984251968503937" header="0.5118110236220472" footer="0.5118110236220472"/>
  <pageSetup orientation="landscape" paperSize="8" scale="80" r:id="rId1"/>
  <headerFooter alignWithMargins="0">
    <oddHeader>&amp;L2011年度Ｕ－18山形県リーグ3部</oddHeader>
  </headerFooter>
  <colBreaks count="1" manualBreakCount="1">
    <brk id="86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山形工業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渡辺憲雄</dc:creator>
  <cp:keywords/>
  <dc:description/>
  <cp:lastModifiedBy>mkaz</cp:lastModifiedBy>
  <cp:lastPrinted>2011-09-22T10:06:22Z</cp:lastPrinted>
  <dcterms:created xsi:type="dcterms:W3CDTF">2003-12-08T23:39:18Z</dcterms:created>
  <dcterms:modified xsi:type="dcterms:W3CDTF">2011-09-24T08:49:28Z</dcterms:modified>
  <cp:category/>
  <cp:version/>
  <cp:contentType/>
  <cp:contentStatus/>
</cp:coreProperties>
</file>