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55" activeTab="0"/>
  </bookViews>
  <sheets>
    <sheet name="星取表" sheetId="1" r:id="rId1"/>
    <sheet name="１st日程表" sheetId="2" r:id="rId2"/>
    <sheet name="２nd日程表" sheetId="3" r:id="rId3"/>
  </sheets>
  <definedNames>
    <definedName name="_xlnm.Print_Area" localSheetId="1">'１st日程表'!$B$1:$Q$21</definedName>
    <definedName name="_xlnm.Print_Area" localSheetId="0">'星取表'!$A$1:$AD$44</definedName>
  </definedNames>
  <calcPr fullCalcOnLoad="1"/>
</workbook>
</file>

<file path=xl/sharedStrings.xml><?xml version="1.0" encoding="utf-8"?>
<sst xmlns="http://schemas.openxmlformats.org/spreadsheetml/2006/main" count="326" uniqueCount="84">
  <si>
    <t>勝点順位</t>
  </si>
  <si>
    <t>得失差順位</t>
  </si>
  <si>
    <t>得点順位</t>
  </si>
  <si>
    <t>付加点数</t>
  </si>
  <si>
    <t>※上段が１ｓｔ、下段が２nd</t>
  </si>
  <si>
    <t>東根一中</t>
  </si>
  <si>
    <t>萩野中</t>
  </si>
  <si>
    <t>酒田四中</t>
  </si>
  <si>
    <t>２０１０　　Ｙ２リーグ（Ｕ－１５）　１ｓｔ　日程表</t>
  </si>
  <si>
    <t>日時</t>
  </si>
  <si>
    <t>節</t>
  </si>
  <si>
    <t>Ｋ/Ｏ</t>
  </si>
  <si>
    <t>対　　戦　　カ　　ー　　ド</t>
  </si>
  <si>
    <t>会　　場</t>
  </si>
  <si>
    <t>帯同審判</t>
  </si>
  <si>
    <t>運営/会場</t>
  </si>
  <si>
    <t>主審</t>
  </si>
  <si>
    <t>副審</t>
  </si>
  <si>
    <t>第４審</t>
  </si>
  <si>
    <t>１節</t>
  </si>
  <si>
    <t>１０：００</t>
  </si>
  <si>
    <t>ＶＳ</t>
  </si>
  <si>
    <t>鶴岡二中</t>
  </si>
  <si>
    <t>２節</t>
  </si>
  <si>
    <t>３節</t>
  </si>
  <si>
    <t>４節</t>
  </si>
  <si>
    <t>５節</t>
  </si>
  <si>
    <t>櫛引中</t>
  </si>
  <si>
    <t>※B戦（できればU-13)は，試合後すぐに，本戦のチーム同士で行ってください。時間は20～25分です。（審判は当該チームでお願いします。）</t>
  </si>
  <si>
    <t>※B戦ができないチームは，他のチーム（会場校など）に譲ってもいいのではないでしょうか。（会場に到着したとき，相談)</t>
  </si>
  <si>
    <t>２０１０　　Ｙ２リーグ（Ｕ－１５）　２ｓｔ　日程表</t>
  </si>
  <si>
    <t>７月１０日（土）</t>
  </si>
  <si>
    <t>１２：００</t>
  </si>
  <si>
    <t>１４：００</t>
  </si>
  <si>
    <t>７月１１日（日）</t>
  </si>
  <si>
    <t>１０月２日（土）
→都合のつかないチームがあるため，別の日に移動</t>
  </si>
  <si>
    <t>１０月３日（日）
→都合のつかないチームがあるため，別の日に移動</t>
  </si>
  <si>
    <t>１０月１７日（日）</t>
  </si>
  <si>
    <t>第３節と第４節については，後日相談させていただきます。</t>
  </si>
  <si>
    <t>備考（警告・退場等）</t>
  </si>
  <si>
    <t>終了</t>
  </si>
  <si>
    <t>山形県　Ｕ－１５　Ｙ２リーグ２０１１(北ブロック)星取表</t>
  </si>
  <si>
    <t>鶴岡一中</t>
  </si>
  <si>
    <t>鶴岡二中</t>
  </si>
  <si>
    <t>鶴岡五中</t>
  </si>
  <si>
    <t>遊佐中</t>
  </si>
  <si>
    <t>酒田四中</t>
  </si>
  <si>
    <t>東根一中</t>
  </si>
  <si>
    <t>鮭川中</t>
  </si>
  <si>
    <t>新庄FC</t>
  </si>
  <si>
    <t>勝点</t>
  </si>
  <si>
    <t>得点</t>
  </si>
  <si>
    <t>失点</t>
  </si>
  <si>
    <t>得失差</t>
  </si>
  <si>
    <t>順位</t>
  </si>
  <si>
    <t xml:space="preserve"> 鶴岡第一中学校</t>
  </si>
  <si>
    <t>○</t>
  </si>
  <si>
    <t>×</t>
  </si>
  <si>
    <t>-</t>
  </si>
  <si>
    <t xml:space="preserve"> 鶴岡第二中学校</t>
  </si>
  <si>
    <t>×</t>
  </si>
  <si>
    <t>○</t>
  </si>
  <si>
    <t>-</t>
  </si>
  <si>
    <t xml:space="preserve"> 鶴岡第五中学校</t>
  </si>
  <si>
    <t xml:space="preserve"> 遊佐中学校</t>
  </si>
  <si>
    <t>×</t>
  </si>
  <si>
    <t>○</t>
  </si>
  <si>
    <t>-</t>
  </si>
  <si>
    <t xml:space="preserve"> 酒田第四中学校</t>
  </si>
  <si>
    <t>×</t>
  </si>
  <si>
    <t>-</t>
  </si>
  <si>
    <t>○</t>
  </si>
  <si>
    <t xml:space="preserve"> 東根第一中学校</t>
  </si>
  <si>
    <t>△</t>
  </si>
  <si>
    <t xml:space="preserve"> 鮭川中学校</t>
  </si>
  <si>
    <t>×</t>
  </si>
  <si>
    <t>○</t>
  </si>
  <si>
    <t>△</t>
  </si>
  <si>
    <t>-</t>
  </si>
  <si>
    <t xml:space="preserve"> 新庄ＦＣ</t>
  </si>
  <si>
    <t>○</t>
  </si>
  <si>
    <t>×</t>
  </si>
  <si>
    <t>-</t>
  </si>
  <si>
    <t>2011/10/10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</si>
</sst>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HG創英角ｺﾞｼｯｸUB"/>
      <family val="3"/>
    </font>
    <font>
      <b/>
      <sz val="11"/>
      <color indexed="12"/>
      <name val="ＭＳ Ｐゴシック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8"/>
      <color indexed="8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dashed"/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double"/>
      <top>
        <color indexed="63"/>
      </top>
      <bottom style="double"/>
      <diagonal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9" fontId="24" fillId="20" borderId="0" xfId="61" applyNumberFormat="1" applyFont="1" applyFill="1" applyBorder="1" applyAlignment="1">
      <alignment horizontal="center"/>
      <protection/>
    </xf>
    <xf numFmtId="49" fontId="22" fillId="0" borderId="10" xfId="0" applyNumberFormat="1" applyFont="1" applyBorder="1" applyAlignment="1">
      <alignment horizontal="center" vertical="center" shrinkToFit="1"/>
    </xf>
    <xf numFmtId="49" fontId="22" fillId="0" borderId="11" xfId="0" applyNumberFormat="1" applyFont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shrinkToFit="1"/>
    </xf>
    <xf numFmtId="49" fontId="22" fillId="0" borderId="15" xfId="0" applyNumberFormat="1" applyFont="1" applyBorder="1" applyAlignment="1">
      <alignment horizontal="center" vertical="center" shrinkToFit="1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shrinkToFit="1"/>
    </xf>
    <xf numFmtId="49" fontId="23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shrinkToFit="1"/>
    </xf>
    <xf numFmtId="49" fontId="22" fillId="0" borderId="10" xfId="0" applyNumberFormat="1" applyFont="1" applyFill="1" applyBorder="1" applyAlignment="1">
      <alignment horizontal="center" vertical="center" shrinkToFit="1"/>
    </xf>
    <xf numFmtId="49" fontId="21" fillId="0" borderId="15" xfId="0" applyNumberFormat="1" applyFont="1" applyFill="1" applyBorder="1" applyAlignment="1">
      <alignment horizontal="center" vertical="center" shrinkToFit="1"/>
    </xf>
    <xf numFmtId="49" fontId="22" fillId="0" borderId="15" xfId="0" applyNumberFormat="1" applyFont="1" applyFill="1" applyBorder="1" applyAlignment="1">
      <alignment horizontal="center" vertical="center" shrinkToFit="1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2" fillId="0" borderId="11" xfId="0" applyNumberFormat="1" applyFont="1" applyFill="1" applyBorder="1" applyAlignment="1">
      <alignment horizontal="center" vertical="center" shrinkToFit="1"/>
    </xf>
    <xf numFmtId="49" fontId="23" fillId="24" borderId="10" xfId="0" applyNumberFormat="1" applyFont="1" applyFill="1" applyBorder="1" applyAlignment="1">
      <alignment horizontal="center" vertical="center"/>
    </xf>
    <xf numFmtId="49" fontId="21" fillId="24" borderId="13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shrinkToFit="1"/>
    </xf>
    <xf numFmtId="49" fontId="22" fillId="24" borderId="10" xfId="0" applyNumberFormat="1" applyFont="1" applyFill="1" applyBorder="1" applyAlignment="1">
      <alignment horizontal="center" vertical="center" shrinkToFit="1"/>
    </xf>
    <xf numFmtId="49" fontId="23" fillId="24" borderId="15" xfId="0" applyNumberFormat="1" applyFont="1" applyFill="1" applyBorder="1" applyAlignment="1">
      <alignment horizontal="center" vertical="center"/>
    </xf>
    <xf numFmtId="49" fontId="21" fillId="24" borderId="17" xfId="0" applyNumberFormat="1" applyFont="1" applyFill="1" applyBorder="1" applyAlignment="1">
      <alignment horizontal="center" vertical="center"/>
    </xf>
    <xf numFmtId="49" fontId="21" fillId="24" borderId="15" xfId="0" applyNumberFormat="1" applyFont="1" applyFill="1" applyBorder="1" applyAlignment="1">
      <alignment horizontal="center" vertical="center" shrinkToFit="1"/>
    </xf>
    <xf numFmtId="49" fontId="22" fillId="24" borderId="15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/>
    </xf>
    <xf numFmtId="49" fontId="21" fillId="24" borderId="20" xfId="0" applyNumberFormat="1" applyFont="1" applyFill="1" applyBorder="1" applyAlignment="1">
      <alignment horizontal="center" vertical="center"/>
    </xf>
    <xf numFmtId="49" fontId="21" fillId="24" borderId="11" xfId="0" applyNumberFormat="1" applyFont="1" applyFill="1" applyBorder="1" applyAlignment="1">
      <alignment horizontal="center" vertical="center" shrinkToFit="1"/>
    </xf>
    <xf numFmtId="49" fontId="22" fillId="24" borderId="11" xfId="0" applyNumberFormat="1" applyFont="1" applyFill="1" applyBorder="1" applyAlignment="1">
      <alignment horizontal="center" vertical="center" shrinkToFit="1"/>
    </xf>
    <xf numFmtId="0" fontId="0" fillId="24" borderId="0" xfId="0" applyFill="1" applyAlignment="1">
      <alignment horizontal="center" vertical="center"/>
    </xf>
    <xf numFmtId="49" fontId="27" fillId="24" borderId="12" xfId="0" applyNumberFormat="1" applyFont="1" applyFill="1" applyBorder="1" applyAlignment="1">
      <alignment horizontal="center" vertical="center"/>
    </xf>
    <xf numFmtId="49" fontId="27" fillId="24" borderId="16" xfId="0" applyNumberFormat="1" applyFont="1" applyFill="1" applyBorder="1" applyAlignment="1">
      <alignment horizontal="center" vertical="center"/>
    </xf>
    <xf numFmtId="49" fontId="27" fillId="24" borderId="19" xfId="0" applyNumberFormat="1" applyFont="1" applyFill="1" applyBorder="1" applyAlignment="1">
      <alignment horizontal="center" vertical="center"/>
    </xf>
    <xf numFmtId="49" fontId="27" fillId="24" borderId="14" xfId="0" applyNumberFormat="1" applyFont="1" applyFill="1" applyBorder="1" applyAlignment="1">
      <alignment horizontal="center" vertical="center"/>
    </xf>
    <xf numFmtId="49" fontId="27" fillId="24" borderId="18" xfId="0" applyNumberFormat="1" applyFont="1" applyFill="1" applyBorder="1" applyAlignment="1">
      <alignment horizontal="center" vertical="center"/>
    </xf>
    <xf numFmtId="49" fontId="27" fillId="24" borderId="21" xfId="0" applyNumberFormat="1" applyFont="1" applyFill="1" applyBorder="1" applyAlignment="1">
      <alignment horizontal="center" vertical="center"/>
    </xf>
    <xf numFmtId="0" fontId="0" fillId="24" borderId="22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6" fontId="25" fillId="20" borderId="0" xfId="61" applyNumberFormat="1" applyFont="1" applyFill="1" applyBorder="1" applyAlignment="1">
      <alignment horizontal="center" vertical="center"/>
      <protection/>
    </xf>
    <xf numFmtId="49" fontId="30" fillId="0" borderId="0" xfId="61" applyNumberFormat="1" applyFont="1" applyFill="1" applyAlignment="1" quotePrefix="1">
      <alignment horizontal="center" vertical="center"/>
      <protection/>
    </xf>
    <xf numFmtId="49" fontId="30" fillId="0" borderId="0" xfId="61" applyNumberFormat="1" applyFont="1" applyFill="1" applyAlignment="1" quotePrefix="1">
      <alignment horizontal="center" vertical="center"/>
      <protection/>
    </xf>
    <xf numFmtId="49" fontId="28" fillId="0" borderId="25" xfId="61" applyNumberFormat="1" applyFont="1" applyBorder="1" applyAlignment="1">
      <alignment horizontal="left" vertical="center"/>
      <protection/>
    </xf>
    <xf numFmtId="49" fontId="29" fillId="0" borderId="25" xfId="61" applyNumberFormat="1" applyFont="1" applyBorder="1" applyAlignment="1">
      <alignment horizontal="center"/>
      <protection/>
    </xf>
    <xf numFmtId="176" fontId="25" fillId="20" borderId="0" xfId="61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left" vertical="center"/>
    </xf>
    <xf numFmtId="49" fontId="22" fillId="0" borderId="26" xfId="0" applyNumberFormat="1" applyFont="1" applyBorder="1" applyAlignment="1">
      <alignment horizontal="center" vertical="center" wrapText="1"/>
    </xf>
    <xf numFmtId="49" fontId="22" fillId="0" borderId="27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22" fillId="24" borderId="26" xfId="0" applyNumberFormat="1" applyFont="1" applyFill="1" applyBorder="1" applyAlignment="1">
      <alignment horizontal="center" vertical="center" wrapText="1"/>
    </xf>
    <xf numFmtId="49" fontId="22" fillId="24" borderId="27" xfId="0" applyNumberFormat="1" applyFont="1" applyFill="1" applyBorder="1" applyAlignment="1">
      <alignment horizontal="center" vertical="center" wrapText="1"/>
    </xf>
    <xf numFmtId="49" fontId="22" fillId="24" borderId="28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/>
    </xf>
    <xf numFmtId="0" fontId="21" fillId="24" borderId="29" xfId="0" applyNumberFormat="1" applyFont="1" applyFill="1" applyBorder="1" applyAlignment="1">
      <alignment horizontal="center" vertical="center"/>
    </xf>
    <xf numFmtId="0" fontId="21" fillId="24" borderId="30" xfId="0" applyNumberFormat="1" applyFont="1" applyFill="1" applyBorder="1" applyAlignment="1">
      <alignment horizontal="center" vertical="center"/>
    </xf>
    <xf numFmtId="0" fontId="21" fillId="24" borderId="31" xfId="0" applyNumberFormat="1" applyFont="1" applyFill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right" vertical="center" wrapText="1"/>
    </xf>
    <xf numFmtId="49" fontId="22" fillId="0" borderId="27" xfId="0" applyNumberFormat="1" applyFont="1" applyBorder="1" applyAlignment="1">
      <alignment horizontal="right" vertical="center" wrapText="1"/>
    </xf>
    <xf numFmtId="49" fontId="22" fillId="0" borderId="28" xfId="0" applyNumberFormat="1" applyFont="1" applyBorder="1" applyAlignment="1">
      <alignment horizontal="right" vertical="center" wrapText="1"/>
    </xf>
    <xf numFmtId="0" fontId="21" fillId="0" borderId="35" xfId="0" applyNumberFormat="1" applyFont="1" applyBorder="1" applyAlignment="1">
      <alignment horizontal="center" vertical="center"/>
    </xf>
    <xf numFmtId="0" fontId="21" fillId="0" borderId="36" xfId="0" applyNumberFormat="1" applyFont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49" fontId="33" fillId="0" borderId="39" xfId="61" applyNumberFormat="1" applyFont="1" applyBorder="1" applyAlignment="1">
      <alignment horizontal="center" vertical="center"/>
      <protection/>
    </xf>
    <xf numFmtId="49" fontId="33" fillId="0" borderId="40" xfId="61" applyNumberFormat="1" applyFont="1" applyBorder="1" applyAlignment="1">
      <alignment horizontal="center" vertical="center"/>
      <protection/>
    </xf>
    <xf numFmtId="49" fontId="33" fillId="0" borderId="41" xfId="61" applyNumberFormat="1" applyFont="1" applyBorder="1" applyAlignment="1">
      <alignment horizontal="center" vertical="center"/>
      <protection/>
    </xf>
    <xf numFmtId="49" fontId="33" fillId="0" borderId="42" xfId="61" applyNumberFormat="1" applyFont="1" applyBorder="1" applyAlignment="1">
      <alignment horizontal="center" vertical="center"/>
      <protection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49" fontId="33" fillId="0" borderId="43" xfId="61" applyNumberFormat="1" applyFont="1" applyBorder="1" applyAlignment="1">
      <alignment horizontal="left" vertical="center"/>
      <protection/>
    </xf>
    <xf numFmtId="176" fontId="33" fillId="0" borderId="44" xfId="61" applyNumberFormat="1" applyFont="1" applyBorder="1" applyAlignment="1">
      <alignment horizontal="center" vertical="center"/>
      <protection/>
    </xf>
    <xf numFmtId="176" fontId="33" fillId="0" borderId="45" xfId="61" applyNumberFormat="1" applyFont="1" applyBorder="1" applyAlignment="1">
      <alignment horizontal="center" vertical="center"/>
      <protection/>
    </xf>
    <xf numFmtId="176" fontId="33" fillId="0" borderId="46" xfId="61" applyNumberFormat="1" applyFont="1" applyBorder="1" applyAlignment="1">
      <alignment horizontal="center" vertical="center"/>
      <protection/>
    </xf>
    <xf numFmtId="0" fontId="33" fillId="0" borderId="30" xfId="61" applyNumberFormat="1" applyFont="1" applyFill="1" applyBorder="1" applyAlignment="1">
      <alignment horizontal="center" vertical="center"/>
      <protection/>
    </xf>
    <xf numFmtId="0" fontId="33" fillId="0" borderId="0" xfId="61" applyNumberFormat="1" applyFont="1" applyFill="1" applyBorder="1" applyAlignment="1">
      <alignment horizontal="center" vertical="center"/>
      <protection/>
    </xf>
    <xf numFmtId="0" fontId="33" fillId="0" borderId="47" xfId="61" applyNumberFormat="1" applyFont="1" applyFill="1" applyBorder="1" applyAlignment="1">
      <alignment horizontal="center" vertical="center"/>
      <protection/>
    </xf>
    <xf numFmtId="0" fontId="33" fillId="0" borderId="30" xfId="61" applyNumberFormat="1" applyFont="1" applyBorder="1" applyAlignment="1">
      <alignment horizontal="center" vertical="center"/>
      <protection/>
    </xf>
    <xf numFmtId="0" fontId="33" fillId="0" borderId="0" xfId="61" applyNumberFormat="1" applyFont="1" applyBorder="1" applyAlignment="1">
      <alignment horizontal="center" vertical="center"/>
      <protection/>
    </xf>
    <xf numFmtId="0" fontId="33" fillId="0" borderId="47" xfId="61" applyNumberFormat="1" applyFont="1" applyBorder="1" applyAlignment="1">
      <alignment horizontal="center" vertical="center"/>
      <protection/>
    </xf>
    <xf numFmtId="176" fontId="33" fillId="0" borderId="48" xfId="61" applyNumberFormat="1" applyFont="1" applyBorder="1" applyAlignment="1">
      <alignment horizontal="center" vertical="center"/>
      <protection/>
    </xf>
    <xf numFmtId="176" fontId="33" fillId="0" borderId="49" xfId="61" applyNumberFormat="1" applyFont="1" applyBorder="1" applyAlignment="1">
      <alignment horizontal="center" vertical="center"/>
      <protection/>
    </xf>
    <xf numFmtId="176" fontId="33" fillId="0" borderId="50" xfId="61" applyNumberFormat="1" applyFont="1" applyBorder="1" applyAlignment="1">
      <alignment horizontal="center" vertical="center"/>
      <protection/>
    </xf>
    <xf numFmtId="0" fontId="33" fillId="0" borderId="51" xfId="61" applyNumberFormat="1" applyFont="1" applyBorder="1" applyAlignment="1">
      <alignment horizontal="center" vertical="center"/>
      <protection/>
    </xf>
    <xf numFmtId="0" fontId="35" fillId="0" borderId="52" xfId="0" applyFont="1" applyBorder="1" applyAlignment="1">
      <alignment horizontal="center" vertical="center"/>
    </xf>
    <xf numFmtId="176" fontId="35" fillId="0" borderId="53" xfId="0" applyNumberFormat="1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176" fontId="33" fillId="0" borderId="55" xfId="61" applyNumberFormat="1" applyFont="1" applyBorder="1" applyAlignment="1">
      <alignment horizontal="center" vertical="center"/>
      <protection/>
    </xf>
    <xf numFmtId="176" fontId="33" fillId="0" borderId="56" xfId="61" applyNumberFormat="1" applyFont="1" applyBorder="1" applyAlignment="1">
      <alignment horizontal="center" vertical="center"/>
      <protection/>
    </xf>
    <xf numFmtId="176" fontId="33" fillId="0" borderId="57" xfId="61" applyNumberFormat="1" applyFont="1" applyBorder="1" applyAlignment="1">
      <alignment horizontal="center" vertical="center"/>
      <protection/>
    </xf>
    <xf numFmtId="176" fontId="33" fillId="0" borderId="58" xfId="61" applyNumberFormat="1" applyFont="1" applyFill="1" applyBorder="1" applyAlignment="1">
      <alignment horizontal="center" vertical="center"/>
      <protection/>
    </xf>
    <xf numFmtId="176" fontId="33" fillId="0" borderId="59" xfId="61" applyNumberFormat="1" applyFont="1" applyFill="1" applyBorder="1" applyAlignment="1">
      <alignment horizontal="center" vertical="center"/>
      <protection/>
    </xf>
    <xf numFmtId="176" fontId="33" fillId="0" borderId="60" xfId="61" applyNumberFormat="1" applyFont="1" applyFill="1" applyBorder="1" applyAlignment="1">
      <alignment horizontal="center" vertical="center"/>
      <protection/>
    </xf>
    <xf numFmtId="176" fontId="33" fillId="0" borderId="58" xfId="61" applyNumberFormat="1" applyFont="1" applyBorder="1" applyAlignment="1">
      <alignment horizontal="center" vertical="center"/>
      <protection/>
    </xf>
    <xf numFmtId="176" fontId="33" fillId="0" borderId="59" xfId="61" applyNumberFormat="1" applyFont="1" applyBorder="1" applyAlignment="1">
      <alignment horizontal="center" vertical="center"/>
      <protection/>
    </xf>
    <xf numFmtId="176" fontId="33" fillId="0" borderId="60" xfId="61" applyNumberFormat="1" applyFont="1" applyBorder="1" applyAlignment="1">
      <alignment horizontal="center" vertical="center"/>
      <protection/>
    </xf>
    <xf numFmtId="176" fontId="33" fillId="0" borderId="30" xfId="61" applyNumberFormat="1" applyFont="1" applyBorder="1" applyAlignment="1">
      <alignment horizontal="center" vertical="center"/>
      <protection/>
    </xf>
    <xf numFmtId="176" fontId="33" fillId="0" borderId="0" xfId="61" applyNumberFormat="1" applyFont="1" applyBorder="1" applyAlignment="1">
      <alignment horizontal="center" vertical="center"/>
      <protection/>
    </xf>
    <xf numFmtId="176" fontId="33" fillId="0" borderId="47" xfId="61" applyNumberFormat="1" applyFont="1" applyBorder="1" applyAlignment="1">
      <alignment horizontal="center" vertical="center"/>
      <protection/>
    </xf>
    <xf numFmtId="176" fontId="33" fillId="0" borderId="61" xfId="61" applyNumberFormat="1" applyFont="1" applyBorder="1" applyAlignment="1">
      <alignment horizontal="center" vertical="center"/>
      <protection/>
    </xf>
    <xf numFmtId="0" fontId="35" fillId="0" borderId="62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3" fillId="0" borderId="64" xfId="61" applyNumberFormat="1" applyFont="1" applyBorder="1" applyAlignment="1">
      <alignment horizontal="center" vertical="center"/>
      <protection/>
    </xf>
    <xf numFmtId="0" fontId="33" fillId="0" borderId="65" xfId="61" applyNumberFormat="1" applyFont="1" applyBorder="1" applyAlignment="1">
      <alignment horizontal="center" vertical="center"/>
      <protection/>
    </xf>
    <xf numFmtId="0" fontId="33" fillId="0" borderId="66" xfId="61" applyNumberFormat="1" applyFont="1" applyBorder="1" applyAlignment="1">
      <alignment horizontal="center" vertical="center"/>
      <protection/>
    </xf>
    <xf numFmtId="176" fontId="33" fillId="0" borderId="64" xfId="61" applyNumberFormat="1" applyFont="1" applyBorder="1" applyAlignment="1">
      <alignment horizontal="center" vertical="center"/>
      <protection/>
    </xf>
    <xf numFmtId="176" fontId="33" fillId="0" borderId="65" xfId="61" applyNumberFormat="1" applyFont="1" applyBorder="1" applyAlignment="1">
      <alignment horizontal="center" vertical="center"/>
      <protection/>
    </xf>
    <xf numFmtId="176" fontId="33" fillId="0" borderId="66" xfId="61" applyNumberFormat="1" applyFont="1" applyBorder="1" applyAlignment="1">
      <alignment horizontal="center" vertical="center"/>
      <protection/>
    </xf>
    <xf numFmtId="49" fontId="33" fillId="0" borderId="67" xfId="61" applyNumberFormat="1" applyFont="1" applyBorder="1" applyAlignment="1">
      <alignment horizontal="left" vertical="center"/>
      <protection/>
    </xf>
    <xf numFmtId="176" fontId="33" fillId="0" borderId="68" xfId="61" applyNumberFormat="1" applyFont="1" applyBorder="1" applyAlignment="1">
      <alignment horizontal="center" vertical="center"/>
      <protection/>
    </xf>
    <xf numFmtId="176" fontId="33" fillId="0" borderId="69" xfId="61" applyNumberFormat="1" applyFont="1" applyBorder="1" applyAlignment="1">
      <alignment horizontal="center" vertical="center"/>
      <protection/>
    </xf>
    <xf numFmtId="176" fontId="33" fillId="0" borderId="70" xfId="61" applyNumberFormat="1" applyFont="1" applyBorder="1" applyAlignment="1">
      <alignment horizontal="center" vertical="center"/>
      <protection/>
    </xf>
    <xf numFmtId="176" fontId="33" fillId="0" borderId="71" xfId="61" applyNumberFormat="1" applyFont="1" applyBorder="1" applyAlignment="1">
      <alignment horizontal="center" vertical="center"/>
      <protection/>
    </xf>
    <xf numFmtId="176" fontId="33" fillId="0" borderId="25" xfId="61" applyNumberFormat="1" applyFont="1" applyBorder="1" applyAlignment="1">
      <alignment horizontal="center" vertical="center"/>
      <protection/>
    </xf>
    <xf numFmtId="176" fontId="33" fillId="0" borderId="72" xfId="61" applyNumberFormat="1" applyFont="1" applyBorder="1" applyAlignment="1">
      <alignment horizontal="center" vertical="center"/>
      <protection/>
    </xf>
    <xf numFmtId="176" fontId="33" fillId="0" borderId="73" xfId="61" applyNumberFormat="1" applyFont="1" applyBorder="1" applyAlignment="1">
      <alignment horizontal="center" vertical="center"/>
      <protection/>
    </xf>
    <xf numFmtId="0" fontId="33" fillId="0" borderId="74" xfId="61" applyNumberFormat="1" applyFont="1" applyBorder="1" applyAlignment="1">
      <alignment horizontal="center" vertical="center"/>
      <protection/>
    </xf>
    <xf numFmtId="0" fontId="33" fillId="0" borderId="75" xfId="61" applyNumberFormat="1" applyFont="1" applyBorder="1" applyAlignment="1">
      <alignment horizontal="center" vertical="center"/>
      <protection/>
    </xf>
    <xf numFmtId="0" fontId="33" fillId="0" borderId="76" xfId="61" applyNumberFormat="1" applyFont="1" applyBorder="1" applyAlignment="1">
      <alignment horizontal="center" vertical="center"/>
      <protection/>
    </xf>
    <xf numFmtId="0" fontId="33" fillId="0" borderId="77" xfId="61" applyNumberFormat="1" applyFont="1" applyBorder="1" applyAlignment="1">
      <alignment horizontal="center" vertical="center"/>
      <protection/>
    </xf>
    <xf numFmtId="0" fontId="33" fillId="0" borderId="78" xfId="61" applyNumberFormat="1" applyFont="1" applyBorder="1" applyAlignment="1">
      <alignment horizontal="center" vertical="center"/>
      <protection/>
    </xf>
    <xf numFmtId="0" fontId="33" fillId="0" borderId="79" xfId="61" applyNumberFormat="1" applyFont="1" applyBorder="1" applyAlignment="1">
      <alignment horizontal="center" vertical="center"/>
      <protection/>
    </xf>
    <xf numFmtId="0" fontId="33" fillId="0" borderId="80" xfId="61" applyNumberFormat="1" applyFont="1" applyBorder="1" applyAlignment="1">
      <alignment horizontal="center" vertical="center"/>
      <protection/>
    </xf>
    <xf numFmtId="0" fontId="33" fillId="0" borderId="80" xfId="61" applyNumberFormat="1" applyFont="1" applyFill="1" applyBorder="1" applyAlignment="1">
      <alignment horizontal="center" vertical="center"/>
      <protection/>
    </xf>
    <xf numFmtId="0" fontId="33" fillId="0" borderId="75" xfId="61" applyNumberFormat="1" applyFont="1" applyFill="1" applyBorder="1" applyAlignment="1">
      <alignment horizontal="center" vertical="center"/>
      <protection/>
    </xf>
    <xf numFmtId="0" fontId="33" fillId="0" borderId="81" xfId="61" applyNumberFormat="1" applyFont="1" applyFill="1" applyBorder="1" applyAlignment="1">
      <alignment horizontal="center" vertical="center"/>
      <protection/>
    </xf>
    <xf numFmtId="176" fontId="35" fillId="0" borderId="15" xfId="0" applyNumberFormat="1" applyFont="1" applyBorder="1" applyAlignment="1">
      <alignment horizontal="center" vertical="center"/>
    </xf>
    <xf numFmtId="0" fontId="33" fillId="0" borderId="82" xfId="61" applyNumberFormat="1" applyFont="1" applyBorder="1" applyAlignment="1">
      <alignment horizontal="center" vertical="center"/>
      <protection/>
    </xf>
    <xf numFmtId="0" fontId="33" fillId="0" borderId="59" xfId="61" applyNumberFormat="1" applyFont="1" applyBorder="1" applyAlignment="1">
      <alignment horizontal="center" vertical="center"/>
      <protection/>
    </xf>
    <xf numFmtId="0" fontId="33" fillId="0" borderId="60" xfId="61" applyNumberFormat="1" applyFont="1" applyBorder="1" applyAlignment="1">
      <alignment horizontal="center" vertical="center"/>
      <protection/>
    </xf>
    <xf numFmtId="0" fontId="33" fillId="0" borderId="83" xfId="61" applyNumberFormat="1" applyFont="1" applyBorder="1" applyAlignment="1">
      <alignment horizontal="center" vertical="center"/>
      <protection/>
    </xf>
    <xf numFmtId="0" fontId="33" fillId="0" borderId="56" xfId="61" applyNumberFormat="1" applyFont="1" applyBorder="1" applyAlignment="1">
      <alignment horizontal="center" vertical="center"/>
      <protection/>
    </xf>
    <xf numFmtId="0" fontId="33" fillId="0" borderId="57" xfId="61" applyNumberFormat="1" applyFont="1" applyBorder="1" applyAlignment="1">
      <alignment horizontal="center" vertical="center"/>
      <protection/>
    </xf>
    <xf numFmtId="0" fontId="33" fillId="0" borderId="58" xfId="61" applyNumberFormat="1" applyFont="1" applyBorder="1" applyAlignment="1">
      <alignment horizontal="center" vertical="center"/>
      <protection/>
    </xf>
    <xf numFmtId="0" fontId="33" fillId="0" borderId="30" xfId="61" applyNumberFormat="1" applyFont="1" applyBorder="1" applyAlignment="1">
      <alignment horizontal="center" vertical="center"/>
      <protection/>
    </xf>
    <xf numFmtId="0" fontId="33" fillId="0" borderId="0" xfId="61" applyNumberFormat="1" applyFont="1" applyBorder="1" applyAlignment="1">
      <alignment horizontal="center" vertical="center"/>
      <protection/>
    </xf>
    <xf numFmtId="0" fontId="33" fillId="0" borderId="47" xfId="61" applyNumberFormat="1" applyFont="1" applyBorder="1" applyAlignment="1">
      <alignment horizontal="center" vertical="center"/>
      <protection/>
    </xf>
    <xf numFmtId="176" fontId="33" fillId="0" borderId="61" xfId="61" applyNumberFormat="1" applyFont="1" applyFill="1" applyBorder="1" applyAlignment="1">
      <alignment horizontal="center" vertical="center"/>
      <protection/>
    </xf>
    <xf numFmtId="0" fontId="33" fillId="0" borderId="84" xfId="61" applyNumberFormat="1" applyFont="1" applyBorder="1" applyAlignment="1">
      <alignment horizontal="center" vertical="center"/>
      <protection/>
    </xf>
    <xf numFmtId="0" fontId="33" fillId="0" borderId="67" xfId="61" applyNumberFormat="1" applyFont="1" applyBorder="1" applyAlignment="1">
      <alignment horizontal="center" vertical="center"/>
      <protection/>
    </xf>
    <xf numFmtId="0" fontId="33" fillId="0" borderId="25" xfId="61" applyNumberFormat="1" applyFont="1" applyBorder="1" applyAlignment="1">
      <alignment horizontal="center" vertical="center"/>
      <protection/>
    </xf>
    <xf numFmtId="0" fontId="33" fillId="0" borderId="72" xfId="61" applyNumberFormat="1" applyFont="1" applyBorder="1" applyAlignment="1">
      <alignment horizontal="center" vertical="center"/>
      <protection/>
    </xf>
    <xf numFmtId="0" fontId="33" fillId="0" borderId="85" xfId="61" applyNumberFormat="1" applyFont="1" applyBorder="1" applyAlignment="1">
      <alignment horizontal="center" vertical="center"/>
      <protection/>
    </xf>
    <xf numFmtId="0" fontId="33" fillId="0" borderId="69" xfId="61" applyNumberFormat="1" applyFont="1" applyBorder="1" applyAlignment="1">
      <alignment horizontal="center" vertical="center"/>
      <protection/>
    </xf>
    <xf numFmtId="0" fontId="33" fillId="0" borderId="70" xfId="61" applyNumberFormat="1" applyFont="1" applyBorder="1" applyAlignment="1">
      <alignment horizontal="center" vertical="center"/>
      <protection/>
    </xf>
    <xf numFmtId="0" fontId="33" fillId="0" borderId="71" xfId="61" applyNumberFormat="1" applyFont="1" applyBorder="1" applyAlignment="1">
      <alignment horizontal="center" vertical="center"/>
      <protection/>
    </xf>
    <xf numFmtId="0" fontId="33" fillId="0" borderId="74" xfId="61" applyNumberFormat="1" applyFont="1" applyFill="1" applyBorder="1" applyAlignment="1">
      <alignment horizontal="center" vertical="center"/>
      <protection/>
    </xf>
    <xf numFmtId="0" fontId="33" fillId="0" borderId="76" xfId="61" applyNumberFormat="1" applyFont="1" applyFill="1" applyBorder="1" applyAlignment="1">
      <alignment horizontal="center" vertical="center"/>
      <protection/>
    </xf>
    <xf numFmtId="176" fontId="33" fillId="0" borderId="77" xfId="61" applyNumberFormat="1" applyFont="1" applyFill="1" applyBorder="1" applyAlignment="1">
      <alignment horizontal="center" vertical="center"/>
      <protection/>
    </xf>
    <xf numFmtId="176" fontId="33" fillId="0" borderId="78" xfId="61" applyNumberFormat="1" applyFont="1" applyFill="1" applyBorder="1" applyAlignment="1">
      <alignment horizontal="center" vertical="center"/>
      <protection/>
    </xf>
    <xf numFmtId="176" fontId="33" fillId="0" borderId="79" xfId="61" applyNumberFormat="1" applyFont="1" applyFill="1" applyBorder="1" applyAlignment="1">
      <alignment horizontal="center" vertical="center"/>
      <protection/>
    </xf>
    <xf numFmtId="176" fontId="33" fillId="0" borderId="80" xfId="61" applyNumberFormat="1" applyFont="1" applyFill="1" applyBorder="1" applyAlignment="1">
      <alignment horizontal="center" vertical="center"/>
      <protection/>
    </xf>
    <xf numFmtId="176" fontId="33" fillId="0" borderId="75" xfId="61" applyNumberFormat="1" applyFont="1" applyFill="1" applyBorder="1" applyAlignment="1">
      <alignment horizontal="center" vertical="center"/>
      <protection/>
    </xf>
    <xf numFmtId="176" fontId="33" fillId="0" borderId="76" xfId="61" applyNumberFormat="1" applyFont="1" applyFill="1" applyBorder="1" applyAlignment="1">
      <alignment horizontal="center" vertical="center"/>
      <protection/>
    </xf>
    <xf numFmtId="0" fontId="33" fillId="0" borderId="82" xfId="61" applyNumberFormat="1" applyFont="1" applyFill="1" applyBorder="1" applyAlignment="1">
      <alignment horizontal="center" vertical="center"/>
      <protection/>
    </xf>
    <xf numFmtId="0" fontId="33" fillId="0" borderId="59" xfId="61" applyNumberFormat="1" applyFont="1" applyFill="1" applyBorder="1" applyAlignment="1">
      <alignment horizontal="center" vertical="center"/>
      <protection/>
    </xf>
    <xf numFmtId="0" fontId="33" fillId="0" borderId="60" xfId="61" applyNumberFormat="1" applyFont="1" applyFill="1" applyBorder="1" applyAlignment="1">
      <alignment horizontal="center" vertical="center"/>
      <protection/>
    </xf>
    <xf numFmtId="0" fontId="33" fillId="0" borderId="58" xfId="61" applyNumberFormat="1" applyFont="1" applyFill="1" applyBorder="1" applyAlignment="1">
      <alignment horizontal="center" vertical="center"/>
      <protection/>
    </xf>
    <xf numFmtId="176" fontId="33" fillId="0" borderId="83" xfId="61" applyNumberFormat="1" applyFont="1" applyFill="1" applyBorder="1" applyAlignment="1">
      <alignment horizontal="center" vertical="center"/>
      <protection/>
    </xf>
    <xf numFmtId="176" fontId="33" fillId="0" borderId="56" xfId="61" applyNumberFormat="1" applyFont="1" applyFill="1" applyBorder="1" applyAlignment="1">
      <alignment horizontal="center" vertical="center"/>
      <protection/>
    </xf>
    <xf numFmtId="176" fontId="33" fillId="0" borderId="57" xfId="61" applyNumberFormat="1" applyFont="1" applyFill="1" applyBorder="1" applyAlignment="1">
      <alignment horizontal="center" vertical="center"/>
      <protection/>
    </xf>
    <xf numFmtId="176" fontId="33" fillId="0" borderId="30" xfId="61" applyNumberFormat="1" applyFont="1" applyFill="1" applyBorder="1" applyAlignment="1">
      <alignment horizontal="center" vertical="center"/>
      <protection/>
    </xf>
    <xf numFmtId="176" fontId="33" fillId="0" borderId="0" xfId="61" applyNumberFormat="1" applyFont="1" applyFill="1" applyBorder="1" applyAlignment="1">
      <alignment horizontal="center" vertical="center"/>
      <protection/>
    </xf>
    <xf numFmtId="176" fontId="33" fillId="0" borderId="47" xfId="61" applyNumberFormat="1" applyFont="1" applyFill="1" applyBorder="1" applyAlignment="1">
      <alignment horizontal="center" vertical="center"/>
      <protection/>
    </xf>
    <xf numFmtId="0" fontId="33" fillId="0" borderId="84" xfId="61" applyNumberFormat="1" applyFont="1" applyFill="1" applyBorder="1" applyAlignment="1">
      <alignment horizontal="center" vertical="center"/>
      <protection/>
    </xf>
    <xf numFmtId="0" fontId="33" fillId="0" borderId="65" xfId="61" applyNumberFormat="1" applyFont="1" applyFill="1" applyBorder="1" applyAlignment="1">
      <alignment horizontal="center" vertical="center"/>
      <protection/>
    </xf>
    <xf numFmtId="0" fontId="33" fillId="0" borderId="66" xfId="61" applyNumberFormat="1" applyFont="1" applyFill="1" applyBorder="1" applyAlignment="1">
      <alignment horizontal="center" vertical="center"/>
      <protection/>
    </xf>
    <xf numFmtId="176" fontId="33" fillId="0" borderId="64" xfId="61" applyNumberFormat="1" applyFont="1" applyFill="1" applyBorder="1" applyAlignment="1">
      <alignment horizontal="center" vertical="center"/>
      <protection/>
    </xf>
    <xf numFmtId="176" fontId="33" fillId="0" borderId="65" xfId="61" applyNumberFormat="1" applyFont="1" applyFill="1" applyBorder="1" applyAlignment="1">
      <alignment horizontal="center" vertical="center"/>
      <protection/>
    </xf>
    <xf numFmtId="176" fontId="33" fillId="0" borderId="66" xfId="61" applyNumberFormat="1" applyFont="1" applyFill="1" applyBorder="1" applyAlignment="1">
      <alignment horizontal="center" vertical="center"/>
      <protection/>
    </xf>
    <xf numFmtId="0" fontId="33" fillId="0" borderId="67" xfId="61" applyNumberFormat="1" applyFont="1" applyFill="1" applyBorder="1" applyAlignment="1">
      <alignment horizontal="center" vertical="center"/>
      <protection/>
    </xf>
    <xf numFmtId="0" fontId="33" fillId="0" borderId="25" xfId="61" applyNumberFormat="1" applyFont="1" applyFill="1" applyBorder="1" applyAlignment="1">
      <alignment horizontal="center" vertical="center"/>
      <protection/>
    </xf>
    <xf numFmtId="0" fontId="33" fillId="0" borderId="72" xfId="61" applyNumberFormat="1" applyFont="1" applyFill="1" applyBorder="1" applyAlignment="1">
      <alignment horizontal="center" vertical="center"/>
      <protection/>
    </xf>
    <xf numFmtId="0" fontId="33" fillId="0" borderId="71" xfId="61" applyNumberFormat="1" applyFont="1" applyFill="1" applyBorder="1" applyAlignment="1">
      <alignment horizontal="center" vertical="center"/>
      <protection/>
    </xf>
    <xf numFmtId="176" fontId="33" fillId="0" borderId="85" xfId="61" applyNumberFormat="1" applyFont="1" applyFill="1" applyBorder="1" applyAlignment="1">
      <alignment horizontal="center" vertical="center"/>
      <protection/>
    </xf>
    <xf numFmtId="176" fontId="33" fillId="0" borderId="69" xfId="61" applyNumberFormat="1" applyFont="1" applyFill="1" applyBorder="1" applyAlignment="1">
      <alignment horizontal="center" vertical="center"/>
      <protection/>
    </xf>
    <xf numFmtId="176" fontId="33" fillId="0" borderId="70" xfId="61" applyNumberFormat="1" applyFont="1" applyFill="1" applyBorder="1" applyAlignment="1">
      <alignment horizontal="center" vertical="center"/>
      <protection/>
    </xf>
    <xf numFmtId="176" fontId="33" fillId="0" borderId="71" xfId="61" applyNumberFormat="1" applyFont="1" applyFill="1" applyBorder="1" applyAlignment="1">
      <alignment horizontal="center" vertical="center"/>
      <protection/>
    </xf>
    <xf numFmtId="176" fontId="33" fillId="0" borderId="25" xfId="61" applyNumberFormat="1" applyFont="1" applyFill="1" applyBorder="1" applyAlignment="1">
      <alignment horizontal="center" vertical="center"/>
      <protection/>
    </xf>
    <xf numFmtId="176" fontId="33" fillId="0" borderId="72" xfId="61" applyNumberFormat="1" applyFont="1" applyFill="1" applyBorder="1" applyAlignment="1">
      <alignment horizontal="center" vertical="center"/>
      <protection/>
    </xf>
    <xf numFmtId="176" fontId="33" fillId="0" borderId="73" xfId="61" applyNumberFormat="1" applyFont="1" applyFill="1" applyBorder="1" applyAlignment="1">
      <alignment horizontal="center" vertical="center"/>
      <protection/>
    </xf>
    <xf numFmtId="49" fontId="33" fillId="0" borderId="74" xfId="61" applyNumberFormat="1" applyFont="1" applyBorder="1" applyAlignment="1">
      <alignment horizontal="left" vertical="center"/>
      <protection/>
    </xf>
    <xf numFmtId="176" fontId="33" fillId="0" borderId="77" xfId="61" applyNumberFormat="1" applyFont="1" applyBorder="1" applyAlignment="1">
      <alignment horizontal="center" vertical="center"/>
      <protection/>
    </xf>
    <xf numFmtId="176" fontId="33" fillId="0" borderId="78" xfId="61" applyNumberFormat="1" applyFont="1" applyBorder="1" applyAlignment="1">
      <alignment horizontal="center" vertical="center"/>
      <protection/>
    </xf>
    <xf numFmtId="176" fontId="33" fillId="0" borderId="79" xfId="61" applyNumberFormat="1" applyFont="1" applyBorder="1" applyAlignment="1">
      <alignment horizontal="center" vertical="center"/>
      <protection/>
    </xf>
    <xf numFmtId="176" fontId="33" fillId="0" borderId="80" xfId="61" applyNumberFormat="1" applyFont="1" applyBorder="1" applyAlignment="1">
      <alignment horizontal="center" vertical="center"/>
      <protection/>
    </xf>
    <xf numFmtId="176" fontId="33" fillId="0" borderId="75" xfId="61" applyNumberFormat="1" applyFont="1" applyBorder="1" applyAlignment="1">
      <alignment horizontal="center" vertical="center"/>
      <protection/>
    </xf>
    <xf numFmtId="176" fontId="33" fillId="0" borderId="81" xfId="61" applyNumberFormat="1" applyFont="1" applyBorder="1" applyAlignment="1">
      <alignment horizontal="center" vertical="center"/>
      <protection/>
    </xf>
    <xf numFmtId="0" fontId="33" fillId="0" borderId="43" xfId="61" applyNumberFormat="1" applyFont="1" applyBorder="1" applyAlignment="1">
      <alignment horizontal="left" vertical="center"/>
      <protection/>
    </xf>
    <xf numFmtId="176" fontId="33" fillId="0" borderId="83" xfId="61" applyNumberFormat="1" applyFont="1" applyBorder="1" applyAlignment="1">
      <alignment horizontal="center" vertical="center"/>
      <protection/>
    </xf>
    <xf numFmtId="0" fontId="33" fillId="0" borderId="67" xfId="61" applyNumberFormat="1" applyFont="1" applyBorder="1" applyAlignment="1">
      <alignment horizontal="left" vertical="center"/>
      <protection/>
    </xf>
    <xf numFmtId="176" fontId="33" fillId="0" borderId="85" xfId="61" applyNumberFormat="1" applyFont="1" applyBorder="1" applyAlignment="1">
      <alignment horizontal="center" vertical="center"/>
      <protection/>
    </xf>
    <xf numFmtId="176" fontId="33" fillId="0" borderId="43" xfId="61" applyNumberFormat="1" applyFont="1" applyBorder="1" applyAlignment="1">
      <alignment horizontal="center" vertical="center"/>
      <protection/>
    </xf>
    <xf numFmtId="176" fontId="33" fillId="0" borderId="0" xfId="61" applyNumberFormat="1" applyFont="1" applyBorder="1" applyAlignment="1">
      <alignment horizontal="center" vertical="center"/>
      <protection/>
    </xf>
    <xf numFmtId="176" fontId="33" fillId="0" borderId="47" xfId="61" applyNumberFormat="1" applyFont="1" applyBorder="1" applyAlignment="1">
      <alignment horizontal="center" vertical="center"/>
      <protection/>
    </xf>
    <xf numFmtId="176" fontId="33" fillId="0" borderId="82" xfId="61" applyNumberFormat="1" applyFont="1" applyBorder="1" applyAlignment="1">
      <alignment horizontal="center" vertical="center"/>
      <protection/>
    </xf>
    <xf numFmtId="176" fontId="33" fillId="0" borderId="67" xfId="61" applyNumberFormat="1" applyFont="1" applyBorder="1" applyAlignment="1">
      <alignment horizontal="center" vertical="center"/>
      <protection/>
    </xf>
    <xf numFmtId="176" fontId="33" fillId="0" borderId="84" xfId="61" applyNumberFormat="1" applyFont="1" applyFill="1" applyBorder="1" applyAlignment="1">
      <alignment horizontal="center" vertical="center"/>
      <protection/>
    </xf>
    <xf numFmtId="176" fontId="33" fillId="0" borderId="76" xfId="61" applyNumberFormat="1" applyFont="1" applyBorder="1" applyAlignment="1">
      <alignment horizontal="center" vertical="center"/>
      <protection/>
    </xf>
    <xf numFmtId="176" fontId="33" fillId="0" borderId="86" xfId="61" applyNumberFormat="1" applyFont="1" applyBorder="1" applyAlignment="1">
      <alignment horizontal="center" vertical="center"/>
      <protection/>
    </xf>
    <xf numFmtId="176" fontId="33" fillId="0" borderId="87" xfId="61" applyNumberFormat="1" applyFont="1" applyBorder="1" applyAlignment="1">
      <alignment horizontal="center" vertical="center"/>
      <protection/>
    </xf>
    <xf numFmtId="49" fontId="33" fillId="0" borderId="43" xfId="61" applyNumberFormat="1" applyFont="1" applyBorder="1" applyAlignment="1">
      <alignment horizontal="center" vertical="center"/>
      <protection/>
    </xf>
    <xf numFmtId="49" fontId="33" fillId="0" borderId="0" xfId="61" applyNumberFormat="1" applyFont="1" applyBorder="1" applyAlignment="1">
      <alignment horizontal="center" vertical="center"/>
      <protection/>
    </xf>
    <xf numFmtId="49" fontId="33" fillId="0" borderId="47" xfId="61" applyNumberFormat="1" applyFont="1" applyBorder="1" applyAlignment="1">
      <alignment horizontal="center" vertical="center"/>
      <protection/>
    </xf>
    <xf numFmtId="49" fontId="33" fillId="0" borderId="30" xfId="61" applyNumberFormat="1" applyFont="1" applyBorder="1" applyAlignment="1">
      <alignment horizontal="center" vertical="center"/>
      <protection/>
    </xf>
    <xf numFmtId="0" fontId="33" fillId="0" borderId="88" xfId="61" applyNumberFormat="1" applyFont="1" applyBorder="1" applyAlignment="1">
      <alignment horizontal="left" vertical="center"/>
      <protection/>
    </xf>
    <xf numFmtId="0" fontId="33" fillId="0" borderId="88" xfId="61" applyNumberFormat="1" applyFont="1" applyBorder="1" applyAlignment="1">
      <alignment horizontal="center" vertical="center"/>
      <protection/>
    </xf>
    <xf numFmtId="0" fontId="33" fillId="0" borderId="89" xfId="61" applyNumberFormat="1" applyFont="1" applyBorder="1" applyAlignment="1">
      <alignment horizontal="center" vertical="center"/>
      <protection/>
    </xf>
    <xf numFmtId="0" fontId="33" fillId="0" borderId="90" xfId="61" applyNumberFormat="1" applyFont="1" applyBorder="1" applyAlignment="1">
      <alignment horizontal="center" vertical="center"/>
      <protection/>
    </xf>
    <xf numFmtId="0" fontId="33" fillId="0" borderId="91" xfId="61" applyNumberFormat="1" applyFont="1" applyBorder="1" applyAlignment="1">
      <alignment horizontal="center" vertical="center"/>
      <protection/>
    </xf>
    <xf numFmtId="176" fontId="33" fillId="0" borderId="91" xfId="61" applyNumberFormat="1" applyFont="1" applyBorder="1" applyAlignment="1">
      <alignment horizontal="center" vertical="center"/>
      <protection/>
    </xf>
    <xf numFmtId="176" fontId="33" fillId="0" borderId="89" xfId="61" applyNumberFormat="1" applyFont="1" applyBorder="1" applyAlignment="1">
      <alignment horizontal="center" vertical="center"/>
      <protection/>
    </xf>
    <xf numFmtId="176" fontId="33" fillId="0" borderId="90" xfId="61" applyNumberFormat="1" applyFont="1" applyBorder="1" applyAlignment="1">
      <alignment horizontal="center" vertical="center"/>
      <protection/>
    </xf>
    <xf numFmtId="176" fontId="33" fillId="0" borderId="92" xfId="61" applyNumberFormat="1" applyFont="1" applyBorder="1" applyAlignment="1">
      <alignment horizontal="center" vertical="center"/>
      <protection/>
    </xf>
    <xf numFmtId="176" fontId="33" fillId="0" borderId="93" xfId="61" applyNumberFormat="1" applyFont="1" applyBorder="1" applyAlignment="1">
      <alignment horizontal="center" vertical="center"/>
      <protection/>
    </xf>
    <xf numFmtId="176" fontId="33" fillId="0" borderId="94" xfId="61" applyNumberFormat="1" applyFont="1" applyBorder="1" applyAlignment="1">
      <alignment horizontal="center" vertical="center"/>
      <protection/>
    </xf>
    <xf numFmtId="0" fontId="35" fillId="0" borderId="95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5" fillId="0" borderId="97" xfId="0" applyFont="1" applyBorder="1" applyAlignment="1">
      <alignment horizontal="center" vertical="center"/>
    </xf>
    <xf numFmtId="0" fontId="33" fillId="0" borderId="0" xfId="61" applyNumberFormat="1" applyFont="1" applyBorder="1" applyAlignment="1">
      <alignment horizontal="left" vertical="center"/>
      <protection/>
    </xf>
    <xf numFmtId="0" fontId="33" fillId="0" borderId="49" xfId="61" applyNumberFormat="1" applyFont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 vertical="center"/>
    </xf>
    <xf numFmtId="176" fontId="35" fillId="0" borderId="0" xfId="0" applyNumberFormat="1" applyFont="1" applyBorder="1" applyAlignment="1">
      <alignment horizontal="center" vertical="center"/>
    </xf>
    <xf numFmtId="176" fontId="35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7">
    <dxf>
      <fill>
        <patternFill>
          <bgColor indexed="41"/>
        </patternFill>
      </fill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542925</xdr:colOff>
      <xdr:row>11</xdr:row>
      <xdr:rowOff>123825</xdr:rowOff>
    </xdr:from>
    <xdr:ext cx="1866900" cy="190500"/>
    <xdr:sp>
      <xdr:nvSpPr>
        <xdr:cNvPr id="1" name="Text Box 1"/>
        <xdr:cNvSpPr txBox="1">
          <a:spLocks noChangeArrowheads="1"/>
        </xdr:cNvSpPr>
      </xdr:nvSpPr>
      <xdr:spPr>
        <a:xfrm>
          <a:off x="12134850" y="2143125"/>
          <a:ext cx="1866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グレーエリアの操作厳禁！！！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5" zoomScaleNormal="75" zoomScalePageLayoutView="0" workbookViewId="0" topLeftCell="A1">
      <selection activeCell="H3" sqref="H3:J3"/>
    </sheetView>
  </sheetViews>
  <sheetFormatPr defaultColWidth="9.00390625" defaultRowHeight="13.5"/>
  <cols>
    <col min="1" max="1" width="10.375" style="0" customWidth="1"/>
    <col min="2" max="25" width="3.625" style="0" customWidth="1"/>
    <col min="30" max="30" width="9.75390625" style="0" customWidth="1"/>
  </cols>
  <sheetData>
    <row r="1" spans="1:35" ht="21.75" thickBot="1">
      <c r="A1" s="62"/>
      <c r="B1" s="64" t="s">
        <v>41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3"/>
      <c r="AC1" s="65" t="s">
        <v>83</v>
      </c>
      <c r="AD1" s="65"/>
      <c r="AF1" s="1"/>
      <c r="AG1" s="1"/>
      <c r="AH1" s="1"/>
      <c r="AI1" s="1"/>
    </row>
    <row r="2" spans="1:35" ht="15" thickBot="1" thickTop="1">
      <c r="A2" s="109"/>
      <c r="B2" s="110" t="s">
        <v>42</v>
      </c>
      <c r="C2" s="111"/>
      <c r="D2" s="111"/>
      <c r="E2" s="111" t="s">
        <v>43</v>
      </c>
      <c r="F2" s="111"/>
      <c r="G2" s="111"/>
      <c r="H2" s="111" t="s">
        <v>44</v>
      </c>
      <c r="I2" s="111"/>
      <c r="J2" s="111"/>
      <c r="K2" s="111" t="s">
        <v>45</v>
      </c>
      <c r="L2" s="111"/>
      <c r="M2" s="111"/>
      <c r="N2" s="111" t="s">
        <v>46</v>
      </c>
      <c r="O2" s="111"/>
      <c r="P2" s="111"/>
      <c r="Q2" s="111" t="s">
        <v>47</v>
      </c>
      <c r="R2" s="111"/>
      <c r="S2" s="111"/>
      <c r="T2" s="111" t="s">
        <v>48</v>
      </c>
      <c r="U2" s="111"/>
      <c r="V2" s="111"/>
      <c r="W2" s="111" t="s">
        <v>49</v>
      </c>
      <c r="X2" s="111"/>
      <c r="Y2" s="112"/>
      <c r="Z2" s="113" t="s">
        <v>50</v>
      </c>
      <c r="AA2" s="114" t="s">
        <v>51</v>
      </c>
      <c r="AB2" s="114" t="s">
        <v>52</v>
      </c>
      <c r="AC2" s="114" t="s">
        <v>53</v>
      </c>
      <c r="AD2" s="115" t="s">
        <v>54</v>
      </c>
      <c r="AF2" s="5" t="s">
        <v>0</v>
      </c>
      <c r="AG2" s="5" t="s">
        <v>1</v>
      </c>
      <c r="AH2" s="5" t="s">
        <v>2</v>
      </c>
      <c r="AI2" s="5" t="s">
        <v>3</v>
      </c>
    </row>
    <row r="3" spans="1:35" ht="14.25" thickTop="1">
      <c r="A3" s="116" t="s">
        <v>55</v>
      </c>
      <c r="B3" s="117"/>
      <c r="C3" s="118"/>
      <c r="D3" s="119"/>
      <c r="E3" s="120" t="s">
        <v>56</v>
      </c>
      <c r="F3" s="121"/>
      <c r="G3" s="122"/>
      <c r="H3" s="123" t="s">
        <v>56</v>
      </c>
      <c r="I3" s="124"/>
      <c r="J3" s="125"/>
      <c r="K3" s="123" t="s">
        <v>56</v>
      </c>
      <c r="L3" s="124"/>
      <c r="M3" s="124"/>
      <c r="N3" s="126" t="s">
        <v>56</v>
      </c>
      <c r="O3" s="127"/>
      <c r="P3" s="128"/>
      <c r="Q3" s="120" t="s">
        <v>56</v>
      </c>
      <c r="R3" s="121"/>
      <c r="S3" s="122"/>
      <c r="T3" s="123" t="s">
        <v>56</v>
      </c>
      <c r="U3" s="124"/>
      <c r="V3" s="125"/>
      <c r="W3" s="123" t="s">
        <v>57</v>
      </c>
      <c r="X3" s="124"/>
      <c r="Y3" s="129"/>
      <c r="Z3" s="130">
        <f>((COUNTIF(B2:Y5,"○"))*3)+((COUNTIF(B2:Y5,"△"))*1)</f>
        <v>30</v>
      </c>
      <c r="AA3" s="131">
        <f>B4+E4+H4+K4+N4+Q4+W4+T4+B6+E6+H6+K6+N6+Q6+T6+W6</f>
        <v>59</v>
      </c>
      <c r="AB3" s="131">
        <f>D4+G4+J4+M4+P4+S4+V4+Y4+D6+G6+J6+M6+P6+S6+V6+Y6</f>
        <v>28</v>
      </c>
      <c r="AC3" s="132">
        <f>AA3-AB3</f>
        <v>31</v>
      </c>
      <c r="AD3" s="133">
        <v>3</v>
      </c>
      <c r="AF3" s="66">
        <f>RANK(Z3,$Z$3:$Z$34,1)</f>
        <v>6</v>
      </c>
      <c r="AG3" s="66">
        <f>RANK(AC3,$AC$3:$AC$34,1)</f>
        <v>6</v>
      </c>
      <c r="AH3" s="66">
        <f>RANK(AA3,$AA$3:$AA$34,1)</f>
        <v>6</v>
      </c>
      <c r="AI3" s="66">
        <f>AF3*100+AG3*10+AH3*1</f>
        <v>666</v>
      </c>
    </row>
    <row r="4" spans="1:35" ht="13.5">
      <c r="A4" s="116"/>
      <c r="B4" s="134"/>
      <c r="C4" s="135"/>
      <c r="D4" s="136"/>
      <c r="E4" s="137">
        <v>5</v>
      </c>
      <c r="F4" s="138" t="s">
        <v>58</v>
      </c>
      <c r="G4" s="139">
        <v>2</v>
      </c>
      <c r="H4" s="140">
        <v>13</v>
      </c>
      <c r="I4" s="141" t="s">
        <v>58</v>
      </c>
      <c r="J4" s="142">
        <v>2</v>
      </c>
      <c r="K4" s="140">
        <v>5</v>
      </c>
      <c r="L4" s="141" t="s">
        <v>58</v>
      </c>
      <c r="M4" s="141">
        <v>2</v>
      </c>
      <c r="N4" s="143">
        <v>2</v>
      </c>
      <c r="O4" s="144" t="s">
        <v>58</v>
      </c>
      <c r="P4" s="145">
        <v>0</v>
      </c>
      <c r="Q4" s="137">
        <v>6</v>
      </c>
      <c r="R4" s="138" t="s">
        <v>58</v>
      </c>
      <c r="S4" s="139">
        <v>2</v>
      </c>
      <c r="T4" s="140">
        <v>2</v>
      </c>
      <c r="U4" s="141" t="s">
        <v>58</v>
      </c>
      <c r="V4" s="142">
        <v>0</v>
      </c>
      <c r="W4" s="140">
        <v>1</v>
      </c>
      <c r="X4" s="141" t="s">
        <v>58</v>
      </c>
      <c r="Y4" s="146">
        <v>4</v>
      </c>
      <c r="Z4" s="147"/>
      <c r="AA4" s="148"/>
      <c r="AB4" s="148"/>
      <c r="AC4" s="148"/>
      <c r="AD4" s="149"/>
      <c r="AF4" s="66"/>
      <c r="AG4" s="66"/>
      <c r="AH4" s="66"/>
      <c r="AI4" s="66"/>
    </row>
    <row r="5" spans="1:35" ht="13.5">
      <c r="A5" s="116"/>
      <c r="B5" s="134"/>
      <c r="C5" s="135"/>
      <c r="D5" s="136"/>
      <c r="E5" s="150" t="s">
        <v>56</v>
      </c>
      <c r="F5" s="151"/>
      <c r="G5" s="152"/>
      <c r="H5" s="150" t="s">
        <v>57</v>
      </c>
      <c r="I5" s="151"/>
      <c r="J5" s="152"/>
      <c r="K5" s="150" t="s">
        <v>56</v>
      </c>
      <c r="L5" s="151"/>
      <c r="M5" s="152"/>
      <c r="N5" s="153" t="s">
        <v>56</v>
      </c>
      <c r="O5" s="154"/>
      <c r="P5" s="155"/>
      <c r="Q5" s="150" t="s">
        <v>57</v>
      </c>
      <c r="R5" s="151"/>
      <c r="S5" s="152"/>
      <c r="T5" s="150" t="s">
        <v>57</v>
      </c>
      <c r="U5" s="151"/>
      <c r="V5" s="152"/>
      <c r="W5" s="123" t="s">
        <v>56</v>
      </c>
      <c r="X5" s="124"/>
      <c r="Y5" s="129"/>
      <c r="Z5" s="147"/>
      <c r="AA5" s="148"/>
      <c r="AB5" s="148"/>
      <c r="AC5" s="148"/>
      <c r="AD5" s="149"/>
      <c r="AF5" s="66"/>
      <c r="AG5" s="66"/>
      <c r="AH5" s="66"/>
      <c r="AI5" s="66"/>
    </row>
    <row r="6" spans="1:35" ht="13.5">
      <c r="A6" s="156"/>
      <c r="B6" s="157"/>
      <c r="C6" s="158"/>
      <c r="D6" s="159"/>
      <c r="E6" s="160">
        <v>3</v>
      </c>
      <c r="F6" s="161"/>
      <c r="G6" s="162">
        <v>1</v>
      </c>
      <c r="H6" s="160">
        <v>2</v>
      </c>
      <c r="I6" s="161"/>
      <c r="J6" s="162">
        <v>3</v>
      </c>
      <c r="K6" s="160">
        <v>11</v>
      </c>
      <c r="L6" s="161"/>
      <c r="M6" s="161">
        <v>1</v>
      </c>
      <c r="N6" s="160">
        <v>3</v>
      </c>
      <c r="O6" s="161" t="s">
        <v>58</v>
      </c>
      <c r="P6" s="162">
        <v>2</v>
      </c>
      <c r="Q6" s="160">
        <v>1</v>
      </c>
      <c r="R6" s="161"/>
      <c r="S6" s="162">
        <v>4</v>
      </c>
      <c r="T6" s="160">
        <v>2</v>
      </c>
      <c r="U6" s="161"/>
      <c r="V6" s="162">
        <v>3</v>
      </c>
      <c r="W6" s="160">
        <v>3</v>
      </c>
      <c r="X6" s="161" t="s">
        <v>58</v>
      </c>
      <c r="Y6" s="163">
        <v>2</v>
      </c>
      <c r="Z6" s="147"/>
      <c r="AA6" s="148"/>
      <c r="AB6" s="148"/>
      <c r="AC6" s="148"/>
      <c r="AD6" s="149"/>
      <c r="AF6" s="66"/>
      <c r="AG6" s="66"/>
      <c r="AH6" s="66"/>
      <c r="AI6" s="66"/>
    </row>
    <row r="7" spans="1:35" ht="13.5">
      <c r="A7" s="116" t="s">
        <v>59</v>
      </c>
      <c r="B7" s="164" t="s">
        <v>60</v>
      </c>
      <c r="C7" s="165"/>
      <c r="D7" s="166"/>
      <c r="E7" s="167"/>
      <c r="F7" s="168"/>
      <c r="G7" s="169"/>
      <c r="H7" s="170" t="s">
        <v>61</v>
      </c>
      <c r="I7" s="165"/>
      <c r="J7" s="166"/>
      <c r="K7" s="171" t="s">
        <v>61</v>
      </c>
      <c r="L7" s="172"/>
      <c r="M7" s="172"/>
      <c r="N7" s="170" t="s">
        <v>61</v>
      </c>
      <c r="O7" s="165"/>
      <c r="P7" s="166"/>
      <c r="Q7" s="170" t="s">
        <v>61</v>
      </c>
      <c r="R7" s="165"/>
      <c r="S7" s="166"/>
      <c r="T7" s="170" t="s">
        <v>61</v>
      </c>
      <c r="U7" s="165"/>
      <c r="V7" s="166"/>
      <c r="W7" s="171" t="s">
        <v>61</v>
      </c>
      <c r="X7" s="172"/>
      <c r="Y7" s="173"/>
      <c r="Z7" s="147">
        <f>((COUNTIF(B6:Y9,"○"))*3)+((COUNTIF(B6:Y9,"△"))*1)</f>
        <v>27</v>
      </c>
      <c r="AA7" s="174">
        <f>B8+E8+H8+K8+N8+Q8+W8+T8+B10+E10+H10+K10+N10+Q10+T10+W10</f>
        <v>58</v>
      </c>
      <c r="AB7" s="174">
        <f>D8+G8+J8+M8+P8+S8+V8+Y8+D10+G10+J10+M10+P10+S10+V10+Y10</f>
        <v>32</v>
      </c>
      <c r="AC7" s="148">
        <f>AA7-AB7</f>
        <v>26</v>
      </c>
      <c r="AD7" s="149">
        <v>4</v>
      </c>
      <c r="AF7" s="66">
        <f>RANK(Z7,$Z$3:$Z$34,1)</f>
        <v>5</v>
      </c>
      <c r="AG7" s="66">
        <f>RANK(AC7,$AC$3:$AC$34,1)</f>
        <v>5</v>
      </c>
      <c r="AH7" s="66">
        <f>RANK(AA7,$AA$3:$AA$34,1)</f>
        <v>5</v>
      </c>
      <c r="AI7" s="66">
        <f>AF7*100+AG7*10+AH7*1</f>
        <v>555</v>
      </c>
    </row>
    <row r="8" spans="1:35" ht="13.5">
      <c r="A8" s="116"/>
      <c r="B8" s="175">
        <v>2</v>
      </c>
      <c r="C8" s="176" t="s">
        <v>62</v>
      </c>
      <c r="D8" s="177">
        <v>5</v>
      </c>
      <c r="E8" s="178"/>
      <c r="F8" s="179"/>
      <c r="G8" s="180"/>
      <c r="H8" s="140">
        <v>3</v>
      </c>
      <c r="I8" s="141" t="s">
        <v>62</v>
      </c>
      <c r="J8" s="142">
        <v>2</v>
      </c>
      <c r="K8" s="137">
        <v>3</v>
      </c>
      <c r="L8" s="138" t="s">
        <v>62</v>
      </c>
      <c r="M8" s="138">
        <v>0</v>
      </c>
      <c r="N8" s="181">
        <v>9</v>
      </c>
      <c r="O8" s="176" t="s">
        <v>62</v>
      </c>
      <c r="P8" s="177">
        <v>0</v>
      </c>
      <c r="Q8" s="182">
        <v>10</v>
      </c>
      <c r="R8" s="183" t="s">
        <v>62</v>
      </c>
      <c r="S8" s="184">
        <v>2</v>
      </c>
      <c r="T8" s="140">
        <v>3</v>
      </c>
      <c r="U8" s="141" t="s">
        <v>62</v>
      </c>
      <c r="V8" s="142">
        <v>1</v>
      </c>
      <c r="W8" s="137">
        <v>2</v>
      </c>
      <c r="X8" s="138" t="s">
        <v>62</v>
      </c>
      <c r="Y8" s="185">
        <v>1</v>
      </c>
      <c r="Z8" s="147"/>
      <c r="AA8" s="148"/>
      <c r="AB8" s="148"/>
      <c r="AC8" s="148"/>
      <c r="AD8" s="149"/>
      <c r="AF8" s="66"/>
      <c r="AG8" s="66"/>
      <c r="AH8" s="66"/>
      <c r="AI8" s="66"/>
    </row>
    <row r="9" spans="1:35" ht="13.5">
      <c r="A9" s="116"/>
      <c r="B9" s="186" t="s">
        <v>60</v>
      </c>
      <c r="C9" s="151"/>
      <c r="D9" s="152"/>
      <c r="E9" s="178"/>
      <c r="F9" s="179"/>
      <c r="G9" s="180"/>
      <c r="H9" s="150" t="s">
        <v>61</v>
      </c>
      <c r="I9" s="151"/>
      <c r="J9" s="152"/>
      <c r="K9" s="150" t="s">
        <v>61</v>
      </c>
      <c r="L9" s="151"/>
      <c r="M9" s="152"/>
      <c r="N9" s="123" t="s">
        <v>61</v>
      </c>
      <c r="O9" s="124"/>
      <c r="P9" s="125"/>
      <c r="Q9" s="150" t="s">
        <v>60</v>
      </c>
      <c r="R9" s="151"/>
      <c r="S9" s="152"/>
      <c r="T9" s="150" t="s">
        <v>60</v>
      </c>
      <c r="U9" s="151"/>
      <c r="V9" s="152"/>
      <c r="W9" s="123" t="s">
        <v>60</v>
      </c>
      <c r="X9" s="124"/>
      <c r="Y9" s="129"/>
      <c r="Z9" s="147"/>
      <c r="AA9" s="148"/>
      <c r="AB9" s="148"/>
      <c r="AC9" s="148"/>
      <c r="AD9" s="149"/>
      <c r="AF9" s="66"/>
      <c r="AG9" s="66"/>
      <c r="AH9" s="66"/>
      <c r="AI9" s="66"/>
    </row>
    <row r="10" spans="1:35" ht="13.5">
      <c r="A10" s="156"/>
      <c r="B10" s="187">
        <v>1</v>
      </c>
      <c r="C10" s="188" t="s">
        <v>62</v>
      </c>
      <c r="D10" s="189">
        <v>3</v>
      </c>
      <c r="E10" s="190"/>
      <c r="F10" s="191"/>
      <c r="G10" s="192"/>
      <c r="H10" s="160">
        <v>6</v>
      </c>
      <c r="I10" s="161" t="s">
        <v>62</v>
      </c>
      <c r="J10" s="162">
        <v>3</v>
      </c>
      <c r="K10" s="160">
        <v>10</v>
      </c>
      <c r="L10" s="161" t="s">
        <v>62</v>
      </c>
      <c r="M10" s="161">
        <v>0</v>
      </c>
      <c r="N10" s="193">
        <v>7</v>
      </c>
      <c r="O10" s="188" t="s">
        <v>62</v>
      </c>
      <c r="P10" s="189">
        <v>1</v>
      </c>
      <c r="Q10" s="193">
        <v>1</v>
      </c>
      <c r="R10" s="188" t="s">
        <v>62</v>
      </c>
      <c r="S10" s="189">
        <v>3</v>
      </c>
      <c r="T10" s="160">
        <v>1</v>
      </c>
      <c r="U10" s="161" t="s">
        <v>62</v>
      </c>
      <c r="V10" s="162">
        <v>4</v>
      </c>
      <c r="W10" s="160">
        <v>0</v>
      </c>
      <c r="X10" s="161" t="s">
        <v>62</v>
      </c>
      <c r="Y10" s="163">
        <v>7</v>
      </c>
      <c r="Z10" s="147"/>
      <c r="AA10" s="148"/>
      <c r="AB10" s="148"/>
      <c r="AC10" s="148"/>
      <c r="AD10" s="149"/>
      <c r="AF10" s="66"/>
      <c r="AG10" s="66"/>
      <c r="AH10" s="66"/>
      <c r="AI10" s="66"/>
    </row>
    <row r="11" spans="1:35" ht="13.5" customHeight="1">
      <c r="A11" s="116" t="s">
        <v>63</v>
      </c>
      <c r="B11" s="194" t="s">
        <v>60</v>
      </c>
      <c r="C11" s="172"/>
      <c r="D11" s="195"/>
      <c r="E11" s="171" t="s">
        <v>60</v>
      </c>
      <c r="F11" s="172"/>
      <c r="G11" s="195"/>
      <c r="H11" s="196"/>
      <c r="I11" s="197"/>
      <c r="J11" s="198"/>
      <c r="K11" s="171" t="s">
        <v>60</v>
      </c>
      <c r="L11" s="172"/>
      <c r="M11" s="172"/>
      <c r="N11" s="171" t="s">
        <v>61</v>
      </c>
      <c r="O11" s="172"/>
      <c r="P11" s="195"/>
      <c r="Q11" s="171" t="s">
        <v>61</v>
      </c>
      <c r="R11" s="172"/>
      <c r="S11" s="195"/>
      <c r="T11" s="199" t="s">
        <v>60</v>
      </c>
      <c r="U11" s="200"/>
      <c r="V11" s="201"/>
      <c r="W11" s="171" t="s">
        <v>60</v>
      </c>
      <c r="X11" s="172"/>
      <c r="Y11" s="173"/>
      <c r="Z11" s="147">
        <f>((COUNTIF(B10:Y13,"○"))*3)+((COUNTIF(B10:Y13,"△"))*1)</f>
        <v>15</v>
      </c>
      <c r="AA11" s="174">
        <f>B12+E12+H12+K12+N12+Q12+W12+T12+B14+E14+H14+K14+N14+Q14+T14+W14</f>
        <v>38</v>
      </c>
      <c r="AB11" s="174">
        <f>D12+G12+J12+M12+P12+S12+V12+Y12+D14+G14+J14+M14+P14+S14+V14+Y14</f>
        <v>64</v>
      </c>
      <c r="AC11" s="148">
        <f>AA11-AB11</f>
        <v>-26</v>
      </c>
      <c r="AD11" s="149">
        <v>6</v>
      </c>
      <c r="AF11" s="66">
        <f>RANK(Z11,$Z$3:$Z$34,1)</f>
        <v>3</v>
      </c>
      <c r="AG11" s="66">
        <f>RANK(AC11,$AC$3:$AC$34,1)</f>
        <v>3</v>
      </c>
      <c r="AH11" s="66">
        <f>RANK(AA11,$AA$3:$AA$34,1)</f>
        <v>3</v>
      </c>
      <c r="AI11" s="66">
        <f>AF11*100+AG11*10+AH11*1</f>
        <v>333</v>
      </c>
    </row>
    <row r="12" spans="1:35" ht="13.5" customHeight="1">
      <c r="A12" s="116"/>
      <c r="B12" s="202">
        <v>2</v>
      </c>
      <c r="C12" s="203" t="s">
        <v>62</v>
      </c>
      <c r="D12" s="204">
        <v>13</v>
      </c>
      <c r="E12" s="205">
        <v>2</v>
      </c>
      <c r="F12" s="203" t="s">
        <v>62</v>
      </c>
      <c r="G12" s="204">
        <v>3</v>
      </c>
      <c r="H12" s="206"/>
      <c r="I12" s="207"/>
      <c r="J12" s="208"/>
      <c r="K12" s="137">
        <v>3</v>
      </c>
      <c r="L12" s="138" t="s">
        <v>62</v>
      </c>
      <c r="M12" s="138">
        <v>5</v>
      </c>
      <c r="N12" s="205">
        <v>7</v>
      </c>
      <c r="O12" s="203" t="s">
        <v>62</v>
      </c>
      <c r="P12" s="204">
        <v>1</v>
      </c>
      <c r="Q12" s="205">
        <v>4</v>
      </c>
      <c r="R12" s="203" t="s">
        <v>62</v>
      </c>
      <c r="S12" s="204">
        <v>3</v>
      </c>
      <c r="T12" s="209">
        <v>0</v>
      </c>
      <c r="U12" s="210" t="s">
        <v>62</v>
      </c>
      <c r="V12" s="211">
        <v>5</v>
      </c>
      <c r="W12" s="137">
        <v>0</v>
      </c>
      <c r="X12" s="138" t="s">
        <v>62</v>
      </c>
      <c r="Y12" s="185">
        <v>11</v>
      </c>
      <c r="Z12" s="147"/>
      <c r="AA12" s="148"/>
      <c r="AB12" s="148"/>
      <c r="AC12" s="148"/>
      <c r="AD12" s="149"/>
      <c r="AF12" s="66"/>
      <c r="AG12" s="66"/>
      <c r="AH12" s="66"/>
      <c r="AI12" s="66"/>
    </row>
    <row r="13" spans="1:35" ht="13.5" customHeight="1">
      <c r="A13" s="116"/>
      <c r="B13" s="212" t="s">
        <v>61</v>
      </c>
      <c r="C13" s="213"/>
      <c r="D13" s="214"/>
      <c r="E13" s="120" t="s">
        <v>60</v>
      </c>
      <c r="F13" s="121"/>
      <c r="G13" s="122"/>
      <c r="H13" s="206"/>
      <c r="I13" s="207"/>
      <c r="J13" s="208"/>
      <c r="K13" s="120" t="s">
        <v>61</v>
      </c>
      <c r="L13" s="121"/>
      <c r="M13" s="121"/>
      <c r="N13" s="120" t="s">
        <v>61</v>
      </c>
      <c r="O13" s="121"/>
      <c r="P13" s="122"/>
      <c r="Q13" s="120" t="s">
        <v>60</v>
      </c>
      <c r="R13" s="121"/>
      <c r="S13" s="122"/>
      <c r="T13" s="215" t="s">
        <v>60</v>
      </c>
      <c r="U13" s="216"/>
      <c r="V13" s="217"/>
      <c r="W13" s="120" t="s">
        <v>60</v>
      </c>
      <c r="X13" s="121"/>
      <c r="Y13" s="122"/>
      <c r="Z13" s="147"/>
      <c r="AA13" s="148"/>
      <c r="AB13" s="148"/>
      <c r="AC13" s="148"/>
      <c r="AD13" s="149"/>
      <c r="AF13" s="66"/>
      <c r="AG13" s="66"/>
      <c r="AH13" s="66"/>
      <c r="AI13" s="66"/>
    </row>
    <row r="14" spans="1:35" ht="13.5" customHeight="1">
      <c r="A14" s="156"/>
      <c r="B14" s="218">
        <v>3</v>
      </c>
      <c r="C14" s="219" t="s">
        <v>62</v>
      </c>
      <c r="D14" s="220">
        <v>2</v>
      </c>
      <c r="E14" s="221">
        <v>3</v>
      </c>
      <c r="F14" s="219" t="s">
        <v>62</v>
      </c>
      <c r="G14" s="220">
        <v>6</v>
      </c>
      <c r="H14" s="222"/>
      <c r="I14" s="223"/>
      <c r="J14" s="224"/>
      <c r="K14" s="225">
        <v>10</v>
      </c>
      <c r="L14" s="226" t="s">
        <v>62</v>
      </c>
      <c r="M14" s="226">
        <v>0</v>
      </c>
      <c r="N14" s="221">
        <v>2</v>
      </c>
      <c r="O14" s="219" t="s">
        <v>62</v>
      </c>
      <c r="P14" s="220">
        <v>1</v>
      </c>
      <c r="Q14" s="221">
        <v>1</v>
      </c>
      <c r="R14" s="219" t="s">
        <v>62</v>
      </c>
      <c r="S14" s="220">
        <v>2</v>
      </c>
      <c r="T14" s="225">
        <v>1</v>
      </c>
      <c r="U14" s="226" t="s">
        <v>62</v>
      </c>
      <c r="V14" s="227">
        <v>5</v>
      </c>
      <c r="W14" s="225">
        <v>0</v>
      </c>
      <c r="X14" s="226" t="s">
        <v>62</v>
      </c>
      <c r="Y14" s="228">
        <v>7</v>
      </c>
      <c r="Z14" s="147"/>
      <c r="AA14" s="148"/>
      <c r="AB14" s="148"/>
      <c r="AC14" s="148"/>
      <c r="AD14" s="149"/>
      <c r="AF14" s="66"/>
      <c r="AG14" s="66"/>
      <c r="AH14" s="66"/>
      <c r="AI14" s="66"/>
    </row>
    <row r="15" spans="1:35" ht="13.5">
      <c r="A15" s="229" t="s">
        <v>64</v>
      </c>
      <c r="B15" s="164" t="s">
        <v>65</v>
      </c>
      <c r="C15" s="165"/>
      <c r="D15" s="166"/>
      <c r="E15" s="170" t="s">
        <v>65</v>
      </c>
      <c r="F15" s="165"/>
      <c r="G15" s="166"/>
      <c r="H15" s="170" t="s">
        <v>66</v>
      </c>
      <c r="I15" s="165"/>
      <c r="J15" s="166"/>
      <c r="K15" s="230"/>
      <c r="L15" s="231"/>
      <c r="M15" s="232"/>
      <c r="N15" s="170" t="s">
        <v>66</v>
      </c>
      <c r="O15" s="165"/>
      <c r="P15" s="166"/>
      <c r="Q15" s="170" t="s">
        <v>66</v>
      </c>
      <c r="R15" s="165"/>
      <c r="S15" s="166"/>
      <c r="T15" s="170" t="s">
        <v>65</v>
      </c>
      <c r="U15" s="165"/>
      <c r="V15" s="166"/>
      <c r="W15" s="233" t="s">
        <v>65</v>
      </c>
      <c r="X15" s="234"/>
      <c r="Y15" s="235"/>
      <c r="Z15" s="147">
        <f>((COUNTIF(B14:Y17,"○"))*3)+((COUNTIF(B14:Y17,"△"))*1)</f>
        <v>9</v>
      </c>
      <c r="AA15" s="174">
        <f>B16+E16+H16+K16+N16+Q16+W16+T16+B18+E18+H18+K18+N18+Q18+T18+W18</f>
        <v>23</v>
      </c>
      <c r="AB15" s="174">
        <f>D16+G16+J16+M16+P16+S16+V16+Y16+D18+G18+J18+M18+P18+S18+V18+Y18</f>
        <v>95</v>
      </c>
      <c r="AC15" s="148">
        <f>AA15-AB15</f>
        <v>-72</v>
      </c>
      <c r="AD15" s="149">
        <v>7</v>
      </c>
      <c r="AF15" s="66">
        <f>RANK(Z15,$Z$3:$Z$34,1)</f>
        <v>2</v>
      </c>
      <c r="AG15" s="66">
        <f>RANK(AC15,$AC$3:$AC$34,1)</f>
        <v>1</v>
      </c>
      <c r="AH15" s="66">
        <f>RANK(AA15,$AA$3:$AA$34,1)</f>
        <v>2</v>
      </c>
      <c r="AI15" s="66">
        <f>AF15*100+AG15*10+AH15*1</f>
        <v>212</v>
      </c>
    </row>
    <row r="16" spans="1:35" ht="13.5">
      <c r="A16" s="236"/>
      <c r="B16" s="175">
        <v>2</v>
      </c>
      <c r="C16" s="176" t="s">
        <v>67</v>
      </c>
      <c r="D16" s="177">
        <v>5</v>
      </c>
      <c r="E16" s="181">
        <v>0</v>
      </c>
      <c r="F16" s="176" t="s">
        <v>67</v>
      </c>
      <c r="G16" s="177">
        <v>3</v>
      </c>
      <c r="H16" s="140">
        <v>5</v>
      </c>
      <c r="I16" s="141" t="s">
        <v>67</v>
      </c>
      <c r="J16" s="142">
        <v>3</v>
      </c>
      <c r="K16" s="237"/>
      <c r="L16" s="135"/>
      <c r="M16" s="136"/>
      <c r="N16" s="181">
        <v>5</v>
      </c>
      <c r="O16" s="176" t="s">
        <v>67</v>
      </c>
      <c r="P16" s="177">
        <v>1</v>
      </c>
      <c r="Q16" s="181">
        <v>7</v>
      </c>
      <c r="R16" s="176" t="s">
        <v>67</v>
      </c>
      <c r="S16" s="177">
        <v>2</v>
      </c>
      <c r="T16" s="140">
        <v>1</v>
      </c>
      <c r="U16" s="141" t="s">
        <v>67</v>
      </c>
      <c r="V16" s="142">
        <v>2</v>
      </c>
      <c r="W16" s="140">
        <v>1</v>
      </c>
      <c r="X16" s="141" t="s">
        <v>67</v>
      </c>
      <c r="Y16" s="146">
        <v>3</v>
      </c>
      <c r="Z16" s="147"/>
      <c r="AA16" s="148"/>
      <c r="AB16" s="148"/>
      <c r="AC16" s="148"/>
      <c r="AD16" s="149"/>
      <c r="AF16" s="66"/>
      <c r="AG16" s="66"/>
      <c r="AH16" s="66"/>
      <c r="AI16" s="66"/>
    </row>
    <row r="17" spans="1:35" ht="13.5">
      <c r="A17" s="236"/>
      <c r="B17" s="186" t="s">
        <v>65</v>
      </c>
      <c r="C17" s="151"/>
      <c r="D17" s="152"/>
      <c r="E17" s="123" t="s">
        <v>65</v>
      </c>
      <c r="F17" s="124"/>
      <c r="G17" s="125"/>
      <c r="H17" s="123" t="s">
        <v>65</v>
      </c>
      <c r="I17" s="124"/>
      <c r="J17" s="125"/>
      <c r="K17" s="237"/>
      <c r="L17" s="135"/>
      <c r="M17" s="136"/>
      <c r="N17" s="123" t="s">
        <v>65</v>
      </c>
      <c r="O17" s="124"/>
      <c r="P17" s="125"/>
      <c r="Q17" s="123" t="s">
        <v>65</v>
      </c>
      <c r="R17" s="124"/>
      <c r="S17" s="125"/>
      <c r="T17" s="123" t="s">
        <v>65</v>
      </c>
      <c r="U17" s="124"/>
      <c r="V17" s="125"/>
      <c r="W17" s="123" t="s">
        <v>65</v>
      </c>
      <c r="X17" s="124"/>
      <c r="Y17" s="125"/>
      <c r="Z17" s="147"/>
      <c r="AA17" s="148"/>
      <c r="AB17" s="148"/>
      <c r="AC17" s="148"/>
      <c r="AD17" s="149"/>
      <c r="AF17" s="66"/>
      <c r="AG17" s="66"/>
      <c r="AH17" s="66"/>
      <c r="AI17" s="66"/>
    </row>
    <row r="18" spans="1:35" ht="13.5">
      <c r="A18" s="238"/>
      <c r="B18" s="187">
        <v>1</v>
      </c>
      <c r="C18" s="188" t="s">
        <v>67</v>
      </c>
      <c r="D18" s="189">
        <v>11</v>
      </c>
      <c r="E18" s="193">
        <v>0</v>
      </c>
      <c r="F18" s="188" t="s">
        <v>67</v>
      </c>
      <c r="G18" s="189">
        <v>11</v>
      </c>
      <c r="H18" s="160">
        <v>0</v>
      </c>
      <c r="I18" s="161" t="s">
        <v>67</v>
      </c>
      <c r="J18" s="162">
        <v>10</v>
      </c>
      <c r="K18" s="239"/>
      <c r="L18" s="158"/>
      <c r="M18" s="159"/>
      <c r="N18" s="193">
        <v>0</v>
      </c>
      <c r="O18" s="188" t="s">
        <v>67</v>
      </c>
      <c r="P18" s="189">
        <v>6</v>
      </c>
      <c r="Q18" s="193">
        <v>1</v>
      </c>
      <c r="R18" s="188" t="s">
        <v>67</v>
      </c>
      <c r="S18" s="189">
        <v>12</v>
      </c>
      <c r="T18" s="160">
        <v>0</v>
      </c>
      <c r="U18" s="161" t="s">
        <v>67</v>
      </c>
      <c r="V18" s="162">
        <v>11</v>
      </c>
      <c r="W18" s="160">
        <v>0</v>
      </c>
      <c r="X18" s="161" t="s">
        <v>67</v>
      </c>
      <c r="Y18" s="163">
        <v>15</v>
      </c>
      <c r="Z18" s="147"/>
      <c r="AA18" s="148"/>
      <c r="AB18" s="148"/>
      <c r="AC18" s="148"/>
      <c r="AD18" s="149"/>
      <c r="AF18" s="66"/>
      <c r="AG18" s="66"/>
      <c r="AH18" s="66"/>
      <c r="AI18" s="66"/>
    </row>
    <row r="19" spans="1:35" ht="13.5">
      <c r="A19" s="116" t="s">
        <v>68</v>
      </c>
      <c r="B19" s="240" t="s">
        <v>69</v>
      </c>
      <c r="C19" s="241"/>
      <c r="D19" s="242"/>
      <c r="E19" s="120" t="s">
        <v>69</v>
      </c>
      <c r="F19" s="121"/>
      <c r="G19" s="122"/>
      <c r="H19" s="123" t="s">
        <v>69</v>
      </c>
      <c r="I19" s="124"/>
      <c r="J19" s="125"/>
      <c r="K19" s="123" t="s">
        <v>69</v>
      </c>
      <c r="L19" s="124"/>
      <c r="M19" s="124"/>
      <c r="N19" s="230"/>
      <c r="O19" s="231"/>
      <c r="P19" s="232"/>
      <c r="Q19" s="120" t="s">
        <v>69</v>
      </c>
      <c r="R19" s="121"/>
      <c r="S19" s="122"/>
      <c r="T19" s="123" t="s">
        <v>69</v>
      </c>
      <c r="U19" s="124"/>
      <c r="V19" s="125"/>
      <c r="W19" s="123" t="s">
        <v>69</v>
      </c>
      <c r="X19" s="124"/>
      <c r="Y19" s="129"/>
      <c r="Z19" s="147">
        <f>((COUNTIF(B18:Y21,"○"))*3)+((COUNTIF(B18:Y21,"△"))*1)</f>
        <v>3</v>
      </c>
      <c r="AA19" s="174">
        <f>B20+E20+H20+K20+N20+Q20+W20+T20+B22+E22+H22+K22+N22+Q22+T22+W22</f>
        <v>18</v>
      </c>
      <c r="AB19" s="174">
        <f>D20+G20+J20+M20+P20+S20+V20+Y20+D22+G22+J22+M22+P22+S22+V22+Y22</f>
        <v>84</v>
      </c>
      <c r="AC19" s="148">
        <f>AA19-AB19</f>
        <v>-66</v>
      </c>
      <c r="AD19" s="149">
        <v>8</v>
      </c>
      <c r="AF19" s="66">
        <f>RANK(Z19,$Z$3:$Z$34,1)</f>
        <v>1</v>
      </c>
      <c r="AG19" s="66">
        <f>RANK(AC19,$AC$3:$AC$34,1)</f>
        <v>2</v>
      </c>
      <c r="AH19" s="66">
        <f>RANK(AA19,$AA$3:$AA$34,1)</f>
        <v>1</v>
      </c>
      <c r="AI19" s="66">
        <f>AF19*100+AG19*10+AH19*1</f>
        <v>121</v>
      </c>
    </row>
    <row r="20" spans="1:35" ht="13.5">
      <c r="A20" s="116"/>
      <c r="B20" s="243">
        <v>0</v>
      </c>
      <c r="C20" s="141" t="s">
        <v>70</v>
      </c>
      <c r="D20" s="142">
        <v>2</v>
      </c>
      <c r="E20" s="137">
        <v>0</v>
      </c>
      <c r="F20" s="138" t="s">
        <v>70</v>
      </c>
      <c r="G20" s="139">
        <v>9</v>
      </c>
      <c r="H20" s="140">
        <v>1</v>
      </c>
      <c r="I20" s="141" t="s">
        <v>70</v>
      </c>
      <c r="J20" s="142">
        <v>7</v>
      </c>
      <c r="K20" s="140">
        <v>1</v>
      </c>
      <c r="L20" s="141" t="s">
        <v>70</v>
      </c>
      <c r="M20" s="141">
        <v>5</v>
      </c>
      <c r="N20" s="237"/>
      <c r="O20" s="135"/>
      <c r="P20" s="136"/>
      <c r="Q20" s="137">
        <v>4</v>
      </c>
      <c r="R20" s="138" t="s">
        <v>70</v>
      </c>
      <c r="S20" s="139">
        <v>6</v>
      </c>
      <c r="T20" s="140">
        <v>0</v>
      </c>
      <c r="U20" s="141" t="s">
        <v>70</v>
      </c>
      <c r="V20" s="142">
        <v>18</v>
      </c>
      <c r="W20" s="140">
        <v>1</v>
      </c>
      <c r="X20" s="141" t="s">
        <v>70</v>
      </c>
      <c r="Y20" s="146">
        <v>6</v>
      </c>
      <c r="Z20" s="147"/>
      <c r="AA20" s="148"/>
      <c r="AB20" s="148"/>
      <c r="AC20" s="148"/>
      <c r="AD20" s="149"/>
      <c r="AF20" s="66"/>
      <c r="AG20" s="66"/>
      <c r="AH20" s="66"/>
      <c r="AI20" s="66"/>
    </row>
    <row r="21" spans="1:35" ht="13.5">
      <c r="A21" s="116"/>
      <c r="B21" s="240" t="s">
        <v>69</v>
      </c>
      <c r="C21" s="241"/>
      <c r="D21" s="242"/>
      <c r="E21" s="123" t="s">
        <v>69</v>
      </c>
      <c r="F21" s="124"/>
      <c r="G21" s="125"/>
      <c r="H21" s="123" t="s">
        <v>69</v>
      </c>
      <c r="I21" s="124"/>
      <c r="J21" s="125"/>
      <c r="K21" s="123" t="s">
        <v>71</v>
      </c>
      <c r="L21" s="124"/>
      <c r="M21" s="124"/>
      <c r="N21" s="237"/>
      <c r="O21" s="135"/>
      <c r="P21" s="136"/>
      <c r="Q21" s="123" t="s">
        <v>69</v>
      </c>
      <c r="R21" s="124"/>
      <c r="S21" s="125"/>
      <c r="T21" s="123" t="s">
        <v>69</v>
      </c>
      <c r="U21" s="124"/>
      <c r="V21" s="125"/>
      <c r="W21" s="123" t="s">
        <v>69</v>
      </c>
      <c r="X21" s="124"/>
      <c r="Y21" s="125"/>
      <c r="Z21" s="147"/>
      <c r="AA21" s="148"/>
      <c r="AB21" s="148"/>
      <c r="AC21" s="148"/>
      <c r="AD21" s="149"/>
      <c r="AF21" s="66"/>
      <c r="AG21" s="66"/>
      <c r="AH21" s="66"/>
      <c r="AI21" s="66"/>
    </row>
    <row r="22" spans="1:35" ht="13.5">
      <c r="A22" s="156"/>
      <c r="B22" s="244">
        <v>2</v>
      </c>
      <c r="C22" s="161" t="s">
        <v>70</v>
      </c>
      <c r="D22" s="162">
        <v>3</v>
      </c>
      <c r="E22" s="160">
        <v>1</v>
      </c>
      <c r="F22" s="161" t="s">
        <v>70</v>
      </c>
      <c r="G22" s="162">
        <v>7</v>
      </c>
      <c r="H22" s="160">
        <v>1</v>
      </c>
      <c r="I22" s="161" t="s">
        <v>70</v>
      </c>
      <c r="J22" s="162">
        <v>2</v>
      </c>
      <c r="K22" s="160">
        <v>6</v>
      </c>
      <c r="L22" s="161" t="s">
        <v>70</v>
      </c>
      <c r="M22" s="161">
        <v>0</v>
      </c>
      <c r="N22" s="239"/>
      <c r="O22" s="158"/>
      <c r="P22" s="159"/>
      <c r="Q22" s="160">
        <v>0</v>
      </c>
      <c r="R22" s="161" t="s">
        <v>70</v>
      </c>
      <c r="S22" s="162">
        <v>3</v>
      </c>
      <c r="T22" s="160">
        <v>0</v>
      </c>
      <c r="U22" s="161" t="s">
        <v>70</v>
      </c>
      <c r="V22" s="162">
        <v>7</v>
      </c>
      <c r="W22" s="160">
        <v>1</v>
      </c>
      <c r="X22" s="161" t="s">
        <v>70</v>
      </c>
      <c r="Y22" s="163">
        <v>9</v>
      </c>
      <c r="Z22" s="147"/>
      <c r="AA22" s="148"/>
      <c r="AB22" s="148"/>
      <c r="AC22" s="148"/>
      <c r="AD22" s="149"/>
      <c r="AF22" s="66"/>
      <c r="AG22" s="66"/>
      <c r="AH22" s="66"/>
      <c r="AI22" s="66"/>
    </row>
    <row r="23" spans="1:35" ht="13.5">
      <c r="A23" s="229" t="s">
        <v>72</v>
      </c>
      <c r="B23" s="164" t="s">
        <v>57</v>
      </c>
      <c r="C23" s="165"/>
      <c r="D23" s="166"/>
      <c r="E23" s="170" t="s">
        <v>57</v>
      </c>
      <c r="F23" s="165"/>
      <c r="G23" s="166"/>
      <c r="H23" s="170" t="s">
        <v>57</v>
      </c>
      <c r="I23" s="165"/>
      <c r="J23" s="166"/>
      <c r="K23" s="171" t="s">
        <v>57</v>
      </c>
      <c r="L23" s="172"/>
      <c r="M23" s="172"/>
      <c r="N23" s="170" t="s">
        <v>56</v>
      </c>
      <c r="O23" s="165"/>
      <c r="P23" s="166"/>
      <c r="Q23" s="167"/>
      <c r="R23" s="168"/>
      <c r="S23" s="169"/>
      <c r="T23" s="170" t="s">
        <v>73</v>
      </c>
      <c r="U23" s="165"/>
      <c r="V23" s="166"/>
      <c r="W23" s="171" t="s">
        <v>57</v>
      </c>
      <c r="X23" s="172"/>
      <c r="Y23" s="173"/>
      <c r="Z23" s="147">
        <f>((COUNTIF(B22:Y25,"○"))*3)+((COUNTIF(B22:Y25,"△"))*1)</f>
        <v>22</v>
      </c>
      <c r="AA23" s="174">
        <f>B24+E24+H24+K24+N24+Q24+W24+T24+B26+E26+H26+K26+N26+Q26+T26+W26</f>
        <v>44</v>
      </c>
      <c r="AB23" s="174">
        <f>D24+G24+J24+M24+P24+S24+V24+Y24+D26+G26+J26+M26+P26+S26+V26+Y26</f>
        <v>55</v>
      </c>
      <c r="AC23" s="148">
        <f>AA23-AB23</f>
        <v>-11</v>
      </c>
      <c r="AD23" s="149">
        <v>5</v>
      </c>
      <c r="AF23" s="61"/>
      <c r="AG23" s="61"/>
      <c r="AH23" s="61"/>
      <c r="AI23" s="61"/>
    </row>
    <row r="24" spans="1:35" ht="13.5">
      <c r="A24" s="116"/>
      <c r="B24" s="175">
        <v>2</v>
      </c>
      <c r="C24" s="176" t="s">
        <v>58</v>
      </c>
      <c r="D24" s="177">
        <v>6</v>
      </c>
      <c r="E24" s="182">
        <v>2</v>
      </c>
      <c r="F24" s="183" t="s">
        <v>58</v>
      </c>
      <c r="G24" s="184">
        <v>10</v>
      </c>
      <c r="H24" s="140">
        <v>3</v>
      </c>
      <c r="I24" s="141" t="s">
        <v>58</v>
      </c>
      <c r="J24" s="142">
        <v>4</v>
      </c>
      <c r="K24" s="137">
        <v>2</v>
      </c>
      <c r="L24" s="138" t="s">
        <v>58</v>
      </c>
      <c r="M24" s="138">
        <v>7</v>
      </c>
      <c r="N24" s="181">
        <v>6</v>
      </c>
      <c r="O24" s="176" t="s">
        <v>58</v>
      </c>
      <c r="P24" s="177">
        <v>4</v>
      </c>
      <c r="Q24" s="178"/>
      <c r="R24" s="179"/>
      <c r="S24" s="180"/>
      <c r="T24" s="140">
        <v>2</v>
      </c>
      <c r="U24" s="141" t="s">
        <v>58</v>
      </c>
      <c r="V24" s="142">
        <v>2</v>
      </c>
      <c r="W24" s="137">
        <v>0</v>
      </c>
      <c r="X24" s="138" t="s">
        <v>58</v>
      </c>
      <c r="Y24" s="185">
        <v>9</v>
      </c>
      <c r="Z24" s="147"/>
      <c r="AA24" s="148"/>
      <c r="AB24" s="148"/>
      <c r="AC24" s="148"/>
      <c r="AD24" s="149"/>
      <c r="AF24" s="61"/>
      <c r="AG24" s="61"/>
      <c r="AH24" s="61"/>
      <c r="AI24" s="61"/>
    </row>
    <row r="25" spans="1:35" ht="13.5">
      <c r="A25" s="116"/>
      <c r="B25" s="186" t="s">
        <v>56</v>
      </c>
      <c r="C25" s="151"/>
      <c r="D25" s="152"/>
      <c r="E25" s="150" t="s">
        <v>56</v>
      </c>
      <c r="F25" s="151"/>
      <c r="G25" s="152"/>
      <c r="H25" s="123" t="s">
        <v>56</v>
      </c>
      <c r="I25" s="124"/>
      <c r="J25" s="125"/>
      <c r="K25" s="123" t="s">
        <v>56</v>
      </c>
      <c r="L25" s="124"/>
      <c r="M25" s="124"/>
      <c r="N25" s="150" t="s">
        <v>56</v>
      </c>
      <c r="O25" s="151"/>
      <c r="P25" s="152"/>
      <c r="Q25" s="178"/>
      <c r="R25" s="179"/>
      <c r="S25" s="180"/>
      <c r="T25" s="123" t="s">
        <v>57</v>
      </c>
      <c r="U25" s="124"/>
      <c r="V25" s="125"/>
      <c r="W25" s="215" t="s">
        <v>56</v>
      </c>
      <c r="X25" s="216"/>
      <c r="Y25" s="217"/>
      <c r="Z25" s="147"/>
      <c r="AA25" s="148"/>
      <c r="AB25" s="148"/>
      <c r="AC25" s="148"/>
      <c r="AD25" s="149"/>
      <c r="AF25" s="61"/>
      <c r="AG25" s="61"/>
      <c r="AH25" s="61"/>
      <c r="AI25" s="61"/>
    </row>
    <row r="26" spans="1:35" ht="13.5">
      <c r="A26" s="156"/>
      <c r="B26" s="187">
        <v>4</v>
      </c>
      <c r="C26" s="188" t="s">
        <v>58</v>
      </c>
      <c r="D26" s="189">
        <v>1</v>
      </c>
      <c r="E26" s="193">
        <v>3</v>
      </c>
      <c r="F26" s="188" t="s">
        <v>58</v>
      </c>
      <c r="G26" s="189">
        <v>1</v>
      </c>
      <c r="H26" s="160">
        <v>2</v>
      </c>
      <c r="I26" s="161" t="s">
        <v>58</v>
      </c>
      <c r="J26" s="162">
        <v>1</v>
      </c>
      <c r="K26" s="160">
        <v>12</v>
      </c>
      <c r="L26" s="161" t="s">
        <v>58</v>
      </c>
      <c r="M26" s="161">
        <v>1</v>
      </c>
      <c r="N26" s="193">
        <v>3</v>
      </c>
      <c r="O26" s="188" t="s">
        <v>58</v>
      </c>
      <c r="P26" s="189">
        <v>0</v>
      </c>
      <c r="Q26" s="190"/>
      <c r="R26" s="191"/>
      <c r="S26" s="192"/>
      <c r="T26" s="160">
        <v>2</v>
      </c>
      <c r="U26" s="161" t="s">
        <v>58</v>
      </c>
      <c r="V26" s="162">
        <v>3</v>
      </c>
      <c r="W26" s="160">
        <v>1</v>
      </c>
      <c r="X26" s="161" t="s">
        <v>58</v>
      </c>
      <c r="Y26" s="163">
        <v>6</v>
      </c>
      <c r="Z26" s="147"/>
      <c r="AA26" s="148"/>
      <c r="AB26" s="148"/>
      <c r="AC26" s="148"/>
      <c r="AD26" s="149"/>
      <c r="AF26" s="61"/>
      <c r="AG26" s="61"/>
      <c r="AH26" s="61"/>
      <c r="AI26" s="61"/>
    </row>
    <row r="27" spans="1:35" ht="13.5">
      <c r="A27" s="229" t="s">
        <v>74</v>
      </c>
      <c r="B27" s="194" t="s">
        <v>75</v>
      </c>
      <c r="C27" s="172"/>
      <c r="D27" s="195"/>
      <c r="E27" s="171" t="s">
        <v>75</v>
      </c>
      <c r="F27" s="172"/>
      <c r="G27" s="195"/>
      <c r="H27" s="199" t="s">
        <v>76</v>
      </c>
      <c r="I27" s="200"/>
      <c r="J27" s="201"/>
      <c r="K27" s="171" t="s">
        <v>76</v>
      </c>
      <c r="L27" s="172"/>
      <c r="M27" s="172"/>
      <c r="N27" s="171" t="s">
        <v>76</v>
      </c>
      <c r="O27" s="172"/>
      <c r="P27" s="195"/>
      <c r="Q27" s="171" t="s">
        <v>77</v>
      </c>
      <c r="R27" s="172"/>
      <c r="S27" s="195"/>
      <c r="T27" s="196"/>
      <c r="U27" s="197"/>
      <c r="V27" s="198"/>
      <c r="W27" s="171" t="s">
        <v>75</v>
      </c>
      <c r="X27" s="172"/>
      <c r="Y27" s="173"/>
      <c r="Z27" s="147">
        <f>((COUNTIF(B26:Y29,"○"))*3)+((COUNTIF(B26:Y29,"△"))*1)</f>
        <v>31</v>
      </c>
      <c r="AA27" s="174">
        <f>B28+E28+H28+K28+N28+Q28+W28+T28+B30+E30+H30+K30+N30+Q30+T30+W30</f>
        <v>62</v>
      </c>
      <c r="AB27" s="174">
        <f>D28+G28+J28+M28+P28+S28+V28+Y28+D30+G30+J30+M30+P30+S30+V30+Y30</f>
        <v>19</v>
      </c>
      <c r="AC27" s="148">
        <f>AA27-AB27</f>
        <v>43</v>
      </c>
      <c r="AD27" s="149">
        <v>2</v>
      </c>
      <c r="AF27" s="61"/>
      <c r="AG27" s="61"/>
      <c r="AH27" s="61"/>
      <c r="AI27" s="61"/>
    </row>
    <row r="28" spans="1:35" ht="13.5">
      <c r="A28" s="116"/>
      <c r="B28" s="202">
        <v>0</v>
      </c>
      <c r="C28" s="203" t="s">
        <v>78</v>
      </c>
      <c r="D28" s="204">
        <v>2</v>
      </c>
      <c r="E28" s="205">
        <v>1</v>
      </c>
      <c r="F28" s="203" t="s">
        <v>78</v>
      </c>
      <c r="G28" s="204">
        <v>3</v>
      </c>
      <c r="H28" s="209">
        <v>5</v>
      </c>
      <c r="I28" s="210" t="s">
        <v>78</v>
      </c>
      <c r="J28" s="211">
        <v>0</v>
      </c>
      <c r="K28" s="137">
        <v>2</v>
      </c>
      <c r="L28" s="138" t="s">
        <v>78</v>
      </c>
      <c r="M28" s="138">
        <v>1</v>
      </c>
      <c r="N28" s="205">
        <v>18</v>
      </c>
      <c r="O28" s="203" t="s">
        <v>78</v>
      </c>
      <c r="P28" s="204">
        <v>0</v>
      </c>
      <c r="Q28" s="205">
        <v>2</v>
      </c>
      <c r="R28" s="203" t="s">
        <v>78</v>
      </c>
      <c r="S28" s="204">
        <v>2</v>
      </c>
      <c r="T28" s="206"/>
      <c r="U28" s="207"/>
      <c r="V28" s="208"/>
      <c r="W28" s="137">
        <v>0</v>
      </c>
      <c r="X28" s="138" t="s">
        <v>78</v>
      </c>
      <c r="Y28" s="185">
        <v>2</v>
      </c>
      <c r="Z28" s="147"/>
      <c r="AA28" s="148"/>
      <c r="AB28" s="148"/>
      <c r="AC28" s="148"/>
      <c r="AD28" s="149"/>
      <c r="AF28" s="61"/>
      <c r="AG28" s="61"/>
      <c r="AH28" s="61"/>
      <c r="AI28" s="61"/>
    </row>
    <row r="29" spans="1:35" ht="13.5">
      <c r="A29" s="116"/>
      <c r="B29" s="245" t="s">
        <v>76</v>
      </c>
      <c r="C29" s="216"/>
      <c r="D29" s="217"/>
      <c r="E29" s="215" t="s">
        <v>76</v>
      </c>
      <c r="F29" s="216"/>
      <c r="G29" s="217"/>
      <c r="H29" s="215" t="s">
        <v>76</v>
      </c>
      <c r="I29" s="216"/>
      <c r="J29" s="217"/>
      <c r="K29" s="215" t="s">
        <v>76</v>
      </c>
      <c r="L29" s="216"/>
      <c r="M29" s="217"/>
      <c r="N29" s="215" t="s">
        <v>76</v>
      </c>
      <c r="O29" s="216"/>
      <c r="P29" s="217"/>
      <c r="Q29" s="215" t="s">
        <v>76</v>
      </c>
      <c r="R29" s="216"/>
      <c r="S29" s="217"/>
      <c r="T29" s="206"/>
      <c r="U29" s="207"/>
      <c r="V29" s="208"/>
      <c r="W29" s="215" t="s">
        <v>76</v>
      </c>
      <c r="X29" s="216"/>
      <c r="Y29" s="217"/>
      <c r="Z29" s="147"/>
      <c r="AA29" s="148"/>
      <c r="AB29" s="148"/>
      <c r="AC29" s="148"/>
      <c r="AD29" s="149"/>
      <c r="AF29" s="61"/>
      <c r="AG29" s="61"/>
      <c r="AH29" s="61"/>
      <c r="AI29" s="61"/>
    </row>
    <row r="30" spans="1:35" ht="13.5">
      <c r="A30" s="156"/>
      <c r="B30" s="218">
        <v>3</v>
      </c>
      <c r="C30" s="219" t="s">
        <v>78</v>
      </c>
      <c r="D30" s="220">
        <v>2</v>
      </c>
      <c r="E30" s="221">
        <v>4</v>
      </c>
      <c r="F30" s="219" t="s">
        <v>78</v>
      </c>
      <c r="G30" s="220">
        <v>1</v>
      </c>
      <c r="H30" s="225">
        <v>5</v>
      </c>
      <c r="I30" s="226" t="s">
        <v>78</v>
      </c>
      <c r="J30" s="227">
        <v>1</v>
      </c>
      <c r="K30" s="225">
        <v>11</v>
      </c>
      <c r="L30" s="226" t="s">
        <v>78</v>
      </c>
      <c r="M30" s="226">
        <v>0</v>
      </c>
      <c r="N30" s="221">
        <v>7</v>
      </c>
      <c r="O30" s="219" t="s">
        <v>78</v>
      </c>
      <c r="P30" s="220">
        <v>0</v>
      </c>
      <c r="Q30" s="221">
        <v>3</v>
      </c>
      <c r="R30" s="219" t="s">
        <v>78</v>
      </c>
      <c r="S30" s="220">
        <v>2</v>
      </c>
      <c r="T30" s="222"/>
      <c r="U30" s="223"/>
      <c r="V30" s="224"/>
      <c r="W30" s="225">
        <v>1</v>
      </c>
      <c r="X30" s="226" t="s">
        <v>78</v>
      </c>
      <c r="Y30" s="228">
        <v>3</v>
      </c>
      <c r="Z30" s="147"/>
      <c r="AA30" s="148"/>
      <c r="AB30" s="148"/>
      <c r="AC30" s="148"/>
      <c r="AD30" s="149"/>
      <c r="AF30" s="61"/>
      <c r="AG30" s="61"/>
      <c r="AH30" s="61"/>
      <c r="AI30" s="61"/>
    </row>
    <row r="31" spans="1:35" ht="13.5">
      <c r="A31" s="229" t="s">
        <v>79</v>
      </c>
      <c r="B31" s="164" t="s">
        <v>80</v>
      </c>
      <c r="C31" s="165"/>
      <c r="D31" s="166"/>
      <c r="E31" s="170" t="s">
        <v>81</v>
      </c>
      <c r="F31" s="165"/>
      <c r="G31" s="166"/>
      <c r="H31" s="170" t="s">
        <v>80</v>
      </c>
      <c r="I31" s="165"/>
      <c r="J31" s="166"/>
      <c r="K31" s="233" t="s">
        <v>80</v>
      </c>
      <c r="L31" s="234"/>
      <c r="M31" s="246"/>
      <c r="N31" s="170" t="s">
        <v>80</v>
      </c>
      <c r="O31" s="165"/>
      <c r="P31" s="166"/>
      <c r="Q31" s="170" t="s">
        <v>80</v>
      </c>
      <c r="R31" s="165"/>
      <c r="S31" s="166"/>
      <c r="T31" s="170" t="s">
        <v>80</v>
      </c>
      <c r="U31" s="165"/>
      <c r="V31" s="166"/>
      <c r="W31" s="230"/>
      <c r="X31" s="231"/>
      <c r="Y31" s="247"/>
      <c r="Z31" s="147">
        <f>((COUNTIF(B30:Y33,"○"))*3)+((COUNTIF(B30:Y33,"△"))*1)</f>
        <v>36</v>
      </c>
      <c r="AA31" s="174">
        <f>B32+E32+H32+K32+N32+Q32+W32+T32+B34+E34+H34+K34+N34+Q34+T34+W34</f>
        <v>85</v>
      </c>
      <c r="AB31" s="174">
        <f>D32+G32+J32+M32+P32+S32+V32+Y32+D34+G34+J34+M34+P34+S34+V34+Y34</f>
        <v>11</v>
      </c>
      <c r="AC31" s="148">
        <f>AA31-AB31</f>
        <v>74</v>
      </c>
      <c r="AD31" s="149">
        <f>RANK(AH31,$AH$4:$AH$35)</f>
        <v>1</v>
      </c>
      <c r="AF31" s="66">
        <f>RANK(Z31,$Z$3:$Z$34,1)</f>
        <v>8</v>
      </c>
      <c r="AG31" s="66">
        <f>RANK(AC31,$AC$3:$AC$34,1)</f>
        <v>8</v>
      </c>
      <c r="AH31" s="66">
        <f>RANK(AA31,$AA$3:$AA$34,1)</f>
        <v>8</v>
      </c>
      <c r="AI31" s="66">
        <f>AF31*100+AG31*10+AH31*1</f>
        <v>888</v>
      </c>
    </row>
    <row r="32" spans="1:35" ht="13.5">
      <c r="A32" s="236"/>
      <c r="B32" s="175">
        <v>4</v>
      </c>
      <c r="C32" s="176" t="s">
        <v>82</v>
      </c>
      <c r="D32" s="177">
        <v>1</v>
      </c>
      <c r="E32" s="181">
        <v>1</v>
      </c>
      <c r="F32" s="176" t="s">
        <v>82</v>
      </c>
      <c r="G32" s="177">
        <v>2</v>
      </c>
      <c r="H32" s="140">
        <v>11</v>
      </c>
      <c r="I32" s="141" t="s">
        <v>82</v>
      </c>
      <c r="J32" s="142">
        <v>0</v>
      </c>
      <c r="K32" s="140">
        <v>3</v>
      </c>
      <c r="L32" s="141" t="s">
        <v>82</v>
      </c>
      <c r="M32" s="142">
        <v>1</v>
      </c>
      <c r="N32" s="181">
        <v>6</v>
      </c>
      <c r="O32" s="176" t="s">
        <v>82</v>
      </c>
      <c r="P32" s="177">
        <v>1</v>
      </c>
      <c r="Q32" s="181">
        <v>9</v>
      </c>
      <c r="R32" s="176" t="s">
        <v>82</v>
      </c>
      <c r="S32" s="177">
        <v>0</v>
      </c>
      <c r="T32" s="140">
        <v>2</v>
      </c>
      <c r="U32" s="141" t="s">
        <v>82</v>
      </c>
      <c r="V32" s="142">
        <v>0</v>
      </c>
      <c r="W32" s="237"/>
      <c r="X32" s="135"/>
      <c r="Y32" s="248"/>
      <c r="Z32" s="147"/>
      <c r="AA32" s="148"/>
      <c r="AB32" s="148"/>
      <c r="AC32" s="148"/>
      <c r="AD32" s="149"/>
      <c r="AF32" s="66"/>
      <c r="AG32" s="66"/>
      <c r="AH32" s="66"/>
      <c r="AI32" s="66"/>
    </row>
    <row r="33" spans="1:35" ht="13.5">
      <c r="A33" s="236"/>
      <c r="B33" s="249" t="s">
        <v>81</v>
      </c>
      <c r="C33" s="250"/>
      <c r="D33" s="251"/>
      <c r="E33" s="252" t="s">
        <v>80</v>
      </c>
      <c r="F33" s="250"/>
      <c r="G33" s="251"/>
      <c r="H33" s="252" t="s">
        <v>80</v>
      </c>
      <c r="I33" s="250"/>
      <c r="J33" s="251"/>
      <c r="K33" s="252" t="s">
        <v>80</v>
      </c>
      <c r="L33" s="250"/>
      <c r="M33" s="251"/>
      <c r="N33" s="252" t="s">
        <v>80</v>
      </c>
      <c r="O33" s="250"/>
      <c r="P33" s="251"/>
      <c r="Q33" s="252" t="s">
        <v>80</v>
      </c>
      <c r="R33" s="250"/>
      <c r="S33" s="251"/>
      <c r="T33" s="252" t="s">
        <v>80</v>
      </c>
      <c r="U33" s="250"/>
      <c r="V33" s="251"/>
      <c r="W33" s="237"/>
      <c r="X33" s="135"/>
      <c r="Y33" s="248"/>
      <c r="Z33" s="147"/>
      <c r="AA33" s="148"/>
      <c r="AB33" s="148"/>
      <c r="AC33" s="148"/>
      <c r="AD33" s="149"/>
      <c r="AF33" s="66"/>
      <c r="AG33" s="66"/>
      <c r="AH33" s="66"/>
      <c r="AI33" s="66"/>
    </row>
    <row r="34" spans="1:35" ht="14.25" thickBot="1">
      <c r="A34" s="253"/>
      <c r="B34" s="254">
        <v>2</v>
      </c>
      <c r="C34" s="255" t="s">
        <v>82</v>
      </c>
      <c r="D34" s="256">
        <v>3</v>
      </c>
      <c r="E34" s="257">
        <v>7</v>
      </c>
      <c r="F34" s="255" t="s">
        <v>82</v>
      </c>
      <c r="G34" s="256">
        <v>0</v>
      </c>
      <c r="H34" s="258">
        <v>7</v>
      </c>
      <c r="I34" s="259" t="s">
        <v>82</v>
      </c>
      <c r="J34" s="260">
        <v>0</v>
      </c>
      <c r="K34" s="258">
        <v>15</v>
      </c>
      <c r="L34" s="259" t="s">
        <v>82</v>
      </c>
      <c r="M34" s="259">
        <v>0</v>
      </c>
      <c r="N34" s="257">
        <v>9</v>
      </c>
      <c r="O34" s="255" t="s">
        <v>82</v>
      </c>
      <c r="P34" s="256">
        <v>1</v>
      </c>
      <c r="Q34" s="257">
        <v>6</v>
      </c>
      <c r="R34" s="255" t="s">
        <v>82</v>
      </c>
      <c r="S34" s="256">
        <v>1</v>
      </c>
      <c r="T34" s="258">
        <v>3</v>
      </c>
      <c r="U34" s="259" t="s">
        <v>82</v>
      </c>
      <c r="V34" s="260">
        <v>1</v>
      </c>
      <c r="W34" s="261"/>
      <c r="X34" s="262"/>
      <c r="Y34" s="263"/>
      <c r="Z34" s="264"/>
      <c r="AA34" s="265"/>
      <c r="AB34" s="265"/>
      <c r="AC34" s="265"/>
      <c r="AD34" s="266"/>
      <c r="AF34" s="66"/>
      <c r="AG34" s="66"/>
      <c r="AH34" s="66"/>
      <c r="AI34" s="66"/>
    </row>
    <row r="35" spans="1:30" ht="14.25" thickTop="1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9"/>
      <c r="AA35" s="270">
        <f>SUM(AA3:AA34)</f>
        <v>387</v>
      </c>
      <c r="AB35" s="270">
        <f>SUM(AB3:AB34)</f>
        <v>388</v>
      </c>
      <c r="AC35" s="271">
        <f>SUM(AC2:AC33)</f>
        <v>-1</v>
      </c>
      <c r="AD35" s="269"/>
    </row>
    <row r="36" spans="1:28" ht="13.5">
      <c r="A36" s="2" t="s">
        <v>4</v>
      </c>
      <c r="F36" s="59"/>
      <c r="AB36" s="3">
        <f>AA35-AB35</f>
        <v>-1</v>
      </c>
    </row>
    <row r="39" ht="13.5">
      <c r="A39" s="60"/>
    </row>
    <row r="40" spans="1:26" ht="13.5">
      <c r="A40" s="275"/>
      <c r="B40" s="272"/>
      <c r="C40" s="273"/>
      <c r="D40" s="273"/>
      <c r="E40" s="273"/>
      <c r="F40" s="273"/>
      <c r="G40" s="273"/>
      <c r="H40" s="273"/>
      <c r="I40" s="273"/>
      <c r="J40" s="272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3.5">
      <c r="A41" s="275"/>
      <c r="B41" s="272"/>
      <c r="C41" s="272"/>
      <c r="D41" s="272"/>
      <c r="E41" s="272"/>
      <c r="F41" s="272"/>
      <c r="G41" s="272"/>
      <c r="H41" s="272"/>
      <c r="I41" s="272"/>
      <c r="J41" s="272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3.5">
      <c r="A42" s="275"/>
      <c r="B42" s="272"/>
      <c r="C42" s="272"/>
      <c r="D42" s="272"/>
      <c r="E42" s="272"/>
      <c r="F42" s="272"/>
      <c r="G42" s="272"/>
      <c r="H42" s="272"/>
      <c r="I42" s="272"/>
      <c r="J42" s="272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3.5">
      <c r="A43" s="274"/>
      <c r="B43" s="272"/>
      <c r="C43" s="273"/>
      <c r="D43" s="273"/>
      <c r="E43" s="273"/>
      <c r="F43" s="273"/>
      <c r="G43" s="273"/>
      <c r="H43" s="273"/>
      <c r="I43" s="273"/>
      <c r="J43" s="272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</sheetData>
  <sheetProtection/>
  <mergeCells count="211">
    <mergeCell ref="N35:P35"/>
    <mergeCell ref="Q35:S35"/>
    <mergeCell ref="T35:V35"/>
    <mergeCell ref="W35:Y35"/>
    <mergeCell ref="B35:D35"/>
    <mergeCell ref="E35:G35"/>
    <mergeCell ref="H35:J35"/>
    <mergeCell ref="K35:M35"/>
    <mergeCell ref="AD23:AD26"/>
    <mergeCell ref="Z27:Z30"/>
    <mergeCell ref="AA27:AA30"/>
    <mergeCell ref="AB27:AB30"/>
    <mergeCell ref="AC27:AC30"/>
    <mergeCell ref="AD27:AD30"/>
    <mergeCell ref="Q27:S27"/>
    <mergeCell ref="Q29:S29"/>
    <mergeCell ref="Z23:Z26"/>
    <mergeCell ref="AA23:AA26"/>
    <mergeCell ref="W27:Y27"/>
    <mergeCell ref="W29:Y29"/>
    <mergeCell ref="N29:P29"/>
    <mergeCell ref="Q31:S31"/>
    <mergeCell ref="T31:V31"/>
    <mergeCell ref="Q33:S33"/>
    <mergeCell ref="T33:V33"/>
    <mergeCell ref="B29:D29"/>
    <mergeCell ref="E29:G29"/>
    <mergeCell ref="H29:J29"/>
    <mergeCell ref="K29:M29"/>
    <mergeCell ref="N23:P23"/>
    <mergeCell ref="N25:P25"/>
    <mergeCell ref="B27:D27"/>
    <mergeCell ref="E27:G27"/>
    <mergeCell ref="H27:J27"/>
    <mergeCell ref="K27:M27"/>
    <mergeCell ref="N27:P27"/>
    <mergeCell ref="B23:D23"/>
    <mergeCell ref="E23:G23"/>
    <mergeCell ref="H23:J23"/>
    <mergeCell ref="K23:M23"/>
    <mergeCell ref="B25:D25"/>
    <mergeCell ref="E25:G25"/>
    <mergeCell ref="H25:J25"/>
    <mergeCell ref="K25:M25"/>
    <mergeCell ref="T15:V15"/>
    <mergeCell ref="Q17:S17"/>
    <mergeCell ref="T17:V17"/>
    <mergeCell ref="Q19:S19"/>
    <mergeCell ref="T19:V19"/>
    <mergeCell ref="Q13:S13"/>
    <mergeCell ref="T13:V13"/>
    <mergeCell ref="Q7:S7"/>
    <mergeCell ref="T7:V7"/>
    <mergeCell ref="Q2:S2"/>
    <mergeCell ref="T2:V2"/>
    <mergeCell ref="A23:A26"/>
    <mergeCell ref="A27:A30"/>
    <mergeCell ref="Q23:S26"/>
    <mergeCell ref="T27:V30"/>
    <mergeCell ref="Q11:S11"/>
    <mergeCell ref="T11:V11"/>
    <mergeCell ref="Q9:S9"/>
    <mergeCell ref="T9:V9"/>
    <mergeCell ref="AH15:AH18"/>
    <mergeCell ref="AI15:AI18"/>
    <mergeCell ref="L40:Z43"/>
    <mergeCell ref="AF31:AF34"/>
    <mergeCell ref="AG31:AG34"/>
    <mergeCell ref="AH31:AH34"/>
    <mergeCell ref="AI31:AI34"/>
    <mergeCell ref="A31:A34"/>
    <mergeCell ref="Q15:S15"/>
    <mergeCell ref="AF19:AF22"/>
    <mergeCell ref="AG19:AG22"/>
    <mergeCell ref="AH19:AH22"/>
    <mergeCell ref="AI19:AI22"/>
    <mergeCell ref="AH11:AH14"/>
    <mergeCell ref="AI11:AI14"/>
    <mergeCell ref="AF7:AF10"/>
    <mergeCell ref="AG7:AG10"/>
    <mergeCell ref="AH7:AH10"/>
    <mergeCell ref="AI7:AI10"/>
    <mergeCell ref="AH3:AH6"/>
    <mergeCell ref="AI3:AI6"/>
    <mergeCell ref="W21:Y21"/>
    <mergeCell ref="N33:P33"/>
    <mergeCell ref="Z19:Z22"/>
    <mergeCell ref="AD3:AD6"/>
    <mergeCell ref="AB7:AB10"/>
    <mergeCell ref="AD7:AD10"/>
    <mergeCell ref="AF11:AF14"/>
    <mergeCell ref="AG11:AG14"/>
    <mergeCell ref="W17:Y17"/>
    <mergeCell ref="N17:P17"/>
    <mergeCell ref="AF3:AF6"/>
    <mergeCell ref="AG3:AG6"/>
    <mergeCell ref="AF15:AF18"/>
    <mergeCell ref="AG15:AG18"/>
    <mergeCell ref="Q5:S5"/>
    <mergeCell ref="T5:V5"/>
    <mergeCell ref="Q3:S3"/>
    <mergeCell ref="T3:V3"/>
    <mergeCell ref="T21:V21"/>
    <mergeCell ref="T23:V23"/>
    <mergeCell ref="W23:Y23"/>
    <mergeCell ref="T25:V25"/>
    <mergeCell ref="W25:Y25"/>
    <mergeCell ref="E3:G3"/>
    <mergeCell ref="B21:D21"/>
    <mergeCell ref="E21:G21"/>
    <mergeCell ref="B19:D19"/>
    <mergeCell ref="E19:G19"/>
    <mergeCell ref="B17:D17"/>
    <mergeCell ref="E17:G17"/>
    <mergeCell ref="B7:D7"/>
    <mergeCell ref="B11:D11"/>
    <mergeCell ref="E11:G11"/>
    <mergeCell ref="N7:P7"/>
    <mergeCell ref="N5:P5"/>
    <mergeCell ref="N9:P9"/>
    <mergeCell ref="K9:M9"/>
    <mergeCell ref="W19:Y19"/>
    <mergeCell ref="W15:Y15"/>
    <mergeCell ref="H17:J17"/>
    <mergeCell ref="Z31:Z34"/>
    <mergeCell ref="Z15:Z18"/>
    <mergeCell ref="H19:J19"/>
    <mergeCell ref="K19:M19"/>
    <mergeCell ref="N31:P31"/>
    <mergeCell ref="W31:Y34"/>
    <mergeCell ref="Q21:S21"/>
    <mergeCell ref="K21:M21"/>
    <mergeCell ref="H15:J15"/>
    <mergeCell ref="B15:D15"/>
    <mergeCell ref="E15:G15"/>
    <mergeCell ref="A3:A6"/>
    <mergeCell ref="B3:D6"/>
    <mergeCell ref="AD31:AD34"/>
    <mergeCell ref="AA19:AA22"/>
    <mergeCell ref="A19:A22"/>
    <mergeCell ref="B31:D31"/>
    <mergeCell ref="E31:G31"/>
    <mergeCell ref="H31:J31"/>
    <mergeCell ref="K31:M31"/>
    <mergeCell ref="W7:Y7"/>
    <mergeCell ref="E2:G2"/>
    <mergeCell ref="AB19:AB22"/>
    <mergeCell ref="K15:M18"/>
    <mergeCell ref="W3:Y3"/>
    <mergeCell ref="K7:M7"/>
    <mergeCell ref="N19:P22"/>
    <mergeCell ref="AB11:AB14"/>
    <mergeCell ref="N15:P15"/>
    <mergeCell ref="H3:J3"/>
    <mergeCell ref="W11:Y11"/>
    <mergeCell ref="A15:A18"/>
    <mergeCell ref="N2:P2"/>
    <mergeCell ref="W2:Y2"/>
    <mergeCell ref="E7:G10"/>
    <mergeCell ref="H2:J2"/>
    <mergeCell ref="K2:M2"/>
    <mergeCell ref="W5:Y5"/>
    <mergeCell ref="B9:D9"/>
    <mergeCell ref="B2:D2"/>
    <mergeCell ref="A11:A14"/>
    <mergeCell ref="AC31:AC34"/>
    <mergeCell ref="AA7:AA10"/>
    <mergeCell ref="AB15:AB18"/>
    <mergeCell ref="AC19:AC22"/>
    <mergeCell ref="AA15:AA18"/>
    <mergeCell ref="AB23:AB26"/>
    <mergeCell ref="AC23:AC26"/>
    <mergeCell ref="AA11:AA14"/>
    <mergeCell ref="AB31:AB34"/>
    <mergeCell ref="AA31:AA34"/>
    <mergeCell ref="AC3:AC6"/>
    <mergeCell ref="AD15:AD18"/>
    <mergeCell ref="AC7:AC10"/>
    <mergeCell ref="AC15:AC18"/>
    <mergeCell ref="AD11:AD14"/>
    <mergeCell ref="AC11:AC14"/>
    <mergeCell ref="H5:J5"/>
    <mergeCell ref="H11:J14"/>
    <mergeCell ref="Z3:Z6"/>
    <mergeCell ref="AA3:AA6"/>
    <mergeCell ref="Z11:Z14"/>
    <mergeCell ref="H7:J7"/>
    <mergeCell ref="K3:M3"/>
    <mergeCell ref="N3:P3"/>
    <mergeCell ref="K11:M11"/>
    <mergeCell ref="N11:P11"/>
    <mergeCell ref="A7:A10"/>
    <mergeCell ref="AB3:AB6"/>
    <mergeCell ref="B13:D13"/>
    <mergeCell ref="E13:G13"/>
    <mergeCell ref="K13:M13"/>
    <mergeCell ref="N13:P13"/>
    <mergeCell ref="W9:Y9"/>
    <mergeCell ref="W13:Y13"/>
    <mergeCell ref="E5:G5"/>
    <mergeCell ref="Z7:Z10"/>
    <mergeCell ref="B1:AA1"/>
    <mergeCell ref="AC1:AD1"/>
    <mergeCell ref="B33:D33"/>
    <mergeCell ref="E33:G33"/>
    <mergeCell ref="H33:J33"/>
    <mergeCell ref="K33:M33"/>
    <mergeCell ref="H21:J21"/>
    <mergeCell ref="AD19:AD22"/>
    <mergeCell ref="K5:M5"/>
    <mergeCell ref="H9:J9"/>
  </mergeCells>
  <conditionalFormatting sqref="AA35">
    <cfRule type="cellIs" priority="1" dxfId="2" operator="equal" stopIfTrue="1">
      <formula>$AB$35</formula>
    </cfRule>
    <cfRule type="cellIs" priority="2" dxfId="1" operator="notEqual" stopIfTrue="1">
      <formula>$AB$35</formula>
    </cfRule>
  </conditionalFormatting>
  <conditionalFormatting sqref="AB35">
    <cfRule type="cellIs" priority="3" dxfId="2" operator="equal" stopIfTrue="1">
      <formula>$AA$35</formula>
    </cfRule>
    <cfRule type="cellIs" priority="4" dxfId="1" operator="notEqual" stopIfTrue="1">
      <formula>$AA$35</formula>
    </cfRule>
  </conditionalFormatting>
  <conditionalFormatting sqref="AC35 AB36">
    <cfRule type="cellIs" priority="5" dxfId="2" operator="equal" stopIfTrue="1">
      <formula>0</formula>
    </cfRule>
    <cfRule type="cellIs" priority="6" dxfId="1" operator="notEqual" stopIfTrue="1">
      <formula>0</formula>
    </cfRule>
  </conditionalFormatting>
  <conditionalFormatting sqref="E4 G4:H4 J4:K4 M4:N4 S18:T18 M6:N6 J6:K6 E6 G6:H6 H8 J8:K8 V6:W6 S6:T6 P6:Q6 Y4 H10 J10:K10 V10:W10 S10:T10 P10:Q10 Y8 P8:Q8 S8:T8 V8:W8 Y10 P12:Q12 S12:T12 V12:W12 Y14 M12:N12 M14:N14 P18:Q18 Y16 P4:Q4 S4:T4 V4:W4 Y6 M8:N8 M10:N10 K12 K14 V14:W14 S14:T14 P14:Q14 Y12 P16:Q16 S16:T16 V16:W16 Y18 N16 N18 V18:W18 S22:T22 Q22 Y20 Q20 S20:T20 V20:W20 V22:W22 Y22 Y26 T26 Y24 T24 V24:W24 V26:W26 Y30 Y28 W28 W30">
    <cfRule type="cellIs" priority="7" dxfId="0" operator="equal" stopIfTrue="1">
      <formula>""</formula>
    </cfRule>
  </conditionalFormatting>
  <printOptions horizontalCentered="1" verticalCentered="1"/>
  <pageMargins left="0.12" right="0.12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zoomScale="60" zoomScaleNormal="85" zoomScalePageLayoutView="0" workbookViewId="0" topLeftCell="A1">
      <selection activeCell="B4" sqref="B4:Q18"/>
    </sheetView>
  </sheetViews>
  <sheetFormatPr defaultColWidth="9.00390625" defaultRowHeight="13.5"/>
  <cols>
    <col min="1" max="1" width="6.125" style="0" customWidth="1"/>
    <col min="3" max="4" width="4.125" style="0" customWidth="1"/>
    <col min="5" max="5" width="8.125" style="0" customWidth="1"/>
    <col min="7" max="9" width="4.125" style="0" customWidth="1"/>
    <col min="17" max="17" width="30.625" style="0" customWidth="1"/>
  </cols>
  <sheetData>
    <row r="1" spans="2:16" ht="18" thickBot="1">
      <c r="B1" s="88" t="s">
        <v>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2:17" ht="21" customHeight="1">
      <c r="B2" s="91" t="s">
        <v>9</v>
      </c>
      <c r="C2" s="93" t="s">
        <v>10</v>
      </c>
      <c r="D2" s="93"/>
      <c r="E2" s="95" t="s">
        <v>11</v>
      </c>
      <c r="F2" s="93" t="s">
        <v>12</v>
      </c>
      <c r="G2" s="93"/>
      <c r="H2" s="93"/>
      <c r="I2" s="93"/>
      <c r="J2" s="93"/>
      <c r="K2" s="93" t="s">
        <v>13</v>
      </c>
      <c r="L2" s="98" t="s">
        <v>14</v>
      </c>
      <c r="M2" s="98"/>
      <c r="N2" s="98"/>
      <c r="O2" s="98"/>
      <c r="P2" s="99" t="s">
        <v>15</v>
      </c>
      <c r="Q2" s="77" t="s">
        <v>39</v>
      </c>
    </row>
    <row r="3" spans="2:17" ht="21" customHeight="1" thickBot="1">
      <c r="B3" s="92"/>
      <c r="C3" s="94"/>
      <c r="D3" s="94"/>
      <c r="E3" s="96"/>
      <c r="F3" s="97"/>
      <c r="G3" s="97"/>
      <c r="H3" s="97"/>
      <c r="I3" s="97"/>
      <c r="J3" s="97"/>
      <c r="K3" s="97"/>
      <c r="L3" s="7" t="s">
        <v>16</v>
      </c>
      <c r="M3" s="7" t="s">
        <v>17</v>
      </c>
      <c r="N3" s="7" t="s">
        <v>17</v>
      </c>
      <c r="O3" s="7" t="s">
        <v>18</v>
      </c>
      <c r="P3" s="100"/>
      <c r="Q3" s="78"/>
    </row>
    <row r="4" spans="1:17" ht="29.25" customHeight="1">
      <c r="A4" s="46" t="s">
        <v>40</v>
      </c>
      <c r="B4" s="79"/>
      <c r="C4" s="82"/>
      <c r="D4" s="82"/>
      <c r="E4" s="34"/>
      <c r="F4" s="34"/>
      <c r="G4" s="47"/>
      <c r="H4" s="35"/>
      <c r="I4" s="50"/>
      <c r="J4" s="34"/>
      <c r="K4" s="36"/>
      <c r="L4" s="37"/>
      <c r="M4" s="37"/>
      <c r="N4" s="37"/>
      <c r="O4" s="37"/>
      <c r="P4" s="85"/>
      <c r="Q4" s="53"/>
    </row>
    <row r="5" spans="1:17" ht="29.25" customHeight="1">
      <c r="A5" s="46" t="s">
        <v>40</v>
      </c>
      <c r="B5" s="80"/>
      <c r="C5" s="83"/>
      <c r="D5" s="83"/>
      <c r="E5" s="38"/>
      <c r="F5" s="38"/>
      <c r="G5" s="48"/>
      <c r="H5" s="39"/>
      <c r="I5" s="51"/>
      <c r="J5" s="38"/>
      <c r="K5" s="40"/>
      <c r="L5" s="41"/>
      <c r="M5" s="41"/>
      <c r="N5" s="41"/>
      <c r="O5" s="41"/>
      <c r="P5" s="86"/>
      <c r="Q5" s="54"/>
    </row>
    <row r="6" spans="1:17" ht="29.25" customHeight="1" thickBot="1">
      <c r="A6" s="46" t="s">
        <v>40</v>
      </c>
      <c r="B6" s="81"/>
      <c r="C6" s="84"/>
      <c r="D6" s="84"/>
      <c r="E6" s="42"/>
      <c r="F6" s="42"/>
      <c r="G6" s="49"/>
      <c r="H6" s="43"/>
      <c r="I6" s="52"/>
      <c r="J6" s="42"/>
      <c r="K6" s="44"/>
      <c r="L6" s="45"/>
      <c r="M6" s="45"/>
      <c r="N6" s="45"/>
      <c r="O6" s="45"/>
      <c r="P6" s="87"/>
      <c r="Q6" s="55"/>
    </row>
    <row r="7" spans="1:17" ht="29.25" customHeight="1">
      <c r="A7" s="46" t="s">
        <v>40</v>
      </c>
      <c r="B7" s="79"/>
      <c r="C7" s="82"/>
      <c r="D7" s="82"/>
      <c r="E7" s="34"/>
      <c r="F7" s="34"/>
      <c r="G7" s="47"/>
      <c r="H7" s="35"/>
      <c r="I7" s="50"/>
      <c r="J7" s="34"/>
      <c r="K7" s="36"/>
      <c r="L7" s="37"/>
      <c r="M7" s="37"/>
      <c r="N7" s="37"/>
      <c r="O7" s="37"/>
      <c r="P7" s="85"/>
      <c r="Q7" s="53"/>
    </row>
    <row r="8" spans="1:17" ht="29.25" customHeight="1">
      <c r="A8" s="46" t="s">
        <v>40</v>
      </c>
      <c r="B8" s="80"/>
      <c r="C8" s="83"/>
      <c r="D8" s="83"/>
      <c r="E8" s="38"/>
      <c r="F8" s="38"/>
      <c r="G8" s="48"/>
      <c r="H8" s="39"/>
      <c r="I8" s="51"/>
      <c r="J8" s="38"/>
      <c r="K8" s="40"/>
      <c r="L8" s="41"/>
      <c r="M8" s="41"/>
      <c r="N8" s="41"/>
      <c r="O8" s="41"/>
      <c r="P8" s="86"/>
      <c r="Q8" s="54"/>
    </row>
    <row r="9" spans="1:17" ht="29.25" customHeight="1" thickBot="1">
      <c r="A9" s="46" t="s">
        <v>40</v>
      </c>
      <c r="B9" s="81"/>
      <c r="C9" s="84"/>
      <c r="D9" s="84"/>
      <c r="E9" s="42"/>
      <c r="F9" s="42"/>
      <c r="G9" s="49"/>
      <c r="H9" s="43"/>
      <c r="I9" s="52"/>
      <c r="J9" s="42"/>
      <c r="K9" s="44"/>
      <c r="L9" s="45"/>
      <c r="M9" s="45"/>
      <c r="N9" s="45"/>
      <c r="O9" s="45"/>
      <c r="P9" s="87"/>
      <c r="Q9" s="55"/>
    </row>
    <row r="10" spans="2:17" ht="29.25" customHeight="1">
      <c r="B10" s="68"/>
      <c r="C10" s="71"/>
      <c r="D10" s="71"/>
      <c r="E10" s="9"/>
      <c r="F10" s="8"/>
      <c r="G10" s="10"/>
      <c r="H10" s="11"/>
      <c r="I10" s="12"/>
      <c r="J10" s="8"/>
      <c r="K10" s="28"/>
      <c r="L10" s="29"/>
      <c r="M10" s="29"/>
      <c r="N10" s="29"/>
      <c r="O10" s="29"/>
      <c r="P10" s="74"/>
      <c r="Q10" s="56"/>
    </row>
    <row r="11" spans="2:17" ht="29.25" customHeight="1">
      <c r="B11" s="69"/>
      <c r="C11" s="72"/>
      <c r="D11" s="72"/>
      <c r="E11" s="15"/>
      <c r="F11" s="14"/>
      <c r="G11" s="16"/>
      <c r="H11" s="17"/>
      <c r="I11" s="18"/>
      <c r="J11" s="14"/>
      <c r="K11" s="30"/>
      <c r="L11" s="31"/>
      <c r="M11" s="31"/>
      <c r="N11" s="31"/>
      <c r="O11" s="31"/>
      <c r="P11" s="75"/>
      <c r="Q11" s="57"/>
    </row>
    <row r="12" spans="2:17" ht="29.25" customHeight="1" thickBot="1">
      <c r="B12" s="70"/>
      <c r="C12" s="73"/>
      <c r="D12" s="73"/>
      <c r="E12" s="22"/>
      <c r="F12" s="21"/>
      <c r="G12" s="23"/>
      <c r="H12" s="24"/>
      <c r="I12" s="25"/>
      <c r="J12" s="21"/>
      <c r="K12" s="32"/>
      <c r="L12" s="33"/>
      <c r="M12" s="33"/>
      <c r="N12" s="33"/>
      <c r="O12" s="33"/>
      <c r="P12" s="76"/>
      <c r="Q12" s="58"/>
    </row>
    <row r="13" spans="2:17" ht="29.25" customHeight="1">
      <c r="B13" s="68"/>
      <c r="C13" s="71"/>
      <c r="D13" s="71"/>
      <c r="E13" s="9"/>
      <c r="F13" s="8"/>
      <c r="G13" s="10"/>
      <c r="H13" s="11"/>
      <c r="I13" s="12"/>
      <c r="J13" s="8"/>
      <c r="K13" s="28"/>
      <c r="L13" s="29"/>
      <c r="M13" s="29"/>
      <c r="N13" s="29"/>
      <c r="O13" s="29"/>
      <c r="P13" s="74"/>
      <c r="Q13" s="56"/>
    </row>
    <row r="14" spans="2:17" ht="29.25" customHeight="1">
      <c r="B14" s="69"/>
      <c r="C14" s="72"/>
      <c r="D14" s="72"/>
      <c r="E14" s="15"/>
      <c r="F14" s="14"/>
      <c r="G14" s="16"/>
      <c r="H14" s="17"/>
      <c r="I14" s="18"/>
      <c r="J14" s="14"/>
      <c r="K14" s="30"/>
      <c r="L14" s="31"/>
      <c r="M14" s="31"/>
      <c r="N14" s="31"/>
      <c r="O14" s="31"/>
      <c r="P14" s="75"/>
      <c r="Q14" s="57"/>
    </row>
    <row r="15" spans="2:17" ht="29.25" customHeight="1" thickBot="1">
      <c r="B15" s="70"/>
      <c r="C15" s="73"/>
      <c r="D15" s="73"/>
      <c r="E15" s="22"/>
      <c r="F15" s="21"/>
      <c r="G15" s="23"/>
      <c r="H15" s="24"/>
      <c r="I15" s="25"/>
      <c r="J15" s="21"/>
      <c r="K15" s="32"/>
      <c r="L15" s="33"/>
      <c r="M15" s="33"/>
      <c r="N15" s="33"/>
      <c r="O15" s="33"/>
      <c r="P15" s="76"/>
      <c r="Q15" s="58"/>
    </row>
    <row r="16" spans="2:17" ht="29.25" customHeight="1">
      <c r="B16" s="68"/>
      <c r="C16" s="71"/>
      <c r="D16" s="71"/>
      <c r="E16" s="9"/>
      <c r="F16" s="8"/>
      <c r="G16" s="10"/>
      <c r="H16" s="11"/>
      <c r="I16" s="12"/>
      <c r="J16" s="8"/>
      <c r="K16" s="28"/>
      <c r="L16" s="29"/>
      <c r="M16" s="29"/>
      <c r="N16" s="29"/>
      <c r="O16" s="29"/>
      <c r="P16" s="74"/>
      <c r="Q16" s="56"/>
    </row>
    <row r="17" spans="2:17" ht="29.25" customHeight="1">
      <c r="B17" s="69"/>
      <c r="C17" s="72"/>
      <c r="D17" s="72"/>
      <c r="E17" s="15"/>
      <c r="F17" s="14"/>
      <c r="G17" s="16"/>
      <c r="H17" s="17"/>
      <c r="I17" s="18"/>
      <c r="J17" s="14"/>
      <c r="K17" s="30"/>
      <c r="L17" s="31"/>
      <c r="M17" s="31"/>
      <c r="N17" s="31"/>
      <c r="O17" s="31"/>
      <c r="P17" s="75"/>
      <c r="Q17" s="57"/>
    </row>
    <row r="18" spans="2:17" ht="29.25" customHeight="1" thickBot="1">
      <c r="B18" s="70"/>
      <c r="C18" s="73"/>
      <c r="D18" s="73"/>
      <c r="E18" s="22"/>
      <c r="F18" s="21"/>
      <c r="G18" s="23"/>
      <c r="H18" s="24"/>
      <c r="I18" s="25"/>
      <c r="J18" s="21"/>
      <c r="K18" s="32"/>
      <c r="L18" s="33"/>
      <c r="M18" s="33"/>
      <c r="N18" s="33"/>
      <c r="O18" s="33"/>
      <c r="P18" s="76"/>
      <c r="Q18" s="58"/>
    </row>
    <row r="20" ht="13.5">
      <c r="B20" t="s">
        <v>28</v>
      </c>
    </row>
    <row r="21" ht="13.5">
      <c r="B21" t="s">
        <v>29</v>
      </c>
    </row>
    <row r="23" ht="13.5">
      <c r="F23" s="4"/>
    </row>
    <row r="24" ht="13.5">
      <c r="F24" s="4"/>
    </row>
    <row r="25" ht="13.5">
      <c r="F25" s="27"/>
    </row>
    <row r="26" ht="13.5">
      <c r="F26" s="27"/>
    </row>
    <row r="27" ht="13.5">
      <c r="F27" s="27"/>
    </row>
    <row r="28" ht="13.5">
      <c r="F28" s="27"/>
    </row>
    <row r="29" ht="13.5">
      <c r="F29" s="27"/>
    </row>
    <row r="30" ht="13.5">
      <c r="F30" s="27"/>
    </row>
    <row r="31" ht="13.5">
      <c r="F31" s="27"/>
    </row>
    <row r="32" ht="13.5">
      <c r="F32" s="27"/>
    </row>
    <row r="33" ht="13.5">
      <c r="F33" s="27"/>
    </row>
    <row r="34" ht="13.5">
      <c r="F34" s="27"/>
    </row>
    <row r="35" ht="13.5">
      <c r="F35" s="27"/>
    </row>
    <row r="36" ht="13.5">
      <c r="F36" s="27"/>
    </row>
    <row r="37" ht="13.5">
      <c r="F37" s="27"/>
    </row>
    <row r="38" ht="13.5">
      <c r="F38" s="27"/>
    </row>
    <row r="39" ht="13.5">
      <c r="F39" s="27"/>
    </row>
    <row r="40" ht="13.5">
      <c r="F40" s="4"/>
    </row>
  </sheetData>
  <sheetProtection/>
  <mergeCells count="24">
    <mergeCell ref="B1:P1"/>
    <mergeCell ref="B2:B3"/>
    <mergeCell ref="C2:D3"/>
    <mergeCell ref="E2:E3"/>
    <mergeCell ref="F2:J3"/>
    <mergeCell ref="K2:K3"/>
    <mergeCell ref="L2:O2"/>
    <mergeCell ref="P2:P3"/>
    <mergeCell ref="B4:B6"/>
    <mergeCell ref="C4:D6"/>
    <mergeCell ref="P4:P6"/>
    <mergeCell ref="B7:B9"/>
    <mergeCell ref="C7:D9"/>
    <mergeCell ref="P7:P9"/>
    <mergeCell ref="B16:B18"/>
    <mergeCell ref="C16:D18"/>
    <mergeCell ref="P16:P18"/>
    <mergeCell ref="Q2:Q3"/>
    <mergeCell ref="B10:B12"/>
    <mergeCell ref="C10:D12"/>
    <mergeCell ref="P10:P12"/>
    <mergeCell ref="B13:B15"/>
    <mergeCell ref="C13:D15"/>
    <mergeCell ref="P13:P15"/>
  </mergeCells>
  <printOptions horizontalCentered="1"/>
  <pageMargins left="0.4724409448818898" right="0.31496062992125984" top="0.71" bottom="0.35433070866141736" header="0.31496062992125984" footer="0.2362204724409449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G22" sqref="G22"/>
    </sheetView>
  </sheetViews>
  <sheetFormatPr defaultColWidth="9.00390625" defaultRowHeight="13.5"/>
  <sheetData>
    <row r="1" spans="1:15" ht="18" thickBot="1">
      <c r="A1" s="88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</row>
    <row r="2" spans="1:15" ht="13.5">
      <c r="A2" s="91" t="s">
        <v>9</v>
      </c>
      <c r="B2" s="93" t="s">
        <v>10</v>
      </c>
      <c r="C2" s="93"/>
      <c r="D2" s="95" t="s">
        <v>11</v>
      </c>
      <c r="E2" s="93" t="s">
        <v>12</v>
      </c>
      <c r="F2" s="93"/>
      <c r="G2" s="93"/>
      <c r="H2" s="93"/>
      <c r="I2" s="93"/>
      <c r="J2" s="93" t="s">
        <v>13</v>
      </c>
      <c r="K2" s="98" t="s">
        <v>14</v>
      </c>
      <c r="L2" s="98"/>
      <c r="M2" s="98"/>
      <c r="N2" s="98"/>
      <c r="O2" s="107" t="s">
        <v>15</v>
      </c>
    </row>
    <row r="3" spans="1:15" ht="14.25" thickBot="1">
      <c r="A3" s="92"/>
      <c r="B3" s="94"/>
      <c r="C3" s="94"/>
      <c r="D3" s="96"/>
      <c r="E3" s="97"/>
      <c r="F3" s="97"/>
      <c r="G3" s="97"/>
      <c r="H3" s="97"/>
      <c r="I3" s="97"/>
      <c r="J3" s="97"/>
      <c r="K3" s="7" t="s">
        <v>16</v>
      </c>
      <c r="L3" s="7" t="s">
        <v>17</v>
      </c>
      <c r="M3" s="7" t="s">
        <v>17</v>
      </c>
      <c r="N3" s="7" t="s">
        <v>18</v>
      </c>
      <c r="O3" s="108"/>
    </row>
    <row r="4" spans="1:15" ht="13.5">
      <c r="A4" s="101" t="s">
        <v>31</v>
      </c>
      <c r="B4" s="71" t="s">
        <v>19</v>
      </c>
      <c r="C4" s="71"/>
      <c r="D4" s="9" t="s">
        <v>20</v>
      </c>
      <c r="E4" s="8"/>
      <c r="F4" s="10"/>
      <c r="G4" s="11" t="s">
        <v>21</v>
      </c>
      <c r="H4" s="12"/>
      <c r="I4" s="8"/>
      <c r="J4" s="13"/>
      <c r="K4" s="6"/>
      <c r="L4" s="6"/>
      <c r="M4" s="6"/>
      <c r="N4" s="6"/>
      <c r="O4" s="104" t="s">
        <v>27</v>
      </c>
    </row>
    <row r="5" spans="1:15" ht="13.5">
      <c r="A5" s="102"/>
      <c r="B5" s="72"/>
      <c r="C5" s="72"/>
      <c r="D5" s="15" t="s">
        <v>32</v>
      </c>
      <c r="E5" s="14"/>
      <c r="F5" s="16"/>
      <c r="G5" s="17" t="s">
        <v>21</v>
      </c>
      <c r="H5" s="18"/>
      <c r="I5" s="14"/>
      <c r="J5" s="19"/>
      <c r="K5" s="20"/>
      <c r="L5" s="20"/>
      <c r="M5" s="20"/>
      <c r="N5" s="20"/>
      <c r="O5" s="105"/>
    </row>
    <row r="6" spans="1:15" ht="14.25" thickBot="1">
      <c r="A6" s="103"/>
      <c r="B6" s="73"/>
      <c r="C6" s="73"/>
      <c r="D6" s="22" t="s">
        <v>33</v>
      </c>
      <c r="E6" s="21"/>
      <c r="F6" s="23"/>
      <c r="G6" s="24" t="s">
        <v>21</v>
      </c>
      <c r="H6" s="25"/>
      <c r="I6" s="21"/>
      <c r="J6" s="26"/>
      <c r="K6" s="7"/>
      <c r="L6" s="7"/>
      <c r="M6" s="7"/>
      <c r="N6" s="7"/>
      <c r="O6" s="106"/>
    </row>
    <row r="7" spans="1:15" ht="13.5">
      <c r="A7" s="101" t="s">
        <v>34</v>
      </c>
      <c r="B7" s="71" t="s">
        <v>23</v>
      </c>
      <c r="C7" s="71"/>
      <c r="D7" s="9" t="s">
        <v>20</v>
      </c>
      <c r="E7" s="8"/>
      <c r="F7" s="10"/>
      <c r="G7" s="11" t="s">
        <v>21</v>
      </c>
      <c r="H7" s="12"/>
      <c r="I7" s="8"/>
      <c r="J7" s="13"/>
      <c r="K7" s="6"/>
      <c r="L7" s="6"/>
      <c r="M7" s="6"/>
      <c r="N7" s="6"/>
      <c r="O7" s="104" t="s">
        <v>22</v>
      </c>
    </row>
    <row r="8" spans="1:15" ht="13.5">
      <c r="A8" s="102"/>
      <c r="B8" s="72"/>
      <c r="C8" s="72"/>
      <c r="D8" s="15" t="s">
        <v>32</v>
      </c>
      <c r="E8" s="14"/>
      <c r="F8" s="16"/>
      <c r="G8" s="17" t="s">
        <v>21</v>
      </c>
      <c r="H8" s="18"/>
      <c r="I8" s="14"/>
      <c r="J8" s="19"/>
      <c r="K8" s="20"/>
      <c r="L8" s="20"/>
      <c r="M8" s="20"/>
      <c r="N8" s="20"/>
      <c r="O8" s="105"/>
    </row>
    <row r="9" spans="1:15" ht="14.25" thickBot="1">
      <c r="A9" s="103"/>
      <c r="B9" s="73"/>
      <c r="C9" s="73"/>
      <c r="D9" s="22" t="s">
        <v>33</v>
      </c>
      <c r="E9" s="21"/>
      <c r="F9" s="23"/>
      <c r="G9" s="24" t="s">
        <v>21</v>
      </c>
      <c r="H9" s="25"/>
      <c r="I9" s="21"/>
      <c r="J9" s="26"/>
      <c r="K9" s="7"/>
      <c r="L9" s="7"/>
      <c r="M9" s="7"/>
      <c r="N9" s="7"/>
      <c r="O9" s="106"/>
    </row>
    <row r="10" spans="1:15" ht="13.5">
      <c r="A10" s="101" t="s">
        <v>35</v>
      </c>
      <c r="B10" s="71" t="s">
        <v>24</v>
      </c>
      <c r="C10" s="71"/>
      <c r="D10" s="9" t="s">
        <v>20</v>
      </c>
      <c r="E10" s="8"/>
      <c r="F10" s="10"/>
      <c r="G10" s="11" t="s">
        <v>21</v>
      </c>
      <c r="H10" s="12"/>
      <c r="I10" s="8"/>
      <c r="J10" s="13"/>
      <c r="K10" s="6"/>
      <c r="L10" s="6"/>
      <c r="M10" s="6"/>
      <c r="N10" s="6"/>
      <c r="O10" s="104" t="s">
        <v>5</v>
      </c>
    </row>
    <row r="11" spans="1:15" ht="13.5">
      <c r="A11" s="102"/>
      <c r="B11" s="72"/>
      <c r="C11" s="72"/>
      <c r="D11" s="15" t="s">
        <v>32</v>
      </c>
      <c r="E11" s="14"/>
      <c r="F11" s="16"/>
      <c r="G11" s="17" t="s">
        <v>21</v>
      </c>
      <c r="H11" s="18"/>
      <c r="I11" s="14"/>
      <c r="J11" s="19"/>
      <c r="K11" s="20"/>
      <c r="L11" s="20"/>
      <c r="M11" s="20"/>
      <c r="N11" s="20"/>
      <c r="O11" s="105"/>
    </row>
    <row r="12" spans="1:15" ht="14.25" thickBot="1">
      <c r="A12" s="103"/>
      <c r="B12" s="73"/>
      <c r="C12" s="73"/>
      <c r="D12" s="22" t="s">
        <v>33</v>
      </c>
      <c r="E12" s="21"/>
      <c r="F12" s="23"/>
      <c r="G12" s="24" t="s">
        <v>21</v>
      </c>
      <c r="H12" s="25"/>
      <c r="I12" s="21"/>
      <c r="J12" s="26"/>
      <c r="K12" s="7"/>
      <c r="L12" s="7"/>
      <c r="M12" s="7"/>
      <c r="N12" s="7"/>
      <c r="O12" s="106"/>
    </row>
    <row r="13" spans="1:15" ht="13.5">
      <c r="A13" s="101" t="s">
        <v>36</v>
      </c>
      <c r="B13" s="71" t="s">
        <v>25</v>
      </c>
      <c r="C13" s="71"/>
      <c r="D13" s="9" t="s">
        <v>20</v>
      </c>
      <c r="E13" s="8"/>
      <c r="F13" s="10"/>
      <c r="G13" s="11" t="s">
        <v>21</v>
      </c>
      <c r="H13" s="12"/>
      <c r="I13" s="8"/>
      <c r="J13" s="13"/>
      <c r="K13" s="6"/>
      <c r="L13" s="6"/>
      <c r="M13" s="6"/>
      <c r="N13" s="6"/>
      <c r="O13" s="104" t="s">
        <v>6</v>
      </c>
    </row>
    <row r="14" spans="1:15" ht="13.5">
      <c r="A14" s="102"/>
      <c r="B14" s="72"/>
      <c r="C14" s="72"/>
      <c r="D14" s="15" t="s">
        <v>32</v>
      </c>
      <c r="E14" s="14"/>
      <c r="F14" s="16"/>
      <c r="G14" s="17" t="s">
        <v>21</v>
      </c>
      <c r="H14" s="18"/>
      <c r="I14" s="14"/>
      <c r="J14" s="19"/>
      <c r="K14" s="20"/>
      <c r="L14" s="20"/>
      <c r="M14" s="20"/>
      <c r="N14" s="20"/>
      <c r="O14" s="105"/>
    </row>
    <row r="15" spans="1:15" ht="14.25" thickBot="1">
      <c r="A15" s="103"/>
      <c r="B15" s="73"/>
      <c r="C15" s="73"/>
      <c r="D15" s="22" t="s">
        <v>33</v>
      </c>
      <c r="E15" s="21"/>
      <c r="F15" s="23"/>
      <c r="G15" s="24" t="s">
        <v>21</v>
      </c>
      <c r="H15" s="25"/>
      <c r="I15" s="21"/>
      <c r="J15" s="26"/>
      <c r="K15" s="7"/>
      <c r="L15" s="7"/>
      <c r="M15" s="7"/>
      <c r="N15" s="7"/>
      <c r="O15" s="106"/>
    </row>
    <row r="16" spans="1:15" ht="13.5">
      <c r="A16" s="101" t="s">
        <v>37</v>
      </c>
      <c r="B16" s="71" t="s">
        <v>26</v>
      </c>
      <c r="C16" s="71"/>
      <c r="D16" s="9" t="s">
        <v>20</v>
      </c>
      <c r="E16" s="8"/>
      <c r="F16" s="10"/>
      <c r="G16" s="11" t="s">
        <v>21</v>
      </c>
      <c r="H16" s="12"/>
      <c r="I16" s="8"/>
      <c r="J16" s="13"/>
      <c r="K16" s="6"/>
      <c r="L16" s="6"/>
      <c r="M16" s="6"/>
      <c r="N16" s="6"/>
      <c r="O16" s="104" t="s">
        <v>7</v>
      </c>
    </row>
    <row r="17" spans="1:15" ht="13.5">
      <c r="A17" s="102"/>
      <c r="B17" s="72"/>
      <c r="C17" s="72"/>
      <c r="D17" s="15" t="s">
        <v>32</v>
      </c>
      <c r="E17" s="14"/>
      <c r="F17" s="16"/>
      <c r="G17" s="17" t="s">
        <v>21</v>
      </c>
      <c r="H17" s="18"/>
      <c r="I17" s="14"/>
      <c r="J17" s="19"/>
      <c r="K17" s="20"/>
      <c r="L17" s="20"/>
      <c r="M17" s="20"/>
      <c r="N17" s="20"/>
      <c r="O17" s="105"/>
    </row>
    <row r="18" spans="1:15" ht="14.25" thickBot="1">
      <c r="A18" s="103"/>
      <c r="B18" s="73"/>
      <c r="C18" s="73"/>
      <c r="D18" s="22" t="s">
        <v>33</v>
      </c>
      <c r="E18" s="21"/>
      <c r="F18" s="23"/>
      <c r="G18" s="24" t="s">
        <v>21</v>
      </c>
      <c r="H18" s="25"/>
      <c r="I18" s="21"/>
      <c r="J18" s="26"/>
      <c r="K18" s="7"/>
      <c r="L18" s="7"/>
      <c r="M18" s="7"/>
      <c r="N18" s="7"/>
      <c r="O18" s="106"/>
    </row>
    <row r="20" ht="13.5">
      <c r="A20" t="s">
        <v>38</v>
      </c>
    </row>
  </sheetData>
  <sheetProtection/>
  <mergeCells count="23">
    <mergeCell ref="A1:O1"/>
    <mergeCell ref="A2:A3"/>
    <mergeCell ref="B2:C3"/>
    <mergeCell ref="D2:D3"/>
    <mergeCell ref="E2:I3"/>
    <mergeCell ref="J2:J3"/>
    <mergeCell ref="K2:N2"/>
    <mergeCell ref="O2:O3"/>
    <mergeCell ref="A4:A6"/>
    <mergeCell ref="B4:C6"/>
    <mergeCell ref="O4:O6"/>
    <mergeCell ref="A7:A9"/>
    <mergeCell ref="B7:C9"/>
    <mergeCell ref="O7:O9"/>
    <mergeCell ref="A16:A18"/>
    <mergeCell ref="B16:C18"/>
    <mergeCell ref="O16:O18"/>
    <mergeCell ref="A10:A12"/>
    <mergeCell ref="B10:C12"/>
    <mergeCell ref="O10:O12"/>
    <mergeCell ref="A13:A15"/>
    <mergeCell ref="B13:C15"/>
    <mergeCell ref="O13:O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竹田きのこ園</cp:lastModifiedBy>
  <cp:lastPrinted>2011-09-21T08:26:58Z</cp:lastPrinted>
  <dcterms:created xsi:type="dcterms:W3CDTF">2009-04-13T03:30:47Z</dcterms:created>
  <dcterms:modified xsi:type="dcterms:W3CDTF">2011-10-11T04:52:17Z</dcterms:modified>
  <cp:category/>
  <cp:version/>
  <cp:contentType/>
  <cp:contentStatus/>
</cp:coreProperties>
</file>