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3"/>
  </bookViews>
  <sheets>
    <sheet name="Y3,1st予選結果" sheetId="1" r:id="rId1"/>
    <sheet name="1st決勝Ｒ結果" sheetId="2" r:id="rId2"/>
    <sheet name="2nd" sheetId="3" r:id="rId3"/>
    <sheet name="total" sheetId="4" r:id="rId4"/>
  </sheets>
  <definedNames>
    <definedName name="_xlnm.Print_Area" localSheetId="1">'1st決勝Ｒ結果'!$D$7:$AA$19</definedName>
    <definedName name="_xlnm.Print_Area" localSheetId="0">'Y3,1st予選結果'!$B$3:$S$36</definedName>
  </definedNames>
  <calcPr fullCalcOnLoad="1"/>
</workbook>
</file>

<file path=xl/sharedStrings.xml><?xml version="1.0" encoding="utf-8"?>
<sst xmlns="http://schemas.openxmlformats.org/spreadsheetml/2006/main" count="230" uniqueCount="73">
  <si>
    <t>Ｙ３，1st　予選</t>
  </si>
  <si>
    <t>①鶴五中</t>
  </si>
  <si>
    <t>②鶴三中</t>
  </si>
  <si>
    <t>③鶴四中</t>
  </si>
  <si>
    <t>④羽黒中</t>
  </si>
  <si>
    <t>勝ち点</t>
  </si>
  <si>
    <t>得点</t>
  </si>
  <si>
    <t>失点</t>
  </si>
  <si>
    <t>得失点</t>
  </si>
  <si>
    <t>順位</t>
  </si>
  <si>
    <t>Ａブロック</t>
  </si>
  <si>
    <t>－</t>
  </si>
  <si>
    <t>Ｂブロック</t>
  </si>
  <si>
    <t>⑤豊浦中</t>
  </si>
  <si>
    <t>⑥余目中</t>
  </si>
  <si>
    <t>⑦藤島中</t>
  </si>
  <si>
    <t>⑧三川中</t>
  </si>
  <si>
    <t>Ｃブロック</t>
  </si>
  <si>
    <t>⑨朝日中</t>
  </si>
  <si>
    <t>⑩鶴一中</t>
  </si>
  <si>
    <t>⑪立川中</t>
  </si>
  <si>
    <t>A1：鶴五中</t>
  </si>
  <si>
    <t>A2：鶴四中</t>
  </si>
  <si>
    <t>B1：余目中</t>
  </si>
  <si>
    <t>B2：豊浦中</t>
  </si>
  <si>
    <t>C1：立川中</t>
  </si>
  <si>
    <t>C2：鶴一中</t>
  </si>
  <si>
    <t>A1
鶴五中</t>
  </si>
  <si>
    <t>A2
鶴四中</t>
  </si>
  <si>
    <t>B1
余目中</t>
  </si>
  <si>
    <t>B2
豊浦中</t>
  </si>
  <si>
    <t>C1
立川中</t>
  </si>
  <si>
    <t>C2
鶴一中</t>
  </si>
  <si>
    <t>７／４　鶴四　９　Ｙ</t>
  </si>
  <si>
    <t>７／１１　鶴一　８Ｙ</t>
  </si>
  <si>
    <t>Ｙリーグ　2ndステージ　星取り表</t>
  </si>
  <si>
    <t>【Aブロック】</t>
  </si>
  <si>
    <t>鶴岡一中</t>
  </si>
  <si>
    <t>朝日中</t>
  </si>
  <si>
    <t>余目中</t>
  </si>
  <si>
    <t>三川中</t>
  </si>
  <si>
    <t>立川中</t>
  </si>
  <si>
    <t>モンテ</t>
  </si>
  <si>
    <t>勝点</t>
  </si>
  <si>
    <t>－</t>
  </si>
  <si>
    <t>【Bブロック】</t>
  </si>
  <si>
    <t>鶴岡三中</t>
  </si>
  <si>
    <t>鶴岡四中</t>
  </si>
  <si>
    <t>鶴岡五中</t>
  </si>
  <si>
    <t>豊浦中</t>
  </si>
  <si>
    <t>藤島中</t>
  </si>
  <si>
    <t>羽黒中</t>
  </si>
  <si>
    <t>total</t>
  </si>
  <si>
    <t>鶴一</t>
  </si>
  <si>
    <t>鶴二</t>
  </si>
  <si>
    <t>鶴三</t>
  </si>
  <si>
    <t>鶴四</t>
  </si>
  <si>
    <t>鶴五</t>
  </si>
  <si>
    <t>豊浦</t>
  </si>
  <si>
    <t>朝日</t>
  </si>
  <si>
    <t>櫛引</t>
  </si>
  <si>
    <t>三川</t>
  </si>
  <si>
    <t>羽黒</t>
  </si>
  <si>
    <t>藤島</t>
  </si>
  <si>
    <t>立川</t>
  </si>
  <si>
    <t>余目</t>
  </si>
  <si>
    <t>モンテ</t>
  </si>
  <si>
    <t>1st</t>
  </si>
  <si>
    <t>2nd</t>
  </si>
  <si>
    <t>1位</t>
  </si>
  <si>
    <t>2位</t>
  </si>
  <si>
    <t>鶴岡一中</t>
  </si>
  <si>
    <t>鶴岡五中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</si>
</sst>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indexed="8"/>
      <name val="AR丸ゴシック体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theme="1"/>
      <name val="AR丸ゴシック体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1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medium"/>
      <right style="double"/>
      <top style="medium"/>
      <bottom style="double"/>
      <diagonal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double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 style="medium"/>
      <right style="double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 diagonalUp="1">
      <left style="medium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medium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7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33" borderId="13" xfId="0" applyFont="1" applyFill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 shrinkToFit="1"/>
    </xf>
    <xf numFmtId="0" fontId="42" fillId="33" borderId="14" xfId="0" applyFont="1" applyFill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33" borderId="11" xfId="0" applyFont="1" applyFill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16" xfId="0" applyFont="1" applyBorder="1" applyAlignment="1">
      <alignment horizontal="center" vertical="center" shrinkToFit="1"/>
    </xf>
    <xf numFmtId="0" fontId="42" fillId="33" borderId="17" xfId="0" applyFont="1" applyFill="1" applyBorder="1" applyAlignment="1">
      <alignment horizontal="center" vertical="center" shrinkToFit="1"/>
    </xf>
    <xf numFmtId="0" fontId="42" fillId="0" borderId="17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shrinkToFit="1"/>
    </xf>
    <xf numFmtId="0" fontId="42" fillId="0" borderId="19" xfId="0" applyFont="1" applyBorder="1" applyAlignment="1">
      <alignment horizontal="center" vertical="center" shrinkToFit="1"/>
    </xf>
    <xf numFmtId="0" fontId="42" fillId="33" borderId="20" xfId="0" applyFont="1" applyFill="1" applyBorder="1" applyAlignment="1">
      <alignment horizontal="center" vertical="center" shrinkToFit="1"/>
    </xf>
    <xf numFmtId="0" fontId="42" fillId="33" borderId="21" xfId="0" applyFont="1" applyFill="1" applyBorder="1" applyAlignment="1">
      <alignment horizontal="center" vertical="center" shrinkToFit="1"/>
    </xf>
    <xf numFmtId="0" fontId="42" fillId="33" borderId="22" xfId="0" applyFont="1" applyFill="1" applyBorder="1" applyAlignment="1">
      <alignment horizontal="center" vertical="center" shrinkToFit="1"/>
    </xf>
    <xf numFmtId="0" fontId="42" fillId="33" borderId="23" xfId="0" applyFont="1" applyFill="1" applyBorder="1" applyAlignment="1">
      <alignment horizontal="center" vertical="center" shrinkToFit="1"/>
    </xf>
    <xf numFmtId="0" fontId="42" fillId="33" borderId="24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36" xfId="0" applyFont="1" applyBorder="1" applyAlignment="1">
      <alignment horizontal="center" vertical="center" shrinkToFit="1"/>
    </xf>
    <xf numFmtId="0" fontId="42" fillId="0" borderId="37" xfId="0" applyFont="1" applyBorder="1" applyAlignment="1">
      <alignment horizontal="center" vertical="center" shrinkToFit="1"/>
    </xf>
    <xf numFmtId="0" fontId="42" fillId="0" borderId="25" xfId="0" applyFont="1" applyBorder="1" applyAlignment="1">
      <alignment horizontal="center" vertical="center" shrinkToFit="1"/>
    </xf>
    <xf numFmtId="0" fontId="42" fillId="0" borderId="38" xfId="0" applyFont="1" applyBorder="1" applyAlignment="1">
      <alignment horizontal="center" vertical="center" shrinkToFit="1"/>
    </xf>
    <xf numFmtId="0" fontId="42" fillId="0" borderId="39" xfId="0" applyFont="1" applyBorder="1" applyAlignment="1">
      <alignment horizontal="center" vertical="center" shrinkToFit="1"/>
    </xf>
    <xf numFmtId="0" fontId="42" fillId="0" borderId="40" xfId="0" applyFont="1" applyBorder="1" applyAlignment="1">
      <alignment horizontal="center" vertical="center" shrinkToFit="1"/>
    </xf>
    <xf numFmtId="0" fontId="42" fillId="0" borderId="4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42" fillId="0" borderId="42" xfId="0" applyFont="1" applyBorder="1" applyAlignment="1">
      <alignment horizontal="center" vertical="center" shrinkToFit="1"/>
    </xf>
    <xf numFmtId="0" fontId="42" fillId="0" borderId="43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44" xfId="0" applyFont="1" applyBorder="1" applyAlignment="1">
      <alignment horizontal="center" vertical="center" shrinkToFit="1"/>
    </xf>
    <xf numFmtId="0" fontId="42" fillId="0" borderId="45" xfId="0" applyFont="1" applyBorder="1" applyAlignment="1">
      <alignment horizontal="center" vertical="center" shrinkToFit="1"/>
    </xf>
    <xf numFmtId="0" fontId="42" fillId="0" borderId="46" xfId="0" applyFont="1" applyBorder="1" applyAlignment="1">
      <alignment horizontal="center" vertical="center" shrinkToFit="1"/>
    </xf>
    <xf numFmtId="0" fontId="42" fillId="0" borderId="36" xfId="0" applyFont="1" applyBorder="1" applyAlignment="1">
      <alignment horizontal="center" vertical="center" shrinkToFit="1"/>
    </xf>
    <xf numFmtId="0" fontId="42" fillId="0" borderId="47" xfId="0" applyFont="1" applyBorder="1" applyAlignment="1">
      <alignment horizontal="center" vertical="center" shrinkToFit="1"/>
    </xf>
    <xf numFmtId="0" fontId="42" fillId="0" borderId="48" xfId="0" applyFont="1" applyBorder="1" applyAlignment="1">
      <alignment horizontal="center" vertical="center" shrinkToFit="1"/>
    </xf>
    <xf numFmtId="0" fontId="42" fillId="0" borderId="49" xfId="0" applyFont="1" applyBorder="1" applyAlignment="1">
      <alignment horizontal="center" vertical="center" shrinkToFit="1"/>
    </xf>
    <xf numFmtId="0" fontId="42" fillId="0" borderId="50" xfId="0" applyFont="1" applyBorder="1" applyAlignment="1">
      <alignment horizontal="center" vertical="center" shrinkToFit="1"/>
    </xf>
    <xf numFmtId="0" fontId="42" fillId="0" borderId="51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  <xf numFmtId="0" fontId="42" fillId="0" borderId="52" xfId="0" applyFont="1" applyBorder="1" applyAlignment="1">
      <alignment horizontal="center" vertical="center" shrinkToFit="1"/>
    </xf>
    <xf numFmtId="0" fontId="42" fillId="0" borderId="53" xfId="0" applyFont="1" applyBorder="1" applyAlignment="1">
      <alignment horizontal="center" vertical="center" shrinkToFit="1"/>
    </xf>
    <xf numFmtId="0" fontId="42" fillId="0" borderId="19" xfId="0" applyFont="1" applyBorder="1" applyAlignment="1">
      <alignment horizontal="center" vertical="center" shrinkToFit="1"/>
    </xf>
    <xf numFmtId="0" fontId="42" fillId="0" borderId="28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54" xfId="0" applyFont="1" applyBorder="1" applyAlignment="1">
      <alignment horizontal="center" vertical="center" shrinkToFit="1"/>
    </xf>
    <xf numFmtId="0" fontId="42" fillId="0" borderId="55" xfId="0" applyFont="1" applyBorder="1" applyAlignment="1">
      <alignment horizontal="center" vertical="center" wrapText="1" shrinkToFit="1"/>
    </xf>
    <xf numFmtId="0" fontId="42" fillId="0" borderId="56" xfId="0" applyFont="1" applyBorder="1" applyAlignment="1">
      <alignment horizontal="center" vertical="center" shrinkToFit="1"/>
    </xf>
    <xf numFmtId="0" fontId="42" fillId="0" borderId="57" xfId="0" applyFont="1" applyBorder="1" applyAlignment="1">
      <alignment horizontal="center" vertical="center" shrinkToFit="1"/>
    </xf>
    <xf numFmtId="0" fontId="42" fillId="0" borderId="58" xfId="0" applyFont="1" applyBorder="1" applyAlignment="1">
      <alignment horizontal="center" vertical="center" shrinkToFit="1"/>
    </xf>
    <xf numFmtId="0" fontId="42" fillId="0" borderId="59" xfId="0" applyFont="1" applyBorder="1" applyAlignment="1">
      <alignment horizontal="center" vertical="center" shrinkToFit="1"/>
    </xf>
    <xf numFmtId="0" fontId="42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42" fillId="0" borderId="17" xfId="0" applyFont="1" applyBorder="1" applyAlignment="1">
      <alignment horizontal="center" vertical="center" shrinkToFit="1"/>
    </xf>
    <xf numFmtId="0" fontId="42" fillId="0" borderId="64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wrapText="1" shrinkToFit="1"/>
    </xf>
    <xf numFmtId="0" fontId="3" fillId="0" borderId="65" xfId="0" applyFont="1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42" fillId="0" borderId="66" xfId="0" applyFont="1" applyBorder="1" applyAlignment="1">
      <alignment horizontal="center" vertical="center" shrinkToFit="1"/>
    </xf>
    <xf numFmtId="0" fontId="42" fillId="0" borderId="67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68" xfId="0" applyFont="1" applyBorder="1" applyAlignment="1">
      <alignment horizontal="center" vertical="center" shrinkToFit="1"/>
    </xf>
    <xf numFmtId="0" fontId="42" fillId="0" borderId="69" xfId="0" applyFont="1" applyBorder="1" applyAlignment="1">
      <alignment horizontal="center" vertical="center" wrapText="1" shrinkToFit="1"/>
    </xf>
    <xf numFmtId="0" fontId="42" fillId="0" borderId="70" xfId="0" applyFont="1" applyBorder="1" applyAlignment="1">
      <alignment horizontal="center" vertical="center" shrinkToFit="1"/>
    </xf>
    <xf numFmtId="0" fontId="42" fillId="0" borderId="71" xfId="0" applyFont="1" applyBorder="1" applyAlignment="1">
      <alignment horizontal="center" vertical="center" wrapText="1" shrinkToFit="1"/>
    </xf>
    <xf numFmtId="0" fontId="42" fillId="0" borderId="72" xfId="0" applyFont="1" applyBorder="1" applyAlignment="1">
      <alignment horizontal="center" vertical="center" shrinkToFit="1"/>
    </xf>
    <xf numFmtId="0" fontId="42" fillId="0" borderId="73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42" fillId="0" borderId="77" xfId="0" applyFont="1" applyBorder="1" applyAlignment="1">
      <alignment horizontal="center" vertical="center" shrinkToFit="1"/>
    </xf>
    <xf numFmtId="0" fontId="42" fillId="0" borderId="16" xfId="0" applyFont="1" applyBorder="1" applyAlignment="1">
      <alignment horizontal="center" vertical="center" shrinkToFit="1"/>
    </xf>
    <xf numFmtId="0" fontId="42" fillId="0" borderId="7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3" fillId="0" borderId="112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8" xfId="0" applyFont="1" applyBorder="1" applyAlignment="1">
      <alignment horizontal="center" vertical="center"/>
    </xf>
    <xf numFmtId="0" fontId="43" fillId="0" borderId="119" xfId="0" applyFont="1" applyBorder="1" applyAlignment="1">
      <alignment horizontal="center" vertical="center"/>
    </xf>
    <xf numFmtId="0" fontId="43" fillId="0" borderId="12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21" xfId="0" applyFont="1" applyBorder="1" applyAlignment="1">
      <alignment vertical="center"/>
    </xf>
    <xf numFmtId="0" fontId="43" fillId="0" borderId="122" xfId="0" applyFont="1" applyBorder="1" applyAlignment="1">
      <alignment vertical="center"/>
    </xf>
    <xf numFmtId="0" fontId="43" fillId="0" borderId="64" xfId="0" applyFont="1" applyBorder="1" applyAlignment="1">
      <alignment vertical="center"/>
    </xf>
    <xf numFmtId="0" fontId="43" fillId="0" borderId="123" xfId="0" applyFont="1" applyFill="1" applyBorder="1" applyAlignment="1">
      <alignment vertical="center"/>
    </xf>
    <xf numFmtId="0" fontId="43" fillId="0" borderId="123" xfId="0" applyFont="1" applyBorder="1" applyAlignment="1">
      <alignment vertical="center"/>
    </xf>
    <xf numFmtId="0" fontId="43" fillId="0" borderId="42" xfId="0" applyFont="1" applyBorder="1" applyAlignment="1">
      <alignment vertical="center"/>
    </xf>
    <xf numFmtId="0" fontId="43" fillId="0" borderId="124" xfId="0" applyFont="1" applyBorder="1" applyAlignment="1">
      <alignment vertical="center"/>
    </xf>
    <xf numFmtId="0" fontId="43" fillId="0" borderId="47" xfId="0" applyFont="1" applyBorder="1" applyAlignment="1">
      <alignment vertical="center"/>
    </xf>
    <xf numFmtId="0" fontId="43" fillId="0" borderId="125" xfId="0" applyFont="1" applyBorder="1" applyAlignment="1">
      <alignment vertical="center"/>
    </xf>
    <xf numFmtId="0" fontId="43" fillId="0" borderId="125" xfId="0" applyFont="1" applyFill="1" applyBorder="1" applyAlignment="1">
      <alignment vertical="center"/>
    </xf>
    <xf numFmtId="0" fontId="43" fillId="0" borderId="43" xfId="0" applyFont="1" applyBorder="1" applyAlignment="1">
      <alignment vertical="center"/>
    </xf>
    <xf numFmtId="0" fontId="43" fillId="0" borderId="126" xfId="0" applyFont="1" applyBorder="1" applyAlignment="1">
      <alignment vertical="center"/>
    </xf>
    <xf numFmtId="0" fontId="43" fillId="0" borderId="48" xfId="0" applyFont="1" applyBorder="1" applyAlignment="1">
      <alignment vertical="center"/>
    </xf>
    <xf numFmtId="0" fontId="43" fillId="0" borderId="127" xfId="0" applyFont="1" applyBorder="1" applyAlignment="1">
      <alignment vertical="center"/>
    </xf>
    <xf numFmtId="0" fontId="43" fillId="0" borderId="128" xfId="0" applyFont="1" applyBorder="1" applyAlignment="1">
      <alignment vertical="center"/>
    </xf>
    <xf numFmtId="0" fontId="43" fillId="0" borderId="129" xfId="0" applyFont="1" applyBorder="1" applyAlignment="1">
      <alignment vertical="center"/>
    </xf>
    <xf numFmtId="0" fontId="43" fillId="0" borderId="13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36"/>
  <sheetViews>
    <sheetView zoomScalePageLayoutView="0" workbookViewId="0" topLeftCell="A10">
      <selection activeCell="C36" sqref="C36:E36"/>
    </sheetView>
  </sheetViews>
  <sheetFormatPr defaultColWidth="9.140625" defaultRowHeight="15"/>
  <cols>
    <col min="3" max="19" width="5.421875" style="0" customWidth="1"/>
  </cols>
  <sheetData>
    <row r="3" spans="2:19" ht="13.5">
      <c r="B3" s="1"/>
      <c r="C3" s="66" t="s">
        <v>0</v>
      </c>
      <c r="D3" s="66"/>
      <c r="E3" s="66"/>
      <c r="F3" s="66"/>
      <c r="G3" s="66"/>
      <c r="H3" s="66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14.25" thickBot="1">
      <c r="B5" s="1"/>
      <c r="C5" s="66" t="s">
        <v>10</v>
      </c>
      <c r="D5" s="66"/>
      <c r="E5" s="6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2:19" ht="29.25" customHeight="1">
      <c r="B6" s="2"/>
      <c r="C6" s="65" t="s">
        <v>1</v>
      </c>
      <c r="D6" s="65"/>
      <c r="E6" s="65"/>
      <c r="F6" s="65" t="s">
        <v>2</v>
      </c>
      <c r="G6" s="65"/>
      <c r="H6" s="65"/>
      <c r="I6" s="65" t="s">
        <v>3</v>
      </c>
      <c r="J6" s="65"/>
      <c r="K6" s="65"/>
      <c r="L6" s="65" t="s">
        <v>4</v>
      </c>
      <c r="M6" s="65"/>
      <c r="N6" s="65"/>
      <c r="O6" s="3" t="s">
        <v>5</v>
      </c>
      <c r="P6" s="3" t="s">
        <v>6</v>
      </c>
      <c r="Q6" s="3" t="s">
        <v>7</v>
      </c>
      <c r="R6" s="3" t="s">
        <v>8</v>
      </c>
      <c r="S6" s="4" t="s">
        <v>9</v>
      </c>
    </row>
    <row r="7" spans="2:19" ht="29.25" customHeight="1">
      <c r="B7" s="53" t="s">
        <v>1</v>
      </c>
      <c r="C7" s="55"/>
      <c r="D7" s="55"/>
      <c r="E7" s="55"/>
      <c r="F7" s="6">
        <v>5</v>
      </c>
      <c r="G7" s="5" t="s">
        <v>11</v>
      </c>
      <c r="H7" s="6">
        <v>0</v>
      </c>
      <c r="I7" s="55"/>
      <c r="J7" s="55"/>
      <c r="K7" s="55"/>
      <c r="L7" s="6">
        <v>0</v>
      </c>
      <c r="M7" s="5" t="s">
        <v>11</v>
      </c>
      <c r="N7" s="6">
        <v>0</v>
      </c>
      <c r="O7" s="52">
        <f>((COUNTIF(C8:L8,"○")*3)+((COUNTIF(C8:L8,"△")*1)))</f>
        <v>4</v>
      </c>
      <c r="P7" s="55">
        <f>F7+L7</f>
        <v>5</v>
      </c>
      <c r="Q7" s="55">
        <f>E7+H7+K7+N7</f>
        <v>0</v>
      </c>
      <c r="R7" s="55">
        <f>P7-Q7</f>
        <v>5</v>
      </c>
      <c r="S7" s="60">
        <v>1</v>
      </c>
    </row>
    <row r="8" spans="2:19" ht="29.25" customHeight="1">
      <c r="B8" s="53"/>
      <c r="C8" s="55"/>
      <c r="D8" s="55"/>
      <c r="E8" s="55"/>
      <c r="F8" s="52" t="str">
        <f>IF(F7="","",IF(F7=H7,"△",IF(F7&gt;H7,"○","×")))</f>
        <v>○</v>
      </c>
      <c r="G8" s="52"/>
      <c r="H8" s="52"/>
      <c r="I8" s="55"/>
      <c r="J8" s="55"/>
      <c r="K8" s="55"/>
      <c r="L8" s="52" t="str">
        <f>IF(L7="","",IF(L7=N7,"△",IF(L7&gt;N7,"○","×")))</f>
        <v>△</v>
      </c>
      <c r="M8" s="52"/>
      <c r="N8" s="52"/>
      <c r="O8" s="52"/>
      <c r="P8" s="55"/>
      <c r="Q8" s="55"/>
      <c r="R8" s="55"/>
      <c r="S8" s="60"/>
    </row>
    <row r="9" spans="2:19" ht="29.25" customHeight="1">
      <c r="B9" s="53" t="s">
        <v>2</v>
      </c>
      <c r="C9" s="6">
        <v>0</v>
      </c>
      <c r="D9" s="5" t="s">
        <v>11</v>
      </c>
      <c r="E9" s="6">
        <v>5</v>
      </c>
      <c r="F9" s="55"/>
      <c r="G9" s="55"/>
      <c r="H9" s="55"/>
      <c r="I9" s="6">
        <v>1</v>
      </c>
      <c r="J9" s="5" t="s">
        <v>11</v>
      </c>
      <c r="K9" s="6">
        <v>2</v>
      </c>
      <c r="L9" s="55"/>
      <c r="M9" s="55"/>
      <c r="N9" s="55"/>
      <c r="O9" s="52">
        <f>((COUNTIF(C10:L10,"○")*3)+((COUNTIF(C10:L10,"△")*1)))</f>
        <v>0</v>
      </c>
      <c r="P9" s="55">
        <f>C9+I9</f>
        <v>1</v>
      </c>
      <c r="Q9" s="55">
        <f>E9+H9+K9+N9</f>
        <v>7</v>
      </c>
      <c r="R9" s="55">
        <f>P9-Q9</f>
        <v>-6</v>
      </c>
      <c r="S9" s="60">
        <v>4</v>
      </c>
    </row>
    <row r="10" spans="2:19" ht="29.25" customHeight="1">
      <c r="B10" s="53"/>
      <c r="C10" s="52" t="str">
        <f>IF(C9="","",IF(C9=E9,"△",IF(C9&gt;E9,"○","×")))</f>
        <v>×</v>
      </c>
      <c r="D10" s="52"/>
      <c r="E10" s="52"/>
      <c r="F10" s="55"/>
      <c r="G10" s="55"/>
      <c r="H10" s="55"/>
      <c r="I10" s="52" t="str">
        <f>IF(I9="","",IF(I9=K9,"△",IF(I9&gt;K9,"○","×")))</f>
        <v>×</v>
      </c>
      <c r="J10" s="52"/>
      <c r="K10" s="52"/>
      <c r="L10" s="55"/>
      <c r="M10" s="55"/>
      <c r="N10" s="55"/>
      <c r="O10" s="52"/>
      <c r="P10" s="55"/>
      <c r="Q10" s="55"/>
      <c r="R10" s="55"/>
      <c r="S10" s="60"/>
    </row>
    <row r="11" spans="2:19" ht="29.25" customHeight="1">
      <c r="B11" s="53" t="s">
        <v>3</v>
      </c>
      <c r="C11" s="55"/>
      <c r="D11" s="55"/>
      <c r="E11" s="55"/>
      <c r="F11" s="6">
        <v>2</v>
      </c>
      <c r="G11" s="5" t="s">
        <v>11</v>
      </c>
      <c r="H11" s="6">
        <v>1</v>
      </c>
      <c r="I11" s="55"/>
      <c r="J11" s="55"/>
      <c r="K11" s="55"/>
      <c r="L11" s="6">
        <v>3</v>
      </c>
      <c r="M11" s="5" t="s">
        <v>11</v>
      </c>
      <c r="N11" s="6">
        <v>3</v>
      </c>
      <c r="O11" s="52">
        <f>((COUNTIF(C12:L12,"○")*3)+((COUNTIF(C12:L12,"△")*1)))</f>
        <v>4</v>
      </c>
      <c r="P11" s="55">
        <f>F11+L11</f>
        <v>5</v>
      </c>
      <c r="Q11" s="55">
        <f>E11+H11+K11+N11</f>
        <v>4</v>
      </c>
      <c r="R11" s="55">
        <f>P11-Q11</f>
        <v>1</v>
      </c>
      <c r="S11" s="60">
        <v>2</v>
      </c>
    </row>
    <row r="12" spans="2:19" ht="29.25" customHeight="1">
      <c r="B12" s="53"/>
      <c r="C12" s="55"/>
      <c r="D12" s="55"/>
      <c r="E12" s="55"/>
      <c r="F12" s="52" t="str">
        <f>IF(F11="","",IF(F11=H11,"△",IF(F11&gt;H11,"○","×")))</f>
        <v>○</v>
      </c>
      <c r="G12" s="52"/>
      <c r="H12" s="52"/>
      <c r="I12" s="55"/>
      <c r="J12" s="55"/>
      <c r="K12" s="55"/>
      <c r="L12" s="52" t="str">
        <f>IF(L11="","",IF(L11=N11,"△",IF(L11&gt;N11,"○","×")))</f>
        <v>△</v>
      </c>
      <c r="M12" s="52"/>
      <c r="N12" s="52"/>
      <c r="O12" s="52"/>
      <c r="P12" s="55"/>
      <c r="Q12" s="55"/>
      <c r="R12" s="55"/>
      <c r="S12" s="60"/>
    </row>
    <row r="13" spans="2:19" ht="29.25" customHeight="1">
      <c r="B13" s="53" t="s">
        <v>4</v>
      </c>
      <c r="C13" s="6">
        <v>0</v>
      </c>
      <c r="D13" s="5" t="s">
        <v>11</v>
      </c>
      <c r="E13" s="6">
        <v>0</v>
      </c>
      <c r="F13" s="55"/>
      <c r="G13" s="55"/>
      <c r="H13" s="55"/>
      <c r="I13" s="6">
        <v>3</v>
      </c>
      <c r="J13" s="5" t="s">
        <v>11</v>
      </c>
      <c r="K13" s="5">
        <v>3</v>
      </c>
      <c r="L13" s="55"/>
      <c r="M13" s="55"/>
      <c r="N13" s="55"/>
      <c r="O13" s="52">
        <f>((COUNTIF(C14:L14,"○")*3)+((COUNTIF(C14:L14,"△")*1)))</f>
        <v>2</v>
      </c>
      <c r="P13" s="55">
        <f>C13+I13</f>
        <v>3</v>
      </c>
      <c r="Q13" s="55">
        <f>E13+H13+K13+N13</f>
        <v>3</v>
      </c>
      <c r="R13" s="55">
        <f>P13-Q13</f>
        <v>0</v>
      </c>
      <c r="S13" s="60">
        <v>3</v>
      </c>
    </row>
    <row r="14" spans="2:19" ht="29.25" customHeight="1" thickBot="1">
      <c r="B14" s="54"/>
      <c r="C14" s="45" t="str">
        <f>IF(C13="","",IF(C13=E13,"△",IF(C13&gt;E13,"○","×")))</f>
        <v>△</v>
      </c>
      <c r="D14" s="45"/>
      <c r="E14" s="45"/>
      <c r="F14" s="59"/>
      <c r="G14" s="59"/>
      <c r="H14" s="59"/>
      <c r="I14" s="45" t="str">
        <f>IF(I13="","",IF(I13=K13,"△",IF(I13&gt;K13,"○","×")))</f>
        <v>△</v>
      </c>
      <c r="J14" s="45"/>
      <c r="K14" s="45"/>
      <c r="L14" s="59"/>
      <c r="M14" s="59"/>
      <c r="N14" s="59"/>
      <c r="O14" s="45"/>
      <c r="P14" s="59"/>
      <c r="Q14" s="59"/>
      <c r="R14" s="59"/>
      <c r="S14" s="61"/>
    </row>
    <row r="17" spans="2:19" ht="14.25" thickBot="1">
      <c r="B17" s="1"/>
      <c r="C17" s="66" t="s">
        <v>12</v>
      </c>
      <c r="D17" s="66"/>
      <c r="E17" s="6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29.25" customHeight="1">
      <c r="B18" s="2"/>
      <c r="C18" s="65" t="s">
        <v>13</v>
      </c>
      <c r="D18" s="65"/>
      <c r="E18" s="65"/>
      <c r="F18" s="65" t="s">
        <v>14</v>
      </c>
      <c r="G18" s="65"/>
      <c r="H18" s="65"/>
      <c r="I18" s="65" t="s">
        <v>15</v>
      </c>
      <c r="J18" s="65"/>
      <c r="K18" s="65"/>
      <c r="L18" s="65" t="s">
        <v>16</v>
      </c>
      <c r="M18" s="65"/>
      <c r="N18" s="65"/>
      <c r="O18" s="3" t="s">
        <v>5</v>
      </c>
      <c r="P18" s="3" t="s">
        <v>6</v>
      </c>
      <c r="Q18" s="3" t="s">
        <v>7</v>
      </c>
      <c r="R18" s="3" t="s">
        <v>8</v>
      </c>
      <c r="S18" s="4" t="s">
        <v>9</v>
      </c>
    </row>
    <row r="19" spans="2:19" ht="29.25" customHeight="1">
      <c r="B19" s="62" t="s">
        <v>13</v>
      </c>
      <c r="C19" s="55"/>
      <c r="D19" s="55"/>
      <c r="E19" s="55"/>
      <c r="F19" s="6">
        <v>2</v>
      </c>
      <c r="G19" s="5" t="s">
        <v>11</v>
      </c>
      <c r="H19" s="6">
        <v>4</v>
      </c>
      <c r="I19" s="55"/>
      <c r="J19" s="55"/>
      <c r="K19" s="55"/>
      <c r="L19" s="6">
        <v>4</v>
      </c>
      <c r="M19" s="5" t="s">
        <v>11</v>
      </c>
      <c r="N19" s="6">
        <v>1</v>
      </c>
      <c r="O19" s="52">
        <f>((COUNTIF(C20:L20,"○")*3)+((COUNTIF(C20:L20,"△")*1)))</f>
        <v>3</v>
      </c>
      <c r="P19" s="55">
        <f>F19+L19</f>
        <v>6</v>
      </c>
      <c r="Q19" s="55">
        <f>E19+H19+K19+N19</f>
        <v>5</v>
      </c>
      <c r="R19" s="55">
        <f>P19-Q19</f>
        <v>1</v>
      </c>
      <c r="S19" s="60">
        <v>2</v>
      </c>
    </row>
    <row r="20" spans="2:19" ht="29.25" customHeight="1">
      <c r="B20" s="63"/>
      <c r="C20" s="55"/>
      <c r="D20" s="55"/>
      <c r="E20" s="55"/>
      <c r="F20" s="52" t="str">
        <f>IF(F19="","",IF(F19=H19,"△",IF(F19&gt;H19,"○","×")))</f>
        <v>×</v>
      </c>
      <c r="G20" s="52"/>
      <c r="H20" s="52"/>
      <c r="I20" s="55"/>
      <c r="J20" s="55"/>
      <c r="K20" s="55"/>
      <c r="L20" s="52" t="str">
        <f>IF(L19="","",IF(L19=N19,"△",IF(L19&gt;N19,"○","×")))</f>
        <v>○</v>
      </c>
      <c r="M20" s="52"/>
      <c r="N20" s="52"/>
      <c r="O20" s="52"/>
      <c r="P20" s="55"/>
      <c r="Q20" s="55"/>
      <c r="R20" s="55"/>
      <c r="S20" s="60"/>
    </row>
    <row r="21" spans="2:19" ht="29.25" customHeight="1">
      <c r="B21" s="62" t="s">
        <v>14</v>
      </c>
      <c r="C21" s="6">
        <v>4</v>
      </c>
      <c r="D21" s="5" t="s">
        <v>11</v>
      </c>
      <c r="E21" s="6">
        <v>2</v>
      </c>
      <c r="F21" s="55"/>
      <c r="G21" s="55"/>
      <c r="H21" s="55"/>
      <c r="I21" s="6">
        <v>4</v>
      </c>
      <c r="J21" s="5" t="s">
        <v>11</v>
      </c>
      <c r="K21" s="6">
        <v>1</v>
      </c>
      <c r="L21" s="55"/>
      <c r="M21" s="55"/>
      <c r="N21" s="55"/>
      <c r="O21" s="52">
        <f>((COUNTIF(C22:L22,"○")*3)+((COUNTIF(C22:L22,"△")*1)))</f>
        <v>6</v>
      </c>
      <c r="P21" s="55">
        <f>C21+I21</f>
        <v>8</v>
      </c>
      <c r="Q21" s="55">
        <f>E21+H21+K21+N21</f>
        <v>3</v>
      </c>
      <c r="R21" s="55">
        <f>P21-Q21</f>
        <v>5</v>
      </c>
      <c r="S21" s="60">
        <v>1</v>
      </c>
    </row>
    <row r="22" spans="2:19" ht="29.25" customHeight="1">
      <c r="B22" s="63"/>
      <c r="C22" s="52" t="str">
        <f>IF(C21="","",IF(C21=E21,"△",IF(C21&gt;E21,"○","×")))</f>
        <v>○</v>
      </c>
      <c r="D22" s="52"/>
      <c r="E22" s="52"/>
      <c r="F22" s="55"/>
      <c r="G22" s="55"/>
      <c r="H22" s="55"/>
      <c r="I22" s="52" t="str">
        <f>IF(I21="","",IF(I21=K21,"△",IF(I21&gt;K21,"○","×")))</f>
        <v>○</v>
      </c>
      <c r="J22" s="52"/>
      <c r="K22" s="52"/>
      <c r="L22" s="55"/>
      <c r="M22" s="55"/>
      <c r="N22" s="55"/>
      <c r="O22" s="52"/>
      <c r="P22" s="55"/>
      <c r="Q22" s="55"/>
      <c r="R22" s="55"/>
      <c r="S22" s="60"/>
    </row>
    <row r="23" spans="2:19" ht="29.25" customHeight="1">
      <c r="B23" s="62" t="s">
        <v>15</v>
      </c>
      <c r="C23" s="55"/>
      <c r="D23" s="55"/>
      <c r="E23" s="55"/>
      <c r="F23" s="6">
        <v>1</v>
      </c>
      <c r="G23" s="5" t="s">
        <v>11</v>
      </c>
      <c r="H23" s="6">
        <v>4</v>
      </c>
      <c r="I23" s="55"/>
      <c r="J23" s="55"/>
      <c r="K23" s="55"/>
      <c r="L23" s="6">
        <v>2</v>
      </c>
      <c r="M23" s="5" t="s">
        <v>11</v>
      </c>
      <c r="N23" s="6">
        <v>2</v>
      </c>
      <c r="O23" s="52">
        <f>((COUNTIF(C24:L24,"○")*3)+((COUNTIF(C24:L24,"△")*1)))</f>
        <v>1</v>
      </c>
      <c r="P23" s="55">
        <f>F23+L23</f>
        <v>3</v>
      </c>
      <c r="Q23" s="55">
        <f>E23+H23+K23+N23</f>
        <v>6</v>
      </c>
      <c r="R23" s="55">
        <f>P23-Q23</f>
        <v>-3</v>
      </c>
      <c r="S23" s="60">
        <v>3</v>
      </c>
    </row>
    <row r="24" spans="2:19" ht="29.25" customHeight="1">
      <c r="B24" s="63"/>
      <c r="C24" s="55"/>
      <c r="D24" s="55"/>
      <c r="E24" s="55"/>
      <c r="F24" s="52" t="str">
        <f>IF(F23="","",IF(F23=H23,"△",IF(F23&gt;H23,"○","×")))</f>
        <v>×</v>
      </c>
      <c r="G24" s="52"/>
      <c r="H24" s="52"/>
      <c r="I24" s="55"/>
      <c r="J24" s="55"/>
      <c r="K24" s="55"/>
      <c r="L24" s="52" t="str">
        <f>IF(L23="","",IF(L23=N23,"△",IF(L23&gt;N23,"○","×")))</f>
        <v>△</v>
      </c>
      <c r="M24" s="52"/>
      <c r="N24" s="52"/>
      <c r="O24" s="52"/>
      <c r="P24" s="55"/>
      <c r="Q24" s="55"/>
      <c r="R24" s="55"/>
      <c r="S24" s="60"/>
    </row>
    <row r="25" spans="2:19" ht="29.25" customHeight="1">
      <c r="B25" s="62" t="s">
        <v>16</v>
      </c>
      <c r="C25" s="6">
        <v>1</v>
      </c>
      <c r="D25" s="5" t="s">
        <v>11</v>
      </c>
      <c r="E25" s="6">
        <v>4</v>
      </c>
      <c r="F25" s="55"/>
      <c r="G25" s="55"/>
      <c r="H25" s="55"/>
      <c r="I25" s="6">
        <v>2</v>
      </c>
      <c r="J25" s="5" t="s">
        <v>11</v>
      </c>
      <c r="K25" s="6">
        <v>2</v>
      </c>
      <c r="L25" s="55"/>
      <c r="M25" s="55"/>
      <c r="N25" s="55"/>
      <c r="O25" s="52">
        <f>((COUNTIF(C26:L26,"○")*3)+((COUNTIF(C26:L26,"△")*1)))</f>
        <v>1</v>
      </c>
      <c r="P25" s="55">
        <f>C25+I25</f>
        <v>3</v>
      </c>
      <c r="Q25" s="55">
        <f>E25+H25+K25+N25</f>
        <v>6</v>
      </c>
      <c r="R25" s="55">
        <f>P25-Q25</f>
        <v>-3</v>
      </c>
      <c r="S25" s="60">
        <v>3</v>
      </c>
    </row>
    <row r="26" spans="2:19" ht="29.25" customHeight="1" thickBot="1">
      <c r="B26" s="64"/>
      <c r="C26" s="45" t="str">
        <f>IF(C25="","",IF(C25=E25,"△",IF(C25&gt;E25,"○","×")))</f>
        <v>×</v>
      </c>
      <c r="D26" s="45"/>
      <c r="E26" s="45"/>
      <c r="F26" s="59"/>
      <c r="G26" s="59"/>
      <c r="H26" s="59"/>
      <c r="I26" s="45" t="str">
        <f>IF(I25="","",IF(I25=K25,"△",IF(I25&gt;K25,"○","×")))</f>
        <v>△</v>
      </c>
      <c r="J26" s="45"/>
      <c r="K26" s="45"/>
      <c r="L26" s="59"/>
      <c r="M26" s="59"/>
      <c r="N26" s="59"/>
      <c r="O26" s="45"/>
      <c r="P26" s="59"/>
      <c r="Q26" s="59"/>
      <c r="R26" s="59"/>
      <c r="S26" s="61"/>
    </row>
    <row r="29" spans="2:19" ht="14.25" thickBot="1">
      <c r="B29" s="1"/>
      <c r="C29" s="66" t="s">
        <v>17</v>
      </c>
      <c r="D29" s="66"/>
      <c r="E29" s="6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2:19" ht="29.25" customHeight="1">
      <c r="B30" s="2"/>
      <c r="C30" s="65" t="s">
        <v>18</v>
      </c>
      <c r="D30" s="65"/>
      <c r="E30" s="65"/>
      <c r="F30" s="65" t="s">
        <v>19</v>
      </c>
      <c r="G30" s="65"/>
      <c r="H30" s="65"/>
      <c r="I30" s="65" t="s">
        <v>20</v>
      </c>
      <c r="J30" s="65"/>
      <c r="K30" s="65"/>
      <c r="L30" s="65"/>
      <c r="M30" s="65"/>
      <c r="N30" s="65"/>
      <c r="O30" s="3" t="s">
        <v>5</v>
      </c>
      <c r="P30" s="3" t="s">
        <v>6</v>
      </c>
      <c r="Q30" s="3" t="s">
        <v>7</v>
      </c>
      <c r="R30" s="3" t="s">
        <v>8</v>
      </c>
      <c r="S30" s="4" t="s">
        <v>9</v>
      </c>
    </row>
    <row r="31" spans="2:19" ht="29.25" customHeight="1">
      <c r="B31" s="62" t="s">
        <v>18</v>
      </c>
      <c r="C31" s="46"/>
      <c r="D31" s="47"/>
      <c r="E31" s="48"/>
      <c r="F31" s="6">
        <v>1</v>
      </c>
      <c r="G31" s="5" t="s">
        <v>11</v>
      </c>
      <c r="H31" s="6">
        <v>4</v>
      </c>
      <c r="I31" s="6">
        <v>1</v>
      </c>
      <c r="J31" s="5" t="s">
        <v>11</v>
      </c>
      <c r="K31" s="6">
        <v>3</v>
      </c>
      <c r="L31" s="46"/>
      <c r="M31" s="47"/>
      <c r="N31" s="48"/>
      <c r="O31" s="52">
        <f>((COUNTIF(C32:L32,"○")*3)+((COUNTIF(C32:L32,"△")*1)))</f>
        <v>0</v>
      </c>
      <c r="P31" s="55">
        <f>F31+I31</f>
        <v>2</v>
      </c>
      <c r="Q31" s="55">
        <f>E31+H31+K31+N31</f>
        <v>7</v>
      </c>
      <c r="R31" s="55">
        <f>P31-Q31</f>
        <v>-5</v>
      </c>
      <c r="S31" s="60">
        <v>3</v>
      </c>
    </row>
    <row r="32" spans="2:19" ht="29.25" customHeight="1">
      <c r="B32" s="63"/>
      <c r="C32" s="56"/>
      <c r="D32" s="57"/>
      <c r="E32" s="58"/>
      <c r="F32" s="52" t="str">
        <f>IF(F31="","",IF(F31=H31,"△",IF(F31&gt;H31,"○","×")))</f>
        <v>×</v>
      </c>
      <c r="G32" s="52"/>
      <c r="H32" s="52"/>
      <c r="I32" s="52" t="str">
        <f>IF(I31="","",IF(I31=K31,"△",IF(I31&gt;K31,"○","×")))</f>
        <v>×</v>
      </c>
      <c r="J32" s="52"/>
      <c r="K32" s="52"/>
      <c r="L32" s="56"/>
      <c r="M32" s="57"/>
      <c r="N32" s="58"/>
      <c r="O32" s="52"/>
      <c r="P32" s="55"/>
      <c r="Q32" s="55"/>
      <c r="R32" s="55"/>
      <c r="S32" s="60"/>
    </row>
    <row r="33" spans="2:19" ht="29.25" customHeight="1">
      <c r="B33" s="62" t="s">
        <v>19</v>
      </c>
      <c r="C33" s="6">
        <v>3</v>
      </c>
      <c r="D33" s="5" t="s">
        <v>11</v>
      </c>
      <c r="E33" s="6">
        <v>1</v>
      </c>
      <c r="F33" s="46"/>
      <c r="G33" s="47"/>
      <c r="H33" s="48"/>
      <c r="I33" s="6">
        <v>0</v>
      </c>
      <c r="J33" s="5" t="s">
        <v>11</v>
      </c>
      <c r="K33" s="6">
        <v>1</v>
      </c>
      <c r="L33" s="46"/>
      <c r="M33" s="47"/>
      <c r="N33" s="48"/>
      <c r="O33" s="52">
        <f>((COUNTIF(C34:L34,"○")*3)+((COUNTIF(C34:L34,"△")*1)))</f>
        <v>3</v>
      </c>
      <c r="P33" s="55">
        <f>C33+I33</f>
        <v>3</v>
      </c>
      <c r="Q33" s="55">
        <f>E33+H33+K33+N33</f>
        <v>2</v>
      </c>
      <c r="R33" s="55">
        <f>P33-Q33</f>
        <v>1</v>
      </c>
      <c r="S33" s="60">
        <v>2</v>
      </c>
    </row>
    <row r="34" spans="2:19" ht="29.25" customHeight="1">
      <c r="B34" s="63"/>
      <c r="C34" s="52" t="str">
        <f>IF(C33="","",IF(C33=E33,"△",IF(C33&gt;E33,"○","×")))</f>
        <v>○</v>
      </c>
      <c r="D34" s="52"/>
      <c r="E34" s="52"/>
      <c r="F34" s="56"/>
      <c r="G34" s="57"/>
      <c r="H34" s="58"/>
      <c r="I34" s="52" t="str">
        <f>IF(I33="","",IF(I33=K33,"△",IF(I33&gt;K33,"○","×")))</f>
        <v>×</v>
      </c>
      <c r="J34" s="52"/>
      <c r="K34" s="52"/>
      <c r="L34" s="56"/>
      <c r="M34" s="57"/>
      <c r="N34" s="58"/>
      <c r="O34" s="52"/>
      <c r="P34" s="55"/>
      <c r="Q34" s="55"/>
      <c r="R34" s="55"/>
      <c r="S34" s="60"/>
    </row>
    <row r="35" spans="2:19" ht="29.25" customHeight="1">
      <c r="B35" s="62" t="s">
        <v>20</v>
      </c>
      <c r="C35" s="6">
        <v>4</v>
      </c>
      <c r="D35" s="5" t="s">
        <v>11</v>
      </c>
      <c r="E35" s="6">
        <v>1</v>
      </c>
      <c r="F35" s="6">
        <v>1</v>
      </c>
      <c r="G35" s="5" t="s">
        <v>11</v>
      </c>
      <c r="H35" s="6">
        <v>0</v>
      </c>
      <c r="I35" s="46"/>
      <c r="J35" s="47"/>
      <c r="K35" s="48"/>
      <c r="L35" s="46"/>
      <c r="M35" s="47"/>
      <c r="N35" s="48"/>
      <c r="O35" s="52">
        <f>((COUNTIF(C36:L36,"○")*3)+((COUNTIF(C36:L36,"△")*1)))</f>
        <v>6</v>
      </c>
      <c r="P35" s="55">
        <f>C35+F35</f>
        <v>5</v>
      </c>
      <c r="Q35" s="55">
        <f>E35+H35+K35+N35</f>
        <v>1</v>
      </c>
      <c r="R35" s="55">
        <f>P35-Q35</f>
        <v>4</v>
      </c>
      <c r="S35" s="60">
        <v>1</v>
      </c>
    </row>
    <row r="36" spans="2:19" ht="29.25" customHeight="1" thickBot="1">
      <c r="B36" s="64"/>
      <c r="C36" s="45" t="str">
        <f>IF(C35="","",IF(C35=E35,"△",IF(C35&gt;E35,"○","×")))</f>
        <v>○</v>
      </c>
      <c r="D36" s="45"/>
      <c r="E36" s="45"/>
      <c r="F36" s="45" t="str">
        <f>IF(F35="","",IF(F35=H35,"△",IF(F35&gt;H35,"○","×")))</f>
        <v>○</v>
      </c>
      <c r="G36" s="45"/>
      <c r="H36" s="45"/>
      <c r="I36" s="49"/>
      <c r="J36" s="50"/>
      <c r="K36" s="51"/>
      <c r="L36" s="49"/>
      <c r="M36" s="50"/>
      <c r="N36" s="51"/>
      <c r="O36" s="45"/>
      <c r="P36" s="59"/>
      <c r="Q36" s="59"/>
      <c r="R36" s="59"/>
      <c r="S36" s="61"/>
    </row>
  </sheetData>
  <sheetProtection/>
  <mergeCells count="126">
    <mergeCell ref="O7:O8"/>
    <mergeCell ref="O9:O10"/>
    <mergeCell ref="I7:K8"/>
    <mergeCell ref="F13:H14"/>
    <mergeCell ref="I14:K14"/>
    <mergeCell ref="I6:K6"/>
    <mergeCell ref="L6:N6"/>
    <mergeCell ref="F8:H8"/>
    <mergeCell ref="L8:N8"/>
    <mergeCell ref="C10:E10"/>
    <mergeCell ref="I10:K10"/>
    <mergeCell ref="F12:H12"/>
    <mergeCell ref="L12:N12"/>
    <mergeCell ref="F9:H10"/>
    <mergeCell ref="C11:E12"/>
    <mergeCell ref="I11:K12"/>
    <mergeCell ref="S7:S8"/>
    <mergeCell ref="S9:S10"/>
    <mergeCell ref="S11:S12"/>
    <mergeCell ref="S13:S14"/>
    <mergeCell ref="P7:P8"/>
    <mergeCell ref="P9:P10"/>
    <mergeCell ref="P11:P12"/>
    <mergeCell ref="P13:P14"/>
    <mergeCell ref="Q13:Q14"/>
    <mergeCell ref="Q11:Q12"/>
    <mergeCell ref="C6:E6"/>
    <mergeCell ref="F6:H6"/>
    <mergeCell ref="R7:R8"/>
    <mergeCell ref="R9:R10"/>
    <mergeCell ref="R11:R12"/>
    <mergeCell ref="R13:R14"/>
    <mergeCell ref="Q9:Q10"/>
    <mergeCell ref="Q7:Q8"/>
    <mergeCell ref="O11:O12"/>
    <mergeCell ref="O13:O14"/>
    <mergeCell ref="Q19:Q20"/>
    <mergeCell ref="R19:R20"/>
    <mergeCell ref="S19:S20"/>
    <mergeCell ref="C5:E5"/>
    <mergeCell ref="C3:H3"/>
    <mergeCell ref="C17:E17"/>
    <mergeCell ref="C18:E18"/>
    <mergeCell ref="F18:H18"/>
    <mergeCell ref="I18:K18"/>
    <mergeCell ref="C14:E14"/>
    <mergeCell ref="F20:H20"/>
    <mergeCell ref="L20:N20"/>
    <mergeCell ref="O21:O22"/>
    <mergeCell ref="P21:P22"/>
    <mergeCell ref="I19:K20"/>
    <mergeCell ref="L18:N18"/>
    <mergeCell ref="O19:O20"/>
    <mergeCell ref="P19:P20"/>
    <mergeCell ref="L24:N24"/>
    <mergeCell ref="Q21:Q22"/>
    <mergeCell ref="R21:R22"/>
    <mergeCell ref="S21:S22"/>
    <mergeCell ref="C22:E22"/>
    <mergeCell ref="I22:K22"/>
    <mergeCell ref="L21:N22"/>
    <mergeCell ref="C23:E24"/>
    <mergeCell ref="S25:S26"/>
    <mergeCell ref="C26:E26"/>
    <mergeCell ref="I26:K26"/>
    <mergeCell ref="L25:N26"/>
    <mergeCell ref="O23:O24"/>
    <mergeCell ref="P23:P24"/>
    <mergeCell ref="Q23:Q24"/>
    <mergeCell ref="R23:R24"/>
    <mergeCell ref="S23:S24"/>
    <mergeCell ref="F24:H24"/>
    <mergeCell ref="B33:B34"/>
    <mergeCell ref="O31:O32"/>
    <mergeCell ref="B35:B36"/>
    <mergeCell ref="C30:E30"/>
    <mergeCell ref="F30:H30"/>
    <mergeCell ref="C29:E29"/>
    <mergeCell ref="I30:K30"/>
    <mergeCell ref="L30:N30"/>
    <mergeCell ref="C31:E32"/>
    <mergeCell ref="C34:E34"/>
    <mergeCell ref="B19:B20"/>
    <mergeCell ref="B21:B22"/>
    <mergeCell ref="B23:B24"/>
    <mergeCell ref="B25:B26"/>
    <mergeCell ref="B31:B32"/>
    <mergeCell ref="L9:N10"/>
    <mergeCell ref="L13:N14"/>
    <mergeCell ref="C19:E20"/>
    <mergeCell ref="F21:H22"/>
    <mergeCell ref="I23:K24"/>
    <mergeCell ref="F25:H26"/>
    <mergeCell ref="P31:P32"/>
    <mergeCell ref="Q31:Q32"/>
    <mergeCell ref="R31:R32"/>
    <mergeCell ref="O25:O26"/>
    <mergeCell ref="P25:P26"/>
    <mergeCell ref="Q25:Q26"/>
    <mergeCell ref="R25:R26"/>
    <mergeCell ref="S31:S32"/>
    <mergeCell ref="F32:H32"/>
    <mergeCell ref="I32:K32"/>
    <mergeCell ref="L31:N32"/>
    <mergeCell ref="P33:P34"/>
    <mergeCell ref="Q33:Q34"/>
    <mergeCell ref="R33:R34"/>
    <mergeCell ref="S33:S34"/>
    <mergeCell ref="I34:K34"/>
    <mergeCell ref="F33:H34"/>
    <mergeCell ref="L33:N34"/>
    <mergeCell ref="O33:O34"/>
    <mergeCell ref="P35:P36"/>
    <mergeCell ref="Q35:Q36"/>
    <mergeCell ref="R35:R36"/>
    <mergeCell ref="S35:S36"/>
    <mergeCell ref="C36:E36"/>
    <mergeCell ref="F36:H36"/>
    <mergeCell ref="I35:K36"/>
    <mergeCell ref="L35:N36"/>
    <mergeCell ref="O35:O36"/>
    <mergeCell ref="B7:B8"/>
    <mergeCell ref="B9:B10"/>
    <mergeCell ref="B11:B12"/>
    <mergeCell ref="B13:B14"/>
    <mergeCell ref="C7:E8"/>
  </mergeCells>
  <printOptions/>
  <pageMargins left="0.7" right="0.7" top="0.75" bottom="0.75" header="0.3" footer="0.3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7:AA22"/>
  <sheetViews>
    <sheetView zoomScalePageLayoutView="0" workbookViewId="0" topLeftCell="A1">
      <selection activeCell="H19" sqref="H19:J19"/>
    </sheetView>
  </sheetViews>
  <sheetFormatPr defaultColWidth="9.140625" defaultRowHeight="15"/>
  <cols>
    <col min="5" max="26" width="4.140625" style="0" customWidth="1"/>
    <col min="27" max="27" width="5.421875" style="0" customWidth="1"/>
  </cols>
  <sheetData>
    <row r="6" ht="14.25" thickBot="1"/>
    <row r="7" spans="4:27" ht="21.75" customHeight="1" thickBot="1">
      <c r="D7" s="15"/>
      <c r="E7" s="67" t="s">
        <v>21</v>
      </c>
      <c r="F7" s="68"/>
      <c r="G7" s="69"/>
      <c r="H7" s="70" t="s">
        <v>22</v>
      </c>
      <c r="I7" s="68"/>
      <c r="J7" s="69"/>
      <c r="K7" s="70" t="s">
        <v>23</v>
      </c>
      <c r="L7" s="68"/>
      <c r="M7" s="69"/>
      <c r="N7" s="70" t="s">
        <v>24</v>
      </c>
      <c r="O7" s="68"/>
      <c r="P7" s="69"/>
      <c r="Q7" s="70" t="s">
        <v>25</v>
      </c>
      <c r="R7" s="68"/>
      <c r="S7" s="69"/>
      <c r="T7" s="71" t="s">
        <v>26</v>
      </c>
      <c r="U7" s="71"/>
      <c r="V7" s="72"/>
      <c r="W7" s="16" t="s">
        <v>5</v>
      </c>
      <c r="X7" s="11" t="s">
        <v>6</v>
      </c>
      <c r="Y7" s="11" t="s">
        <v>7</v>
      </c>
      <c r="Z7" s="11" t="s">
        <v>8</v>
      </c>
      <c r="AA7" s="12" t="s">
        <v>9</v>
      </c>
    </row>
    <row r="8" spans="4:27" ht="21.75" customHeight="1" thickTop="1">
      <c r="D8" s="73" t="s">
        <v>27</v>
      </c>
      <c r="E8" s="75"/>
      <c r="F8" s="76"/>
      <c r="G8" s="77"/>
      <c r="H8" s="13">
        <v>3</v>
      </c>
      <c r="I8" s="14" t="s">
        <v>11</v>
      </c>
      <c r="J8" s="13">
        <v>2</v>
      </c>
      <c r="K8" s="13">
        <v>0</v>
      </c>
      <c r="L8" s="14" t="s">
        <v>11</v>
      </c>
      <c r="M8" s="13">
        <v>4</v>
      </c>
      <c r="N8" s="13">
        <v>2</v>
      </c>
      <c r="O8" s="14" t="s">
        <v>11</v>
      </c>
      <c r="P8" s="13">
        <v>1</v>
      </c>
      <c r="Q8" s="13">
        <v>3</v>
      </c>
      <c r="R8" s="14" t="s">
        <v>11</v>
      </c>
      <c r="S8" s="13">
        <v>0</v>
      </c>
      <c r="T8" s="13">
        <v>2</v>
      </c>
      <c r="U8" s="14" t="s">
        <v>11</v>
      </c>
      <c r="V8" s="17">
        <v>6</v>
      </c>
      <c r="W8" s="80">
        <f>((COUNTIF(E9:T9,"○")*3)+((COUNTIF(E9:T9,"△")*1)))</f>
        <v>9</v>
      </c>
      <c r="X8" s="82">
        <f>H8+Q8+T8+N8+K8</f>
        <v>10</v>
      </c>
      <c r="Y8" s="82">
        <f>G8+J8+S8+V8+M8+P8</f>
        <v>13</v>
      </c>
      <c r="Z8" s="82">
        <f>X8-Y8</f>
        <v>-3</v>
      </c>
      <c r="AA8" s="83">
        <v>4</v>
      </c>
    </row>
    <row r="9" spans="4:27" ht="21.75" customHeight="1" thickBot="1">
      <c r="D9" s="74"/>
      <c r="E9" s="78"/>
      <c r="F9" s="50"/>
      <c r="G9" s="51"/>
      <c r="H9" s="45" t="str">
        <f>IF(H8="","",IF(H8=J8,"△",IF(H8&gt;J8,"○","×")))</f>
        <v>○</v>
      </c>
      <c r="I9" s="45"/>
      <c r="J9" s="45"/>
      <c r="K9" s="45" t="str">
        <f>IF(K8="","",IF(K8=M8,"△",IF(K8&gt;M8,"○","×")))</f>
        <v>×</v>
      </c>
      <c r="L9" s="45"/>
      <c r="M9" s="45"/>
      <c r="N9" s="45" t="str">
        <f>IF(N8="","",IF(N8=P8,"△",IF(N8&gt;P8,"○","×")))</f>
        <v>○</v>
      </c>
      <c r="O9" s="45"/>
      <c r="P9" s="45"/>
      <c r="Q9" s="45" t="str">
        <f>IF(Q8="","",IF(Q8=S8,"△",IF(Q8&gt;S8,"○","×")))</f>
        <v>○</v>
      </c>
      <c r="R9" s="45"/>
      <c r="S9" s="45"/>
      <c r="T9" s="45" t="str">
        <f>IF(T8="","",IF(T8=V8,"△",IF(T8&gt;V8,"○","×")))</f>
        <v>×</v>
      </c>
      <c r="U9" s="45"/>
      <c r="V9" s="79"/>
      <c r="W9" s="81"/>
      <c r="X9" s="59"/>
      <c r="Y9" s="59"/>
      <c r="Z9" s="59"/>
      <c r="AA9" s="61"/>
    </row>
    <row r="10" spans="4:27" ht="21.75" customHeight="1">
      <c r="D10" s="84" t="s">
        <v>28</v>
      </c>
      <c r="E10" s="18">
        <v>2</v>
      </c>
      <c r="F10" s="7" t="s">
        <v>11</v>
      </c>
      <c r="G10" s="10">
        <v>3</v>
      </c>
      <c r="H10" s="70"/>
      <c r="I10" s="68"/>
      <c r="J10" s="69"/>
      <c r="K10" s="10">
        <v>1</v>
      </c>
      <c r="L10" s="7" t="s">
        <v>11</v>
      </c>
      <c r="M10" s="10">
        <v>0</v>
      </c>
      <c r="N10" s="10">
        <v>0</v>
      </c>
      <c r="O10" s="7" t="s">
        <v>11</v>
      </c>
      <c r="P10" s="10">
        <v>3</v>
      </c>
      <c r="Q10" s="10">
        <v>1</v>
      </c>
      <c r="R10" s="7" t="s">
        <v>11</v>
      </c>
      <c r="S10" s="10">
        <v>0</v>
      </c>
      <c r="T10" s="10">
        <v>2</v>
      </c>
      <c r="U10" s="7" t="s">
        <v>11</v>
      </c>
      <c r="V10" s="19">
        <v>0</v>
      </c>
      <c r="W10" s="85">
        <f>((COUNTIF(E11:T11,"○")*3)+((COUNTIF(E11:T11,"△")*1)))</f>
        <v>9</v>
      </c>
      <c r="X10" s="65">
        <f>E10+Q10+K10+N10+T10</f>
        <v>6</v>
      </c>
      <c r="Y10" s="65">
        <f>G10+J10+S10+V10+M10+P10</f>
        <v>6</v>
      </c>
      <c r="Z10" s="65">
        <f>X10-Y10</f>
        <v>0</v>
      </c>
      <c r="AA10" s="86">
        <v>3</v>
      </c>
    </row>
    <row r="11" spans="4:27" ht="21.75" customHeight="1" thickBot="1">
      <c r="D11" s="74"/>
      <c r="E11" s="87" t="str">
        <f>IF(E10="","",IF(E10=G10,"△",IF(E10&gt;G10,"○","×")))</f>
        <v>×</v>
      </c>
      <c r="F11" s="45"/>
      <c r="G11" s="45"/>
      <c r="H11" s="49"/>
      <c r="I11" s="50"/>
      <c r="J11" s="51"/>
      <c r="K11" s="45" t="str">
        <f>IF(K10="","",IF(K10=M10,"△",IF(K10&gt;M10,"○","×")))</f>
        <v>○</v>
      </c>
      <c r="L11" s="45"/>
      <c r="M11" s="45"/>
      <c r="N11" s="45" t="str">
        <f>IF(N10="","",IF(N10=P10,"△",IF(N10&gt;P10,"○","×")))</f>
        <v>×</v>
      </c>
      <c r="O11" s="45"/>
      <c r="P11" s="45"/>
      <c r="Q11" s="45" t="str">
        <f>IF(Q10="","",IF(Q10=S10,"△",IF(Q10&gt;S10,"○","×")))</f>
        <v>○</v>
      </c>
      <c r="R11" s="45"/>
      <c r="S11" s="45"/>
      <c r="T11" s="45" t="str">
        <f>IF(T10="","",IF(T10=V10,"△",IF(T10&gt;V10,"○","×")))</f>
        <v>○</v>
      </c>
      <c r="U11" s="45"/>
      <c r="V11" s="79"/>
      <c r="W11" s="81"/>
      <c r="X11" s="59"/>
      <c r="Y11" s="59"/>
      <c r="Z11" s="59"/>
      <c r="AA11" s="61"/>
    </row>
    <row r="12" spans="4:27" ht="21.75" customHeight="1">
      <c r="D12" s="92" t="s">
        <v>29</v>
      </c>
      <c r="E12" s="20">
        <v>4</v>
      </c>
      <c r="F12" s="9" t="s">
        <v>11</v>
      </c>
      <c r="G12" s="8">
        <v>0</v>
      </c>
      <c r="H12" s="8">
        <v>0</v>
      </c>
      <c r="I12" s="9" t="s">
        <v>11</v>
      </c>
      <c r="J12" s="8">
        <v>1</v>
      </c>
      <c r="K12" s="96"/>
      <c r="L12" s="97"/>
      <c r="M12" s="97"/>
      <c r="N12" s="8">
        <v>0</v>
      </c>
      <c r="O12" s="9" t="s">
        <v>11</v>
      </c>
      <c r="P12" s="8">
        <v>4</v>
      </c>
      <c r="Q12" s="8">
        <v>0</v>
      </c>
      <c r="R12" s="9" t="s">
        <v>11</v>
      </c>
      <c r="S12" s="8">
        <v>4</v>
      </c>
      <c r="T12" s="8">
        <v>0</v>
      </c>
      <c r="U12" s="9" t="s">
        <v>11</v>
      </c>
      <c r="V12" s="21">
        <v>1</v>
      </c>
      <c r="W12" s="103">
        <f>((COUNTIF(E13:T13,"○")*3)+((COUNTIF(E13:T13,"△")*1)))</f>
        <v>3</v>
      </c>
      <c r="X12" s="90">
        <f>E12+Q12+H12+N12+T12</f>
        <v>4</v>
      </c>
      <c r="Y12" s="90">
        <f>G12+J12+S12+V12+P12</f>
        <v>10</v>
      </c>
      <c r="Z12" s="90">
        <f>X12-Y12</f>
        <v>-6</v>
      </c>
      <c r="AA12" s="106">
        <v>6</v>
      </c>
    </row>
    <row r="13" spans="4:27" ht="21.75" customHeight="1" thickBot="1">
      <c r="D13" s="93"/>
      <c r="E13" s="102" t="str">
        <f>IF(E12="","",IF(E12=G12,"△",IF(E12&gt;G12,"○","×")))</f>
        <v>○</v>
      </c>
      <c r="F13" s="98"/>
      <c r="G13" s="98"/>
      <c r="H13" s="98" t="str">
        <f>IF(H12="","",IF(H12=J12,"△",IF(H12&gt;J12,"○","×")))</f>
        <v>×</v>
      </c>
      <c r="I13" s="98"/>
      <c r="J13" s="98"/>
      <c r="K13" s="96"/>
      <c r="L13" s="97"/>
      <c r="M13" s="97"/>
      <c r="N13" s="98" t="str">
        <f>IF(N12="","",IF(N12=P12,"△",IF(N12&gt;P12,"○","×")))</f>
        <v>×</v>
      </c>
      <c r="O13" s="98"/>
      <c r="P13" s="98"/>
      <c r="Q13" s="98" t="str">
        <f>IF(Q12="","",IF(Q12=S12,"△",IF(Q12&gt;S12,"○","×")))</f>
        <v>×</v>
      </c>
      <c r="R13" s="98"/>
      <c r="S13" s="98"/>
      <c r="T13" s="98" t="str">
        <f>IF(T12="","",IF(T12=V12,"△",IF(T12&gt;V12,"○","×")))</f>
        <v>×</v>
      </c>
      <c r="U13" s="98"/>
      <c r="V13" s="105"/>
      <c r="W13" s="104"/>
      <c r="X13" s="91"/>
      <c r="Y13" s="91"/>
      <c r="Z13" s="91"/>
      <c r="AA13" s="106"/>
    </row>
    <row r="14" spans="4:27" ht="21.75" customHeight="1">
      <c r="D14" s="94" t="s">
        <v>30</v>
      </c>
      <c r="E14" s="18">
        <v>1</v>
      </c>
      <c r="F14" s="7" t="s">
        <v>11</v>
      </c>
      <c r="G14" s="10">
        <v>2</v>
      </c>
      <c r="H14" s="10">
        <v>3</v>
      </c>
      <c r="I14" s="7" t="s">
        <v>11</v>
      </c>
      <c r="J14" s="10">
        <v>0</v>
      </c>
      <c r="K14" s="10">
        <v>4</v>
      </c>
      <c r="L14" s="7" t="s">
        <v>11</v>
      </c>
      <c r="M14" s="10">
        <v>0</v>
      </c>
      <c r="N14" s="68"/>
      <c r="O14" s="68"/>
      <c r="P14" s="69"/>
      <c r="Q14" s="10">
        <v>3</v>
      </c>
      <c r="R14" s="7" t="s">
        <v>11</v>
      </c>
      <c r="S14" s="10">
        <v>0</v>
      </c>
      <c r="T14" s="10">
        <v>0</v>
      </c>
      <c r="U14" s="7" t="s">
        <v>11</v>
      </c>
      <c r="V14" s="19">
        <v>2</v>
      </c>
      <c r="W14" s="85">
        <f>((COUNTIF(E15:T15,"○")*3)+((COUNTIF(E15:T15,"△")*1)))</f>
        <v>9</v>
      </c>
      <c r="X14" s="65">
        <f>E14+Q14+H14+K14+T14</f>
        <v>11</v>
      </c>
      <c r="Y14" s="65">
        <f>G14+J14+S14+V14</f>
        <v>4</v>
      </c>
      <c r="Z14" s="65">
        <f>X14-Y14</f>
        <v>7</v>
      </c>
      <c r="AA14" s="107">
        <v>2</v>
      </c>
    </row>
    <row r="15" spans="4:27" ht="21.75" customHeight="1" thickBot="1">
      <c r="D15" s="95"/>
      <c r="E15" s="87" t="str">
        <f>IF(E14="","",IF(E14=G14,"△",IF(E14&gt;G14,"○","×")))</f>
        <v>×</v>
      </c>
      <c r="F15" s="45"/>
      <c r="G15" s="45"/>
      <c r="H15" s="45" t="str">
        <f>IF(H14="","",IF(H14=J14,"△",IF(H14&gt;J14,"○","×")))</f>
        <v>○</v>
      </c>
      <c r="I15" s="45"/>
      <c r="J15" s="45"/>
      <c r="K15" s="45" t="str">
        <f>IF(K14="","",IF(K14=M14,"△",IF(K14&gt;M14,"○","×")))</f>
        <v>○</v>
      </c>
      <c r="L15" s="45"/>
      <c r="M15" s="45"/>
      <c r="N15" s="50"/>
      <c r="O15" s="50"/>
      <c r="P15" s="51"/>
      <c r="Q15" s="45" t="str">
        <f>IF(Q14="","",IF(Q14=S14,"△",IF(Q14&gt;S14,"○","×")))</f>
        <v>○</v>
      </c>
      <c r="R15" s="45"/>
      <c r="S15" s="45"/>
      <c r="T15" s="45" t="str">
        <f>IF(T14="","",IF(T14=V14,"△",IF(T14&gt;V14,"○","×")))</f>
        <v>×</v>
      </c>
      <c r="U15" s="45"/>
      <c r="V15" s="79"/>
      <c r="W15" s="81"/>
      <c r="X15" s="59"/>
      <c r="Y15" s="59"/>
      <c r="Z15" s="59"/>
      <c r="AA15" s="108"/>
    </row>
    <row r="16" spans="4:27" ht="21.75" customHeight="1">
      <c r="D16" s="92" t="s">
        <v>31</v>
      </c>
      <c r="E16" s="20">
        <v>0</v>
      </c>
      <c r="F16" s="9" t="s">
        <v>11</v>
      </c>
      <c r="G16" s="8">
        <v>3</v>
      </c>
      <c r="H16" s="8">
        <v>0</v>
      </c>
      <c r="I16" s="9" t="s">
        <v>11</v>
      </c>
      <c r="J16" s="8">
        <v>1</v>
      </c>
      <c r="K16" s="8">
        <v>4</v>
      </c>
      <c r="L16" s="9" t="s">
        <v>11</v>
      </c>
      <c r="M16" s="8">
        <v>0</v>
      </c>
      <c r="N16" s="8">
        <v>0</v>
      </c>
      <c r="O16" s="9" t="s">
        <v>11</v>
      </c>
      <c r="P16" s="8">
        <v>3</v>
      </c>
      <c r="Q16" s="99"/>
      <c r="R16" s="100"/>
      <c r="S16" s="101"/>
      <c r="T16" s="8">
        <v>1</v>
      </c>
      <c r="U16" s="9" t="s">
        <v>11</v>
      </c>
      <c r="V16" s="21">
        <v>2</v>
      </c>
      <c r="W16" s="103">
        <f>((COUNTIF(E17:T17,"○")*3)+((COUNTIF(E17:T17,"△")*1)))</f>
        <v>3</v>
      </c>
      <c r="X16" s="90">
        <f>E16+Q16+H16+K16+N16+T16</f>
        <v>5</v>
      </c>
      <c r="Y16" s="90">
        <f>G16+J16+S16+V16+P16+M16</f>
        <v>9</v>
      </c>
      <c r="Z16" s="90">
        <f>X16-Y16</f>
        <v>-4</v>
      </c>
      <c r="AA16" s="106">
        <v>5</v>
      </c>
    </row>
    <row r="17" spans="4:27" ht="21.75" customHeight="1" thickBot="1">
      <c r="D17" s="93"/>
      <c r="E17" s="102" t="str">
        <f>IF(E16="","",IF(E16=G16,"△",IF(E16&gt;G16,"○","×")))</f>
        <v>×</v>
      </c>
      <c r="F17" s="98"/>
      <c r="G17" s="98"/>
      <c r="H17" s="98" t="str">
        <f>IF(H16="","",IF(H16=J16,"△",IF(H16&gt;J16,"○","×")))</f>
        <v>×</v>
      </c>
      <c r="I17" s="98"/>
      <c r="J17" s="98"/>
      <c r="K17" s="98" t="str">
        <f>IF(K16="","",IF(K16=M16,"△",IF(K16&gt;M16,"○","×")))</f>
        <v>○</v>
      </c>
      <c r="L17" s="98"/>
      <c r="M17" s="98"/>
      <c r="N17" s="98" t="str">
        <f>IF(N16="","",IF(N16=P16,"△",IF(N16&gt;P16,"○","×")))</f>
        <v>×</v>
      </c>
      <c r="O17" s="98"/>
      <c r="P17" s="98"/>
      <c r="Q17" s="99"/>
      <c r="R17" s="100"/>
      <c r="S17" s="101"/>
      <c r="T17" s="98" t="str">
        <f>IF(T16="","",IF(T16=V16,"△",IF(T16&gt;V16,"○","×")))</f>
        <v>×</v>
      </c>
      <c r="U17" s="98"/>
      <c r="V17" s="105"/>
      <c r="W17" s="104"/>
      <c r="X17" s="91"/>
      <c r="Y17" s="91"/>
      <c r="Z17" s="91"/>
      <c r="AA17" s="106"/>
    </row>
    <row r="18" spans="4:27" ht="21.75" customHeight="1">
      <c r="D18" s="84" t="s">
        <v>32</v>
      </c>
      <c r="E18" s="18">
        <v>6</v>
      </c>
      <c r="F18" s="7" t="s">
        <v>11</v>
      </c>
      <c r="G18" s="10">
        <v>2</v>
      </c>
      <c r="H18" s="10">
        <v>0</v>
      </c>
      <c r="I18" s="7" t="s">
        <v>11</v>
      </c>
      <c r="J18" s="10">
        <v>2</v>
      </c>
      <c r="K18" s="10">
        <v>1</v>
      </c>
      <c r="L18" s="7" t="s">
        <v>11</v>
      </c>
      <c r="M18" s="10">
        <v>0</v>
      </c>
      <c r="N18" s="10">
        <v>2</v>
      </c>
      <c r="O18" s="7" t="s">
        <v>11</v>
      </c>
      <c r="P18" s="10">
        <v>0</v>
      </c>
      <c r="Q18" s="10">
        <v>2</v>
      </c>
      <c r="R18" s="7" t="s">
        <v>11</v>
      </c>
      <c r="S18" s="10">
        <v>1</v>
      </c>
      <c r="T18" s="70"/>
      <c r="U18" s="68"/>
      <c r="V18" s="88"/>
      <c r="W18" s="85">
        <f>((COUNTIF(E19:T19,"○")*3)+((COUNTIF(E19:T19,"△")*1)))</f>
        <v>12</v>
      </c>
      <c r="X18" s="65">
        <f>E18+H18+K18+N18+Q18</f>
        <v>11</v>
      </c>
      <c r="Y18" s="65">
        <f>G18+J18+S18+V18+P18+M18</f>
        <v>5</v>
      </c>
      <c r="Z18" s="65">
        <f>X18-Y18</f>
        <v>6</v>
      </c>
      <c r="AA18" s="86">
        <v>1</v>
      </c>
    </row>
    <row r="19" spans="4:27" ht="21.75" customHeight="1" thickBot="1">
      <c r="D19" s="74"/>
      <c r="E19" s="87" t="str">
        <f>IF(E18="","",IF(E18=G18,"△",IF(E18&gt;G18,"○","×")))</f>
        <v>○</v>
      </c>
      <c r="F19" s="45"/>
      <c r="G19" s="45"/>
      <c r="H19" s="45" t="str">
        <f>IF(H18="","",IF(H18=J18,"△",IF(H18&gt;J18,"○","×")))</f>
        <v>×</v>
      </c>
      <c r="I19" s="45"/>
      <c r="J19" s="45"/>
      <c r="K19" s="45" t="str">
        <f>IF(K18="","",IF(K18=M18,"△",IF(K18&gt;M18,"○","×")))</f>
        <v>○</v>
      </c>
      <c r="L19" s="45"/>
      <c r="M19" s="45"/>
      <c r="N19" s="45" t="str">
        <f>IF(N18="","",IF(N18=P18,"△",IF(N18&gt;P18,"○","×")))</f>
        <v>○</v>
      </c>
      <c r="O19" s="45"/>
      <c r="P19" s="45"/>
      <c r="Q19" s="45" t="str">
        <f>IF(Q18="","",IF(Q18=S18,"△",IF(Q18&gt;S18,"○","×")))</f>
        <v>○</v>
      </c>
      <c r="R19" s="45"/>
      <c r="S19" s="45"/>
      <c r="T19" s="49"/>
      <c r="U19" s="50"/>
      <c r="V19" s="89"/>
      <c r="W19" s="81"/>
      <c r="X19" s="59"/>
      <c r="Y19" s="59"/>
      <c r="Z19" s="59"/>
      <c r="AA19" s="61"/>
    </row>
    <row r="21" ht="13.5">
      <c r="F21" t="s">
        <v>33</v>
      </c>
    </row>
    <row r="22" ht="13.5">
      <c r="F22" t="s">
        <v>34</v>
      </c>
    </row>
  </sheetData>
  <sheetProtection/>
  <mergeCells count="78">
    <mergeCell ref="AA16:AA17"/>
    <mergeCell ref="AA14:AA15"/>
    <mergeCell ref="Z14:Z15"/>
    <mergeCell ref="Y14:Y15"/>
    <mergeCell ref="X14:X15"/>
    <mergeCell ref="X12:X13"/>
    <mergeCell ref="Y12:Y13"/>
    <mergeCell ref="Z12:Z13"/>
    <mergeCell ref="AA12:AA13"/>
    <mergeCell ref="W12:W13"/>
    <mergeCell ref="W14:W15"/>
    <mergeCell ref="W16:W17"/>
    <mergeCell ref="T13:V13"/>
    <mergeCell ref="T15:V15"/>
    <mergeCell ref="Q15:S15"/>
    <mergeCell ref="T17:V17"/>
    <mergeCell ref="N14:P15"/>
    <mergeCell ref="Q16:S17"/>
    <mergeCell ref="E13:G13"/>
    <mergeCell ref="E15:G15"/>
    <mergeCell ref="E17:G17"/>
    <mergeCell ref="H17:J17"/>
    <mergeCell ref="H15:J15"/>
    <mergeCell ref="K17:M17"/>
    <mergeCell ref="K15:M15"/>
    <mergeCell ref="Z18:Z19"/>
    <mergeCell ref="AA18:AA19"/>
    <mergeCell ref="E19:G19"/>
    <mergeCell ref="H19:J19"/>
    <mergeCell ref="Q19:S19"/>
    <mergeCell ref="N19:P19"/>
    <mergeCell ref="K19:M19"/>
    <mergeCell ref="D12:D13"/>
    <mergeCell ref="D14:D15"/>
    <mergeCell ref="D16:D17"/>
    <mergeCell ref="K12:M13"/>
    <mergeCell ref="X16:X17"/>
    <mergeCell ref="Y16:Y17"/>
    <mergeCell ref="H13:J13"/>
    <mergeCell ref="N13:P13"/>
    <mergeCell ref="Q13:S13"/>
    <mergeCell ref="N17:P17"/>
    <mergeCell ref="Z10:Z11"/>
    <mergeCell ref="AA10:AA11"/>
    <mergeCell ref="E11:G11"/>
    <mergeCell ref="Q11:S11"/>
    <mergeCell ref="D18:D19"/>
    <mergeCell ref="T18:V19"/>
    <mergeCell ref="W18:W19"/>
    <mergeCell ref="X18:X19"/>
    <mergeCell ref="Y18:Y19"/>
    <mergeCell ref="Z16:Z17"/>
    <mergeCell ref="D10:D11"/>
    <mergeCell ref="H10:J11"/>
    <mergeCell ref="W10:W11"/>
    <mergeCell ref="X10:X11"/>
    <mergeCell ref="Y10:Y11"/>
    <mergeCell ref="K11:M11"/>
    <mergeCell ref="N11:P11"/>
    <mergeCell ref="T11:V11"/>
    <mergeCell ref="W8:W9"/>
    <mergeCell ref="X8:X9"/>
    <mergeCell ref="Y8:Y9"/>
    <mergeCell ref="Z8:Z9"/>
    <mergeCell ref="AA8:AA9"/>
    <mergeCell ref="H9:J9"/>
    <mergeCell ref="Q9:S9"/>
    <mergeCell ref="K9:M9"/>
    <mergeCell ref="N9:P9"/>
    <mergeCell ref="E7:G7"/>
    <mergeCell ref="H7:J7"/>
    <mergeCell ref="Q7:S7"/>
    <mergeCell ref="T7:V7"/>
    <mergeCell ref="D8:D9"/>
    <mergeCell ref="E8:G9"/>
    <mergeCell ref="K7:M7"/>
    <mergeCell ref="N7:P7"/>
    <mergeCell ref="T9:V9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1"/>
  <sheetViews>
    <sheetView zoomScalePageLayoutView="0" workbookViewId="0" topLeftCell="A3">
      <selection activeCell="N28" sqref="N28"/>
    </sheetView>
  </sheetViews>
  <sheetFormatPr defaultColWidth="9.140625" defaultRowHeight="15"/>
  <cols>
    <col min="1" max="1" width="10.00390625" style="44" customWidth="1"/>
    <col min="2" max="19" width="4.421875" style="44" customWidth="1"/>
    <col min="20" max="20" width="8.140625" style="44" customWidth="1"/>
    <col min="21" max="22" width="7.00390625" style="44" customWidth="1"/>
    <col min="23" max="23" width="8.140625" style="44" customWidth="1"/>
    <col min="24" max="24" width="9.00390625" style="44" customWidth="1"/>
  </cols>
  <sheetData>
    <row r="1" spans="1:24" ht="14.25">
      <c r="A1" s="109" t="s">
        <v>35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22"/>
      <c r="O1" s="22"/>
      <c r="P1" s="23"/>
      <c r="Q1" s="23"/>
      <c r="R1" s="23"/>
      <c r="S1" s="23"/>
      <c r="T1" s="23"/>
      <c r="U1" s="23"/>
      <c r="V1" s="23"/>
      <c r="W1" s="23"/>
      <c r="X1" s="23"/>
    </row>
    <row r="2" spans="1:24" ht="14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22"/>
      <c r="O2" s="22"/>
      <c r="P2" s="23"/>
      <c r="Q2" s="23"/>
      <c r="R2" s="23"/>
      <c r="S2" s="23"/>
      <c r="T2" s="23"/>
      <c r="U2" s="23"/>
      <c r="V2" s="23"/>
      <c r="W2" s="23"/>
      <c r="X2" s="23"/>
    </row>
    <row r="3" spans="1:24" ht="17.25">
      <c r="A3" s="24"/>
      <c r="B3" s="24"/>
      <c r="C3" s="24"/>
      <c r="D3" s="24"/>
      <c r="E3" s="24"/>
      <c r="F3" s="24"/>
      <c r="G3" s="24"/>
      <c r="H3" s="24"/>
      <c r="I3" s="24"/>
      <c r="J3" s="24"/>
      <c r="K3" s="22"/>
      <c r="L3" s="22"/>
      <c r="M3" s="22"/>
      <c r="N3" s="22"/>
      <c r="O3" s="22"/>
      <c r="P3" s="23"/>
      <c r="Q3" s="23"/>
      <c r="R3" s="23"/>
      <c r="S3" s="23"/>
      <c r="T3" s="23"/>
      <c r="U3" s="23"/>
      <c r="V3" s="23"/>
      <c r="W3" s="23"/>
      <c r="X3" s="23"/>
    </row>
    <row r="4" spans="1:24" ht="18" thickBot="1">
      <c r="A4" s="22" t="s">
        <v>36</v>
      </c>
      <c r="B4" s="22"/>
      <c r="C4" s="22"/>
      <c r="D4" s="22"/>
      <c r="E4" s="22"/>
      <c r="F4" s="25"/>
      <c r="G4" s="25"/>
      <c r="H4" s="25"/>
      <c r="I4" s="25"/>
      <c r="J4" s="25"/>
      <c r="K4" s="26"/>
      <c r="L4" s="26"/>
      <c r="M4" s="26"/>
      <c r="N4" s="26"/>
      <c r="O4" s="26"/>
      <c r="P4" s="23"/>
      <c r="Q4" s="23"/>
      <c r="R4" s="23"/>
      <c r="S4" s="23"/>
      <c r="T4" s="23"/>
      <c r="U4" s="23"/>
      <c r="V4" s="23"/>
      <c r="W4" s="23"/>
      <c r="X4" s="23"/>
    </row>
    <row r="5" spans="1:24" ht="14.25" thickBot="1">
      <c r="A5" s="27"/>
      <c r="B5" s="110" t="s">
        <v>37</v>
      </c>
      <c r="C5" s="111"/>
      <c r="D5" s="112"/>
      <c r="E5" s="113" t="s">
        <v>38</v>
      </c>
      <c r="F5" s="111"/>
      <c r="G5" s="112"/>
      <c r="H5" s="113" t="s">
        <v>39</v>
      </c>
      <c r="I5" s="111"/>
      <c r="J5" s="112"/>
      <c r="K5" s="113" t="s">
        <v>40</v>
      </c>
      <c r="L5" s="111"/>
      <c r="M5" s="112"/>
      <c r="N5" s="113" t="s">
        <v>41</v>
      </c>
      <c r="O5" s="111"/>
      <c r="P5" s="112"/>
      <c r="Q5" s="113" t="s">
        <v>42</v>
      </c>
      <c r="R5" s="111"/>
      <c r="S5" s="114"/>
      <c r="T5" s="28" t="s">
        <v>43</v>
      </c>
      <c r="U5" s="29" t="s">
        <v>6</v>
      </c>
      <c r="V5" s="29" t="s">
        <v>7</v>
      </c>
      <c r="W5" s="30" t="s">
        <v>8</v>
      </c>
      <c r="X5" s="31" t="s">
        <v>9</v>
      </c>
    </row>
    <row r="6" spans="1:24" ht="14.25" thickTop="1">
      <c r="A6" s="115" t="s">
        <v>37</v>
      </c>
      <c r="B6" s="117"/>
      <c r="C6" s="118"/>
      <c r="D6" s="119"/>
      <c r="E6" s="123" t="str">
        <f>IF(E7="","",IF(E7=G7,"△",IF(E7&gt;G7,"○","×")))</f>
        <v>○</v>
      </c>
      <c r="F6" s="124"/>
      <c r="G6" s="125"/>
      <c r="H6" s="123" t="str">
        <f>IF(H7="","",IF(H7=J7,"△",IF(H7&gt;J7,"○","×")))</f>
        <v>○</v>
      </c>
      <c r="I6" s="124"/>
      <c r="J6" s="125"/>
      <c r="K6" s="123" t="str">
        <f>IF(K7="","",IF(K7=M7,"△",IF(K7&gt;M7,"○","×")))</f>
        <v>△</v>
      </c>
      <c r="L6" s="124"/>
      <c r="M6" s="125"/>
      <c r="N6" s="123" t="str">
        <f>IF(N7="","",IF(N7=P7,"△",IF(N7&gt;P7,"○","×")))</f>
        <v>○</v>
      </c>
      <c r="O6" s="124"/>
      <c r="P6" s="125"/>
      <c r="Q6" s="123" t="str">
        <f>IF(Q7="","",IF(Q7=S7,"△",IF(Q7&gt;S7,"○","×")))</f>
        <v>○</v>
      </c>
      <c r="R6" s="124"/>
      <c r="S6" s="126"/>
      <c r="T6" s="127">
        <f>((COUNTIF(E6:S6,"○")*3)+((COUNTIF(E6:S6,"△")*1)))</f>
        <v>13</v>
      </c>
      <c r="U6" s="129">
        <f>E7+H7+K7+N7+Q7</f>
        <v>36</v>
      </c>
      <c r="V6" s="129">
        <f>G7+J7+M7+P7</f>
        <v>1</v>
      </c>
      <c r="W6" s="131">
        <f>U6-V6</f>
        <v>35</v>
      </c>
      <c r="X6" s="133">
        <v>1</v>
      </c>
    </row>
    <row r="7" spans="1:24" ht="13.5">
      <c r="A7" s="116"/>
      <c r="B7" s="120"/>
      <c r="C7" s="121"/>
      <c r="D7" s="122"/>
      <c r="E7" s="32">
        <v>9</v>
      </c>
      <c r="F7" s="33" t="s">
        <v>44</v>
      </c>
      <c r="G7" s="32">
        <v>0</v>
      </c>
      <c r="H7" s="32">
        <v>6</v>
      </c>
      <c r="I7" s="33" t="s">
        <v>44</v>
      </c>
      <c r="J7" s="32">
        <v>1</v>
      </c>
      <c r="K7" s="32">
        <v>0</v>
      </c>
      <c r="L7" s="33" t="s">
        <v>44</v>
      </c>
      <c r="M7" s="32">
        <v>0</v>
      </c>
      <c r="N7" s="32">
        <v>17</v>
      </c>
      <c r="O7" s="33" t="s">
        <v>44</v>
      </c>
      <c r="P7" s="32">
        <v>0</v>
      </c>
      <c r="Q7" s="32">
        <v>4</v>
      </c>
      <c r="R7" s="34" t="s">
        <v>44</v>
      </c>
      <c r="S7" s="32">
        <v>0</v>
      </c>
      <c r="T7" s="128"/>
      <c r="U7" s="130"/>
      <c r="V7" s="130"/>
      <c r="W7" s="132"/>
      <c r="X7" s="134"/>
    </row>
    <row r="8" spans="1:24" ht="13.5">
      <c r="A8" s="135" t="s">
        <v>38</v>
      </c>
      <c r="B8" s="136" t="str">
        <f>IF(B9="","",IF(B9=D9,"△",IF(B9&gt;D9,"○","×")))</f>
        <v>×</v>
      </c>
      <c r="C8" s="137"/>
      <c r="D8" s="138"/>
      <c r="E8" s="139"/>
      <c r="F8" s="140"/>
      <c r="G8" s="141"/>
      <c r="H8" s="143" t="str">
        <f>IF(H9="","",IF(H9=J9,"△",IF(H9&gt;J9,"○","×")))</f>
        <v>×</v>
      </c>
      <c r="I8" s="137"/>
      <c r="J8" s="138"/>
      <c r="K8" s="143" t="str">
        <f>IF(K9="","",IF(K9=M9,"△",IF(K9&gt;M9,"○","×")))</f>
        <v>×</v>
      </c>
      <c r="L8" s="137"/>
      <c r="M8" s="138"/>
      <c r="N8" s="143" t="str">
        <f>IF(N9="","",IF(N9=P9,"△",IF(N9&gt;P9,"○","×")))</f>
        <v>○</v>
      </c>
      <c r="O8" s="137"/>
      <c r="P8" s="138"/>
      <c r="Q8" s="143" t="str">
        <f>IF(Q9="","",IF(Q9=S9,"△",IF(Q9&gt;S9,"○","×")))</f>
        <v>×</v>
      </c>
      <c r="R8" s="137"/>
      <c r="S8" s="144"/>
      <c r="T8" s="145">
        <f>((COUNTIF(B8:S8,"○")*3)+((COUNTIF(B8:S8,"△")*1)))</f>
        <v>3</v>
      </c>
      <c r="U8" s="146">
        <f>B9+H9+K9+N9+Q9</f>
        <v>2</v>
      </c>
      <c r="V8" s="146">
        <f>D9+J9+M9+P9+S9</f>
        <v>24</v>
      </c>
      <c r="W8" s="147">
        <f>U8-V8</f>
        <v>-22</v>
      </c>
      <c r="X8" s="148">
        <v>5</v>
      </c>
    </row>
    <row r="9" spans="1:24" ht="13.5">
      <c r="A9" s="116"/>
      <c r="B9" s="35">
        <v>0</v>
      </c>
      <c r="C9" s="34" t="s">
        <v>44</v>
      </c>
      <c r="D9" s="32">
        <v>9</v>
      </c>
      <c r="E9" s="142"/>
      <c r="F9" s="121"/>
      <c r="G9" s="122"/>
      <c r="H9" s="32">
        <v>0</v>
      </c>
      <c r="I9" s="34" t="s">
        <v>44</v>
      </c>
      <c r="J9" s="32">
        <v>7</v>
      </c>
      <c r="K9" s="32">
        <v>1</v>
      </c>
      <c r="L9" s="34" t="s">
        <v>44</v>
      </c>
      <c r="M9" s="32">
        <v>4</v>
      </c>
      <c r="N9" s="32">
        <v>1</v>
      </c>
      <c r="O9" s="34" t="s">
        <v>44</v>
      </c>
      <c r="P9" s="32">
        <v>0</v>
      </c>
      <c r="Q9" s="32">
        <v>0</v>
      </c>
      <c r="R9" s="34" t="s">
        <v>44</v>
      </c>
      <c r="S9" s="32">
        <v>4</v>
      </c>
      <c r="T9" s="128"/>
      <c r="U9" s="130"/>
      <c r="V9" s="130"/>
      <c r="W9" s="132"/>
      <c r="X9" s="134"/>
    </row>
    <row r="10" spans="1:24" ht="13.5">
      <c r="A10" s="135" t="s">
        <v>39</v>
      </c>
      <c r="B10" s="136" t="str">
        <f>IF(B11="","",IF(B11=D11,"△",IF(B11&gt;D11,"○","×")))</f>
        <v>×</v>
      </c>
      <c r="C10" s="137"/>
      <c r="D10" s="138"/>
      <c r="E10" s="143" t="str">
        <f>IF(E11="","",IF(E11=G11,"△",IF(E11&gt;G11,"○","×")))</f>
        <v>○</v>
      </c>
      <c r="F10" s="137"/>
      <c r="G10" s="138"/>
      <c r="H10" s="139"/>
      <c r="I10" s="140"/>
      <c r="J10" s="141"/>
      <c r="K10" s="143" t="str">
        <f>IF(K11="","",IF(K11=M11,"△",IF(K11&gt;M11,"○","×")))</f>
        <v>△</v>
      </c>
      <c r="L10" s="137"/>
      <c r="M10" s="138"/>
      <c r="N10" s="143" t="str">
        <f>IF(N11="","",IF(N11=P11,"△",IF(N11&gt;P11,"○","×")))</f>
        <v>○</v>
      </c>
      <c r="O10" s="137"/>
      <c r="P10" s="138"/>
      <c r="Q10" s="143" t="str">
        <f>IF(Q11="","",IF(Q11=S11,"△",IF(Q11&gt;S11,"○","×")))</f>
        <v>×</v>
      </c>
      <c r="R10" s="137"/>
      <c r="S10" s="144"/>
      <c r="T10" s="145">
        <f>((COUNTIF(B10:S10,"○")*3)+((COUNTIF(B10:S10,"△")*1)))</f>
        <v>7</v>
      </c>
      <c r="U10" s="146">
        <f>B11+E11+K11+N11+Q11</f>
        <v>17</v>
      </c>
      <c r="V10" s="146">
        <f>D11+G11+M11+P11+S11</f>
        <v>8</v>
      </c>
      <c r="W10" s="147">
        <f>U10-V10</f>
        <v>9</v>
      </c>
      <c r="X10" s="148">
        <v>4</v>
      </c>
    </row>
    <row r="11" spans="1:24" ht="13.5">
      <c r="A11" s="116"/>
      <c r="B11" s="35">
        <v>1</v>
      </c>
      <c r="C11" s="34" t="s">
        <v>44</v>
      </c>
      <c r="D11" s="32">
        <v>6</v>
      </c>
      <c r="E11" s="32">
        <v>7</v>
      </c>
      <c r="F11" s="34" t="s">
        <v>44</v>
      </c>
      <c r="G11" s="32">
        <v>0</v>
      </c>
      <c r="H11" s="142"/>
      <c r="I11" s="121"/>
      <c r="J11" s="122"/>
      <c r="K11" s="32">
        <v>1</v>
      </c>
      <c r="L11" s="34" t="s">
        <v>44</v>
      </c>
      <c r="M11" s="32">
        <v>1</v>
      </c>
      <c r="N11" s="32">
        <v>8</v>
      </c>
      <c r="O11" s="34" t="s">
        <v>44</v>
      </c>
      <c r="P11" s="32">
        <v>0</v>
      </c>
      <c r="Q11" s="32">
        <v>0</v>
      </c>
      <c r="R11" s="34" t="s">
        <v>44</v>
      </c>
      <c r="S11" s="32">
        <v>1</v>
      </c>
      <c r="T11" s="128"/>
      <c r="U11" s="130"/>
      <c r="V11" s="130"/>
      <c r="W11" s="132"/>
      <c r="X11" s="134"/>
    </row>
    <row r="12" spans="1:24" ht="13.5">
      <c r="A12" s="135" t="s">
        <v>40</v>
      </c>
      <c r="B12" s="136" t="str">
        <f>IF(B13="","",IF(B13=D13,"△",IF(B13&gt;D13,"○","×")))</f>
        <v>△</v>
      </c>
      <c r="C12" s="137"/>
      <c r="D12" s="138"/>
      <c r="E12" s="143" t="str">
        <f>IF(E13="","",IF(E13=G13,"△",IF(E13&gt;G13,"○","×")))</f>
        <v>○</v>
      </c>
      <c r="F12" s="137"/>
      <c r="G12" s="138"/>
      <c r="H12" s="143" t="str">
        <f>IF(H13="","",IF(H13=J13,"△",IF(H13&gt;J13,"○","×")))</f>
        <v>△</v>
      </c>
      <c r="I12" s="137"/>
      <c r="J12" s="138"/>
      <c r="K12" s="139"/>
      <c r="L12" s="140"/>
      <c r="M12" s="141"/>
      <c r="N12" s="143" t="str">
        <f>IF(N13="","",IF(N13=P13,"△",IF(N13&gt;P13,"○","×")))</f>
        <v>○</v>
      </c>
      <c r="O12" s="137"/>
      <c r="P12" s="138"/>
      <c r="Q12" s="143" t="str">
        <f>IF(Q13="","",IF(Q13=S13,"△",IF(Q13&gt;S13,"○","×")))</f>
        <v>×</v>
      </c>
      <c r="R12" s="137"/>
      <c r="S12" s="144"/>
      <c r="T12" s="145">
        <f>((COUNTIF(B12:S12,"○")*3)+((COUNTIF(B12:S12,"△")*1)))</f>
        <v>8</v>
      </c>
      <c r="U12" s="146">
        <f>B13+E13+H13+N13+Q13</f>
        <v>8</v>
      </c>
      <c r="V12" s="146">
        <f>D13+G13+J13+P13+S13</f>
        <v>4</v>
      </c>
      <c r="W12" s="147">
        <f>U12-V12</f>
        <v>4</v>
      </c>
      <c r="X12" s="148">
        <v>3</v>
      </c>
    </row>
    <row r="13" spans="1:24" ht="13.5">
      <c r="A13" s="116"/>
      <c r="B13" s="35">
        <v>0</v>
      </c>
      <c r="C13" s="34" t="s">
        <v>44</v>
      </c>
      <c r="D13" s="32">
        <v>0</v>
      </c>
      <c r="E13" s="32">
        <v>4</v>
      </c>
      <c r="F13" s="34" t="s">
        <v>44</v>
      </c>
      <c r="G13" s="32">
        <v>1</v>
      </c>
      <c r="H13" s="32">
        <v>1</v>
      </c>
      <c r="I13" s="34" t="s">
        <v>44</v>
      </c>
      <c r="J13" s="32">
        <v>1</v>
      </c>
      <c r="K13" s="142"/>
      <c r="L13" s="121"/>
      <c r="M13" s="122"/>
      <c r="N13" s="32">
        <v>3</v>
      </c>
      <c r="O13" s="34" t="s">
        <v>44</v>
      </c>
      <c r="P13" s="32">
        <v>0</v>
      </c>
      <c r="Q13" s="32">
        <v>0</v>
      </c>
      <c r="R13" s="34" t="s">
        <v>44</v>
      </c>
      <c r="S13" s="32">
        <v>2</v>
      </c>
      <c r="T13" s="128"/>
      <c r="U13" s="130"/>
      <c r="V13" s="130"/>
      <c r="W13" s="132"/>
      <c r="X13" s="134"/>
    </row>
    <row r="14" spans="1:24" ht="13.5">
      <c r="A14" s="135" t="s">
        <v>41</v>
      </c>
      <c r="B14" s="136" t="str">
        <f>IF(B15="","",IF(B15=D15,"△",IF(B15&gt;D15,"○","×")))</f>
        <v>×</v>
      </c>
      <c r="C14" s="137"/>
      <c r="D14" s="138"/>
      <c r="E14" s="143" t="str">
        <f>IF(E15="","",IF(E15=G15,"△",IF(E15&gt;G15,"○","×")))</f>
        <v>×</v>
      </c>
      <c r="F14" s="137"/>
      <c r="G14" s="138"/>
      <c r="H14" s="143" t="str">
        <f>IF(H15="","",IF(H15=J15,"△",IF(H15&gt;J15,"○","×")))</f>
        <v>×</v>
      </c>
      <c r="I14" s="137"/>
      <c r="J14" s="138"/>
      <c r="K14" s="143" t="str">
        <f>IF(K15="","",IF(K15=M15,"△",IF(K15&gt;M15,"○","×")))</f>
        <v>×</v>
      </c>
      <c r="L14" s="137"/>
      <c r="M14" s="138"/>
      <c r="N14" s="139"/>
      <c r="O14" s="140"/>
      <c r="P14" s="141"/>
      <c r="Q14" s="143" t="str">
        <f>IF(Q15="","",IF(Q15=S15,"△",IF(Q15&gt;S15,"○","×")))</f>
        <v>×</v>
      </c>
      <c r="R14" s="137"/>
      <c r="S14" s="144"/>
      <c r="T14" s="145">
        <f>((COUNTIF(B14:S14,"○")*3)+((COUNTIF(B14:S14,"△")*1)))</f>
        <v>0</v>
      </c>
      <c r="U14" s="146">
        <f>B15+E15+H15+K15+Q15</f>
        <v>0</v>
      </c>
      <c r="V14" s="146">
        <f>D15+G15+J15+M15+S15</f>
        <v>34</v>
      </c>
      <c r="W14" s="147">
        <f>U14-V14</f>
        <v>-34</v>
      </c>
      <c r="X14" s="148">
        <v>6</v>
      </c>
    </row>
    <row r="15" spans="1:24" ht="13.5">
      <c r="A15" s="116"/>
      <c r="B15" s="35">
        <v>0</v>
      </c>
      <c r="C15" s="34" t="s">
        <v>44</v>
      </c>
      <c r="D15" s="32">
        <v>17</v>
      </c>
      <c r="E15" s="32">
        <v>0</v>
      </c>
      <c r="F15" s="34" t="s">
        <v>44</v>
      </c>
      <c r="G15" s="32">
        <v>1</v>
      </c>
      <c r="H15" s="32">
        <v>0</v>
      </c>
      <c r="I15" s="34" t="s">
        <v>44</v>
      </c>
      <c r="J15" s="32">
        <v>8</v>
      </c>
      <c r="K15" s="32">
        <v>0</v>
      </c>
      <c r="L15" s="34" t="s">
        <v>44</v>
      </c>
      <c r="M15" s="32">
        <v>3</v>
      </c>
      <c r="N15" s="142"/>
      <c r="O15" s="121"/>
      <c r="P15" s="122"/>
      <c r="Q15" s="32">
        <v>0</v>
      </c>
      <c r="R15" s="34" t="s">
        <v>44</v>
      </c>
      <c r="S15" s="32">
        <v>5</v>
      </c>
      <c r="T15" s="128"/>
      <c r="U15" s="130"/>
      <c r="V15" s="130"/>
      <c r="W15" s="132"/>
      <c r="X15" s="134"/>
    </row>
    <row r="16" spans="1:24" ht="13.5">
      <c r="A16" s="135" t="s">
        <v>42</v>
      </c>
      <c r="B16" s="136" t="str">
        <f>IF(B17="","",IF(B17=D17,"△",IF(B17&gt;D17,"○","×")))</f>
        <v>×</v>
      </c>
      <c r="C16" s="137"/>
      <c r="D16" s="138"/>
      <c r="E16" s="143" t="str">
        <f>IF(E17="","",IF(E17=G17,"△",IF(E17&gt;G17,"○","×")))</f>
        <v>○</v>
      </c>
      <c r="F16" s="137"/>
      <c r="G16" s="138"/>
      <c r="H16" s="143" t="str">
        <f>IF(H17="","",IF(H17=J17,"△",IF(H17&gt;J17,"○","×")))</f>
        <v>○</v>
      </c>
      <c r="I16" s="137"/>
      <c r="J16" s="138"/>
      <c r="K16" s="143" t="str">
        <f>IF(K17="","",IF(K17=M17,"△",IF(K17&gt;M17,"○","×")))</f>
        <v>○</v>
      </c>
      <c r="L16" s="137"/>
      <c r="M16" s="138"/>
      <c r="N16" s="143" t="str">
        <f>IF(N17="","",IF(N17=P17,"△",IF(N17&gt;P17,"○","×")))</f>
        <v>○</v>
      </c>
      <c r="O16" s="137"/>
      <c r="P16" s="138"/>
      <c r="Q16" s="149"/>
      <c r="R16" s="150"/>
      <c r="S16" s="151"/>
      <c r="T16" s="145">
        <f>((COUNTIF(B16:S16,"○")*3)+((COUNTIF(B16:S16,"△")*1)))</f>
        <v>12</v>
      </c>
      <c r="U16" s="146">
        <f>B17+E17+H17+K17+N17</f>
        <v>12</v>
      </c>
      <c r="V16" s="146">
        <f>D17+G17+J17+M17+P17</f>
        <v>4</v>
      </c>
      <c r="W16" s="147">
        <f>U16-V16</f>
        <v>8</v>
      </c>
      <c r="X16" s="148">
        <v>2</v>
      </c>
    </row>
    <row r="17" spans="1:24" ht="13.5">
      <c r="A17" s="116"/>
      <c r="B17" s="35">
        <v>0</v>
      </c>
      <c r="C17" s="34" t="s">
        <v>44</v>
      </c>
      <c r="D17" s="32">
        <v>4</v>
      </c>
      <c r="E17" s="32">
        <v>4</v>
      </c>
      <c r="F17" s="34" t="s">
        <v>44</v>
      </c>
      <c r="G17" s="32">
        <v>0</v>
      </c>
      <c r="H17" s="32">
        <v>1</v>
      </c>
      <c r="I17" s="34" t="s">
        <v>44</v>
      </c>
      <c r="J17" s="32">
        <v>0</v>
      </c>
      <c r="K17" s="32">
        <v>2</v>
      </c>
      <c r="L17" s="34" t="s">
        <v>44</v>
      </c>
      <c r="M17" s="32">
        <v>0</v>
      </c>
      <c r="N17" s="32">
        <v>5</v>
      </c>
      <c r="O17" s="34" t="s">
        <v>44</v>
      </c>
      <c r="P17" s="32">
        <v>0</v>
      </c>
      <c r="Q17" s="152"/>
      <c r="R17" s="153"/>
      <c r="S17" s="154"/>
      <c r="T17" s="128"/>
      <c r="U17" s="130"/>
      <c r="V17" s="130"/>
      <c r="W17" s="132"/>
      <c r="X17" s="134"/>
    </row>
    <row r="18" spans="1:24" ht="13.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23"/>
      <c r="U18" s="23"/>
      <c r="V18" s="23"/>
      <c r="W18" s="23"/>
      <c r="X18" s="23"/>
    </row>
    <row r="19" spans="1:24" ht="15" thickBot="1">
      <c r="A19" s="155" t="s">
        <v>45</v>
      </c>
      <c r="B19" s="155"/>
      <c r="C19" s="155"/>
      <c r="D19" s="155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14.25" thickBot="1">
      <c r="A20" s="27"/>
      <c r="B20" s="110" t="s">
        <v>46</v>
      </c>
      <c r="C20" s="111"/>
      <c r="D20" s="112"/>
      <c r="E20" s="113" t="s">
        <v>47</v>
      </c>
      <c r="F20" s="111"/>
      <c r="G20" s="112"/>
      <c r="H20" s="113" t="s">
        <v>48</v>
      </c>
      <c r="I20" s="111"/>
      <c r="J20" s="112"/>
      <c r="K20" s="113" t="s">
        <v>49</v>
      </c>
      <c r="L20" s="111"/>
      <c r="M20" s="112"/>
      <c r="N20" s="113" t="s">
        <v>50</v>
      </c>
      <c r="O20" s="111"/>
      <c r="P20" s="112"/>
      <c r="Q20" s="113" t="s">
        <v>51</v>
      </c>
      <c r="R20" s="111"/>
      <c r="S20" s="114"/>
      <c r="T20" s="37" t="s">
        <v>43</v>
      </c>
      <c r="U20" s="38" t="s">
        <v>6</v>
      </c>
      <c r="V20" s="38" t="s">
        <v>7</v>
      </c>
      <c r="W20" s="39" t="s">
        <v>8</v>
      </c>
      <c r="X20" s="40" t="s">
        <v>9</v>
      </c>
    </row>
    <row r="21" spans="1:24" ht="14.25" thickTop="1">
      <c r="A21" s="115" t="s">
        <v>46</v>
      </c>
      <c r="B21" s="117"/>
      <c r="C21" s="118"/>
      <c r="D21" s="119"/>
      <c r="E21" s="123" t="str">
        <f>IF(E22="","",IF(E22=G22,"△",IF(E22&gt;G22,"○","×")))</f>
        <v>○</v>
      </c>
      <c r="F21" s="124"/>
      <c r="G21" s="125"/>
      <c r="H21" s="123" t="str">
        <f>IF(H22="","",IF(H22=J22,"△",IF(H22&gt;J22,"○","×")))</f>
        <v>○</v>
      </c>
      <c r="I21" s="124"/>
      <c r="J21" s="125"/>
      <c r="K21" s="123" t="str">
        <f>IF(K22="","",IF(K22=M22,"△",IF(K22&gt;M22,"○","×")))</f>
        <v>×</v>
      </c>
      <c r="L21" s="124"/>
      <c r="M21" s="125"/>
      <c r="N21" s="123" t="str">
        <f>IF(N22="","",IF(N22=P22,"△",IF(N22&gt;P22,"○","×")))</f>
        <v>○</v>
      </c>
      <c r="O21" s="124"/>
      <c r="P21" s="125"/>
      <c r="Q21" s="123" t="str">
        <f>IF(Q22="","",IF(Q22=S22,"△",IF(Q22&gt;S22,"○","×")))</f>
        <v>○</v>
      </c>
      <c r="R21" s="124"/>
      <c r="S21" s="126"/>
      <c r="T21" s="127">
        <f>((COUNTIF(E21:S21,"○")*3)+((COUNTIF(E21:S21,"△")*1)))</f>
        <v>12</v>
      </c>
      <c r="U21" s="129">
        <f>E22+H22+K22+N22+Q22</f>
        <v>6</v>
      </c>
      <c r="V21" s="129">
        <f>G22+J22+M22+P22+S22</f>
        <v>2</v>
      </c>
      <c r="W21" s="131">
        <f>U21-V21</f>
        <v>4</v>
      </c>
      <c r="X21" s="133">
        <v>1</v>
      </c>
    </row>
    <row r="22" spans="1:24" ht="13.5">
      <c r="A22" s="116"/>
      <c r="B22" s="120"/>
      <c r="C22" s="121"/>
      <c r="D22" s="122"/>
      <c r="E22" s="32">
        <v>1</v>
      </c>
      <c r="F22" s="33" t="s">
        <v>44</v>
      </c>
      <c r="G22" s="32">
        <v>0</v>
      </c>
      <c r="H22" s="32">
        <v>2</v>
      </c>
      <c r="I22" s="33" t="s">
        <v>44</v>
      </c>
      <c r="J22" s="32">
        <v>0</v>
      </c>
      <c r="K22" s="32">
        <v>1</v>
      </c>
      <c r="L22" s="33" t="s">
        <v>44</v>
      </c>
      <c r="M22" s="32">
        <v>2</v>
      </c>
      <c r="N22" s="32">
        <v>1</v>
      </c>
      <c r="O22" s="33" t="s">
        <v>44</v>
      </c>
      <c r="P22" s="32">
        <v>0</v>
      </c>
      <c r="Q22" s="32">
        <v>1</v>
      </c>
      <c r="R22" s="33" t="s">
        <v>44</v>
      </c>
      <c r="S22" s="32">
        <v>0</v>
      </c>
      <c r="T22" s="128"/>
      <c r="U22" s="130"/>
      <c r="V22" s="130"/>
      <c r="W22" s="132"/>
      <c r="X22" s="134"/>
    </row>
    <row r="23" spans="1:24" ht="13.5">
      <c r="A23" s="135" t="s">
        <v>47</v>
      </c>
      <c r="B23" s="136" t="str">
        <f>IF(B24="","",IF(B24=D24,"△",IF(B24&gt;D24,"○","×")))</f>
        <v>×</v>
      </c>
      <c r="C23" s="137"/>
      <c r="D23" s="138"/>
      <c r="E23" s="139"/>
      <c r="F23" s="140"/>
      <c r="G23" s="141"/>
      <c r="H23" s="143" t="str">
        <f>IF(H24="","",IF(H24=J24,"△",IF(H24&gt;J24,"○","×")))</f>
        <v>×</v>
      </c>
      <c r="I23" s="137"/>
      <c r="J23" s="138"/>
      <c r="K23" s="143" t="str">
        <f>IF(K24="","",IF(K24=M24,"△",IF(K24&gt;M24,"○","×")))</f>
        <v>×</v>
      </c>
      <c r="L23" s="137"/>
      <c r="M23" s="138"/>
      <c r="N23" s="143" t="str">
        <f>IF(N24="","",IF(N24=P24,"△",IF(N24&gt;P24,"○","×")))</f>
        <v>○</v>
      </c>
      <c r="O23" s="137"/>
      <c r="P23" s="138"/>
      <c r="Q23" s="143" t="str">
        <f>IF(Q24="","",IF(Q24=S24,"△",IF(Q24&gt;S24,"○","×")))</f>
        <v>○</v>
      </c>
      <c r="R23" s="137"/>
      <c r="S23" s="144"/>
      <c r="T23" s="145">
        <f>((COUNTIF(B23:S23,"○")*3)+((COUNTIF(B23:S23,"△")*1)))</f>
        <v>6</v>
      </c>
      <c r="U23" s="146">
        <f>B24+H24+K24+N24+Q24</f>
        <v>9</v>
      </c>
      <c r="V23" s="146">
        <f>D24+J24+M24+P24+S24</f>
        <v>5</v>
      </c>
      <c r="W23" s="147">
        <f>U23-V23</f>
        <v>4</v>
      </c>
      <c r="X23" s="148">
        <v>4</v>
      </c>
    </row>
    <row r="24" spans="1:24" ht="13.5">
      <c r="A24" s="116"/>
      <c r="B24" s="35">
        <v>0</v>
      </c>
      <c r="C24" s="34" t="s">
        <v>44</v>
      </c>
      <c r="D24" s="32">
        <v>1</v>
      </c>
      <c r="E24" s="142"/>
      <c r="F24" s="121"/>
      <c r="G24" s="122"/>
      <c r="H24" s="32">
        <v>0</v>
      </c>
      <c r="I24" s="34" t="s">
        <v>44</v>
      </c>
      <c r="J24" s="32">
        <v>2</v>
      </c>
      <c r="K24" s="32">
        <v>1</v>
      </c>
      <c r="L24" s="34" t="s">
        <v>44</v>
      </c>
      <c r="M24" s="32">
        <v>2</v>
      </c>
      <c r="N24" s="32">
        <v>7</v>
      </c>
      <c r="O24" s="34" t="s">
        <v>44</v>
      </c>
      <c r="P24" s="32">
        <v>0</v>
      </c>
      <c r="Q24" s="32">
        <v>1</v>
      </c>
      <c r="R24" s="34" t="s">
        <v>44</v>
      </c>
      <c r="S24" s="32">
        <v>0</v>
      </c>
      <c r="T24" s="128"/>
      <c r="U24" s="130"/>
      <c r="V24" s="130"/>
      <c r="W24" s="132"/>
      <c r="X24" s="134"/>
    </row>
    <row r="25" spans="1:24" ht="13.5">
      <c r="A25" s="135" t="s">
        <v>48</v>
      </c>
      <c r="B25" s="136" t="str">
        <f>IF(B26="","",IF(B26=D26,"△",IF(B26&gt;D26,"○","×")))</f>
        <v>×</v>
      </c>
      <c r="C25" s="137"/>
      <c r="D25" s="138"/>
      <c r="E25" s="143" t="str">
        <f>IF(E26="","",IF(E26=G26,"△",IF(E26&gt;G26,"○","×")))</f>
        <v>○</v>
      </c>
      <c r="F25" s="137"/>
      <c r="G25" s="138"/>
      <c r="H25" s="139"/>
      <c r="I25" s="140"/>
      <c r="J25" s="141"/>
      <c r="K25" s="143" t="str">
        <f>IF(K26="","",IF(K26=M26,"△",IF(K26&gt;M26,"○","×")))</f>
        <v>○</v>
      </c>
      <c r="L25" s="137"/>
      <c r="M25" s="138"/>
      <c r="N25" s="143" t="str">
        <f>IF(N26="","",IF(N26=P26,"△",IF(N26&gt;P26,"○","×")))</f>
        <v>○</v>
      </c>
      <c r="O25" s="137"/>
      <c r="P25" s="138"/>
      <c r="Q25" s="143" t="str">
        <f>IF(Q26="","",IF(Q26=S26,"△",IF(Q26&gt;S26,"○","×")))</f>
        <v>△</v>
      </c>
      <c r="R25" s="137"/>
      <c r="S25" s="144"/>
      <c r="T25" s="145">
        <f>((COUNTIF(B25:S25,"○")*3)+((COUNTIF(B25:S25,"△")*1)))</f>
        <v>10</v>
      </c>
      <c r="U25" s="146">
        <f>B26+E26+K26+N26+Q26</f>
        <v>12</v>
      </c>
      <c r="V25" s="146">
        <f>D26+G26+M26+P26+S26</f>
        <v>6</v>
      </c>
      <c r="W25" s="147">
        <f>U25-V25</f>
        <v>6</v>
      </c>
      <c r="X25" s="148">
        <v>2</v>
      </c>
    </row>
    <row r="26" spans="1:24" ht="13.5">
      <c r="A26" s="116"/>
      <c r="B26" s="35">
        <v>0</v>
      </c>
      <c r="C26" s="34" t="s">
        <v>44</v>
      </c>
      <c r="D26" s="32">
        <v>2</v>
      </c>
      <c r="E26" s="32">
        <v>2</v>
      </c>
      <c r="F26" s="34" t="s">
        <v>44</v>
      </c>
      <c r="G26" s="32">
        <v>0</v>
      </c>
      <c r="H26" s="142"/>
      <c r="I26" s="121"/>
      <c r="J26" s="122"/>
      <c r="K26" s="32">
        <v>3</v>
      </c>
      <c r="L26" s="34" t="s">
        <v>44</v>
      </c>
      <c r="M26" s="32">
        <v>2</v>
      </c>
      <c r="N26" s="32">
        <v>5</v>
      </c>
      <c r="O26" s="34" t="s">
        <v>44</v>
      </c>
      <c r="P26" s="32">
        <v>0</v>
      </c>
      <c r="Q26" s="32">
        <v>2</v>
      </c>
      <c r="R26" s="34" t="s">
        <v>44</v>
      </c>
      <c r="S26" s="32">
        <v>2</v>
      </c>
      <c r="T26" s="128"/>
      <c r="U26" s="130"/>
      <c r="V26" s="130"/>
      <c r="W26" s="132"/>
      <c r="X26" s="134"/>
    </row>
    <row r="27" spans="1:24" ht="13.5">
      <c r="A27" s="135" t="s">
        <v>49</v>
      </c>
      <c r="B27" s="136" t="str">
        <f>IF(B28="","",IF(B28=D28,"△",IF(B28&gt;D28,"○","×")))</f>
        <v>○</v>
      </c>
      <c r="C27" s="137"/>
      <c r="D27" s="138"/>
      <c r="E27" s="143" t="str">
        <f>IF(E28="","",IF(E28=G28,"△",IF(E28&gt;G28,"○","×")))</f>
        <v>○</v>
      </c>
      <c r="F27" s="137"/>
      <c r="G27" s="138"/>
      <c r="H27" s="143" t="str">
        <f>IF(H28="","",IF(H28=J28,"△",IF(H28&gt;J28,"○","×")))</f>
        <v>×</v>
      </c>
      <c r="I27" s="137"/>
      <c r="J27" s="138"/>
      <c r="K27" s="139"/>
      <c r="L27" s="140"/>
      <c r="M27" s="141"/>
      <c r="N27" s="143" t="str">
        <f>IF(N28="","",IF(N28=P28,"△",IF(N28&gt;P28,"○","×")))</f>
        <v>○</v>
      </c>
      <c r="O27" s="137"/>
      <c r="P27" s="138"/>
      <c r="Q27" s="143" t="str">
        <f>IF(Q28="","",IF(Q28=S28,"△",IF(Q28&gt;S28,"○","×")))</f>
        <v>△</v>
      </c>
      <c r="R27" s="137"/>
      <c r="S27" s="144"/>
      <c r="T27" s="145">
        <f>((COUNTIF(B27:S27,"○")*3)+((COUNTIF(B27:S27,"△")*1)))</f>
        <v>10</v>
      </c>
      <c r="U27" s="146">
        <f>B28+E28+H28+N28+Q28</f>
        <v>13</v>
      </c>
      <c r="V27" s="146">
        <f>D28+G28+J28+P28+S28</f>
        <v>8</v>
      </c>
      <c r="W27" s="147">
        <f>U27-V27</f>
        <v>5</v>
      </c>
      <c r="X27" s="148">
        <v>3</v>
      </c>
    </row>
    <row r="28" spans="1:24" ht="13.5">
      <c r="A28" s="116"/>
      <c r="B28" s="35">
        <v>2</v>
      </c>
      <c r="C28" s="34" t="s">
        <v>44</v>
      </c>
      <c r="D28" s="32">
        <v>1</v>
      </c>
      <c r="E28" s="32">
        <v>2</v>
      </c>
      <c r="F28" s="34" t="s">
        <v>44</v>
      </c>
      <c r="G28" s="32">
        <v>1</v>
      </c>
      <c r="H28" s="32">
        <v>2</v>
      </c>
      <c r="I28" s="34" t="s">
        <v>44</v>
      </c>
      <c r="J28" s="32">
        <v>3</v>
      </c>
      <c r="K28" s="142"/>
      <c r="L28" s="121"/>
      <c r="M28" s="122"/>
      <c r="N28" s="32">
        <v>4</v>
      </c>
      <c r="O28" s="34" t="s">
        <v>44</v>
      </c>
      <c r="P28" s="32">
        <v>0</v>
      </c>
      <c r="Q28" s="32">
        <v>3</v>
      </c>
      <c r="R28" s="34" t="s">
        <v>44</v>
      </c>
      <c r="S28" s="32">
        <v>3</v>
      </c>
      <c r="T28" s="128"/>
      <c r="U28" s="130"/>
      <c r="V28" s="130"/>
      <c r="W28" s="132"/>
      <c r="X28" s="134"/>
    </row>
    <row r="29" spans="1:24" ht="13.5">
      <c r="A29" s="135" t="s">
        <v>50</v>
      </c>
      <c r="B29" s="136" t="str">
        <f>IF(B30="","",IF(B30=D30,"△",IF(B30&gt;D30,"○","×")))</f>
        <v>×</v>
      </c>
      <c r="C29" s="137"/>
      <c r="D29" s="138"/>
      <c r="E29" s="143" t="str">
        <f>IF(E30="","",IF(E30=G30,"△",IF(E30&gt;G30,"○","×")))</f>
        <v>×</v>
      </c>
      <c r="F29" s="137"/>
      <c r="G29" s="138"/>
      <c r="H29" s="143" t="str">
        <f>IF(H30="","",IF(H30=J30,"△",IF(H30&gt;J30,"○","×")))</f>
        <v>×</v>
      </c>
      <c r="I29" s="137"/>
      <c r="J29" s="138"/>
      <c r="K29" s="143" t="str">
        <f>IF(K30="","",IF(K30=M30,"△",IF(K30&gt;M30,"○","×")))</f>
        <v>×</v>
      </c>
      <c r="L29" s="137"/>
      <c r="M29" s="138"/>
      <c r="N29" s="139"/>
      <c r="O29" s="140"/>
      <c r="P29" s="141"/>
      <c r="Q29" s="143" t="str">
        <f>IF(Q30="","",IF(Q30=S30,"△",IF(Q30&gt;S30,"○","×")))</f>
        <v>×</v>
      </c>
      <c r="R29" s="137"/>
      <c r="S29" s="144"/>
      <c r="T29" s="145">
        <f>((COUNTIF(B29:S29,"○")*3)+((COUNTIF(B29:S29,"△")*1)))</f>
        <v>0</v>
      </c>
      <c r="U29" s="146">
        <f>B30+E30+H30+K30+Q30</f>
        <v>0</v>
      </c>
      <c r="V29" s="146">
        <f>D30+G30+J30+M30+S30</f>
        <v>22</v>
      </c>
      <c r="W29" s="147">
        <f>U29-V29</f>
        <v>-22</v>
      </c>
      <c r="X29" s="148">
        <v>6</v>
      </c>
    </row>
    <row r="30" spans="1:24" ht="13.5">
      <c r="A30" s="116"/>
      <c r="B30" s="35">
        <v>0</v>
      </c>
      <c r="C30" s="34" t="s">
        <v>44</v>
      </c>
      <c r="D30" s="32">
        <v>1</v>
      </c>
      <c r="E30" s="32">
        <v>0</v>
      </c>
      <c r="F30" s="34" t="s">
        <v>44</v>
      </c>
      <c r="G30" s="32">
        <v>7</v>
      </c>
      <c r="H30" s="32">
        <v>0</v>
      </c>
      <c r="I30" s="34" t="s">
        <v>44</v>
      </c>
      <c r="J30" s="32">
        <v>5</v>
      </c>
      <c r="K30" s="32">
        <v>0</v>
      </c>
      <c r="L30" s="34" t="s">
        <v>44</v>
      </c>
      <c r="M30" s="32">
        <v>4</v>
      </c>
      <c r="N30" s="142"/>
      <c r="O30" s="121"/>
      <c r="P30" s="122"/>
      <c r="Q30" s="32">
        <v>0</v>
      </c>
      <c r="R30" s="34" t="s">
        <v>44</v>
      </c>
      <c r="S30" s="32">
        <v>5</v>
      </c>
      <c r="T30" s="128"/>
      <c r="U30" s="130"/>
      <c r="V30" s="130"/>
      <c r="W30" s="132"/>
      <c r="X30" s="134"/>
    </row>
    <row r="31" spans="1:24" ht="13.5">
      <c r="A31" s="135" t="s">
        <v>51</v>
      </c>
      <c r="B31" s="136" t="str">
        <f>IF(B32="","",IF(B32=D32,"△",IF(B32&gt;D32,"○","×")))</f>
        <v>×</v>
      </c>
      <c r="C31" s="137"/>
      <c r="D31" s="138"/>
      <c r="E31" s="143" t="str">
        <f>IF(E32="","",IF(E32=G32,"△",IF(E32&gt;G32,"○","×")))</f>
        <v>×</v>
      </c>
      <c r="F31" s="137"/>
      <c r="G31" s="138"/>
      <c r="H31" s="143" t="str">
        <f>IF(H32="","",IF(H32=J32,"△",IF(H32&gt;J32,"○","×")))</f>
        <v>△</v>
      </c>
      <c r="I31" s="137"/>
      <c r="J31" s="138"/>
      <c r="K31" s="143" t="str">
        <f>IF(K32="","",IF(K32=M32,"△",IF(K32&gt;M32,"○","×")))</f>
        <v>△</v>
      </c>
      <c r="L31" s="137"/>
      <c r="M31" s="138"/>
      <c r="N31" s="143" t="str">
        <f>IF(N32="","",IF(N32=P32,"△",IF(N32&gt;P32,"○","×")))</f>
        <v>○</v>
      </c>
      <c r="O31" s="137"/>
      <c r="P31" s="138"/>
      <c r="Q31" s="139"/>
      <c r="R31" s="140"/>
      <c r="S31" s="157"/>
      <c r="T31" s="145">
        <f>((COUNTIF(B31:S31,"○")*3)+((COUNTIF(B31:S31,"△")*1)))</f>
        <v>5</v>
      </c>
      <c r="U31" s="146">
        <f>B32+E32+H32+K32+N32</f>
        <v>10</v>
      </c>
      <c r="V31" s="146">
        <f>D32+G32+J32+M32+P32</f>
        <v>7</v>
      </c>
      <c r="W31" s="147">
        <f>U31-V31</f>
        <v>3</v>
      </c>
      <c r="X31" s="148">
        <v>5</v>
      </c>
    </row>
    <row r="32" spans="1:24" ht="14.25" thickBot="1">
      <c r="A32" s="156"/>
      <c r="B32" s="41">
        <v>0</v>
      </c>
      <c r="C32" s="42" t="s">
        <v>44</v>
      </c>
      <c r="D32" s="43">
        <v>1</v>
      </c>
      <c r="E32" s="43">
        <v>0</v>
      </c>
      <c r="F32" s="42" t="s">
        <v>44</v>
      </c>
      <c r="G32" s="43">
        <v>1</v>
      </c>
      <c r="H32" s="43">
        <v>2</v>
      </c>
      <c r="I32" s="42" t="s">
        <v>44</v>
      </c>
      <c r="J32" s="43">
        <v>2</v>
      </c>
      <c r="K32" s="43">
        <v>3</v>
      </c>
      <c r="L32" s="42" t="s">
        <v>44</v>
      </c>
      <c r="M32" s="43">
        <v>3</v>
      </c>
      <c r="N32" s="43">
        <v>5</v>
      </c>
      <c r="O32" s="42" t="s">
        <v>44</v>
      </c>
      <c r="P32" s="43">
        <v>0</v>
      </c>
      <c r="Q32" s="158"/>
      <c r="R32" s="159"/>
      <c r="S32" s="160"/>
      <c r="T32" s="161"/>
      <c r="U32" s="162"/>
      <c r="V32" s="162"/>
      <c r="W32" s="163"/>
      <c r="X32" s="164"/>
    </row>
    <row r="33" spans="1:24" ht="13.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ht="13.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ht="13.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ht="13.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 ht="13.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24" ht="13.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 ht="13.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ht="13.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 ht="13.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4" ht="13.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1:24" ht="13.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1:24" ht="13.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ht="13.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ht="13.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ht="13.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 ht="13.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 ht="13.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1:24" ht="13.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 ht="13.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 ht="13.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ht="13.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ht="13.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1:24" ht="13.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 spans="1:24" ht="13.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1:24" ht="13.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4" ht="13.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4" ht="13.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24" ht="13.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 spans="1:24" ht="13.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</row>
    <row r="62" spans="1:24" ht="13.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1:24" ht="13.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1:24" ht="13.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24" ht="13.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pans="1:24" ht="13.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</row>
    <row r="67" spans="1:24" ht="13.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</row>
    <row r="68" spans="1:24" ht="13.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1:24" ht="13.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1:24" ht="13.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24" ht="13.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 spans="1:24" ht="13.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</row>
    <row r="73" spans="1:24" ht="13.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</row>
    <row r="74" spans="1:24" ht="13.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1:24" ht="13.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 spans="1:24" ht="13.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1:24" ht="13.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spans="1:24" ht="13.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</row>
    <row r="79" spans="1:24" ht="13.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</row>
    <row r="80" spans="1:24" ht="13.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</row>
    <row r="81" spans="1:24" ht="13.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</row>
  </sheetData>
  <sheetProtection/>
  <mergeCells count="158">
    <mergeCell ref="Q31:S32"/>
    <mergeCell ref="T31:T32"/>
    <mergeCell ref="U31:U32"/>
    <mergeCell ref="V31:V32"/>
    <mergeCell ref="W31:W32"/>
    <mergeCell ref="X31:X32"/>
    <mergeCell ref="A31:A32"/>
    <mergeCell ref="B31:D31"/>
    <mergeCell ref="E31:G31"/>
    <mergeCell ref="H31:J31"/>
    <mergeCell ref="K31:M31"/>
    <mergeCell ref="N31:P31"/>
    <mergeCell ref="Q29:S29"/>
    <mergeCell ref="T29:T30"/>
    <mergeCell ref="U29:U30"/>
    <mergeCell ref="V29:V30"/>
    <mergeCell ref="W29:W30"/>
    <mergeCell ref="X29:X30"/>
    <mergeCell ref="A29:A30"/>
    <mergeCell ref="B29:D29"/>
    <mergeCell ref="E29:G29"/>
    <mergeCell ref="H29:J29"/>
    <mergeCell ref="K29:M29"/>
    <mergeCell ref="N29:P30"/>
    <mergeCell ref="Q27:S27"/>
    <mergeCell ref="T27:T28"/>
    <mergeCell ref="U27:U28"/>
    <mergeCell ref="V27:V28"/>
    <mergeCell ref="W27:W28"/>
    <mergeCell ref="X27:X28"/>
    <mergeCell ref="A27:A28"/>
    <mergeCell ref="B27:D27"/>
    <mergeCell ref="E27:G27"/>
    <mergeCell ref="H27:J27"/>
    <mergeCell ref="K27:M28"/>
    <mergeCell ref="N27:P27"/>
    <mergeCell ref="Q25:S25"/>
    <mergeCell ref="T25:T26"/>
    <mergeCell ref="U25:U26"/>
    <mergeCell ref="V25:V26"/>
    <mergeCell ref="W25:W26"/>
    <mergeCell ref="X25:X26"/>
    <mergeCell ref="A25:A26"/>
    <mergeCell ref="B25:D25"/>
    <mergeCell ref="E25:G25"/>
    <mergeCell ref="H25:J26"/>
    <mergeCell ref="K25:M25"/>
    <mergeCell ref="N25:P25"/>
    <mergeCell ref="Q23:S23"/>
    <mergeCell ref="T23:T24"/>
    <mergeCell ref="U23:U24"/>
    <mergeCell ref="V23:V24"/>
    <mergeCell ref="W23:W24"/>
    <mergeCell ref="X23:X24"/>
    <mergeCell ref="A23:A24"/>
    <mergeCell ref="B23:D23"/>
    <mergeCell ref="E23:G24"/>
    <mergeCell ref="H23:J23"/>
    <mergeCell ref="K23:M23"/>
    <mergeCell ref="N23:P23"/>
    <mergeCell ref="Q21:S21"/>
    <mergeCell ref="T21:T22"/>
    <mergeCell ref="U21:U22"/>
    <mergeCell ref="V21:V22"/>
    <mergeCell ref="W21:W22"/>
    <mergeCell ref="X21:X22"/>
    <mergeCell ref="A21:A22"/>
    <mergeCell ref="B21:D22"/>
    <mergeCell ref="E21:G21"/>
    <mergeCell ref="H21:J21"/>
    <mergeCell ref="K21:M21"/>
    <mergeCell ref="N21:P21"/>
    <mergeCell ref="V16:V17"/>
    <mergeCell ref="W16:W17"/>
    <mergeCell ref="X16:X17"/>
    <mergeCell ref="A19:D19"/>
    <mergeCell ref="B20:D20"/>
    <mergeCell ref="E20:G20"/>
    <mergeCell ref="H20:J20"/>
    <mergeCell ref="K20:M20"/>
    <mergeCell ref="N20:P20"/>
    <mergeCell ref="Q20:S20"/>
    <mergeCell ref="X14:X15"/>
    <mergeCell ref="A16:A17"/>
    <mergeCell ref="B16:D16"/>
    <mergeCell ref="E16:G16"/>
    <mergeCell ref="H16:J16"/>
    <mergeCell ref="K16:M16"/>
    <mergeCell ref="N16:P16"/>
    <mergeCell ref="Q16:S17"/>
    <mergeCell ref="T16:T17"/>
    <mergeCell ref="U16:U17"/>
    <mergeCell ref="N14:P15"/>
    <mergeCell ref="Q14:S14"/>
    <mergeCell ref="T14:T15"/>
    <mergeCell ref="U14:U15"/>
    <mergeCell ref="V14:V15"/>
    <mergeCell ref="W14:W15"/>
    <mergeCell ref="T12:T13"/>
    <mergeCell ref="U12:U13"/>
    <mergeCell ref="V12:V13"/>
    <mergeCell ref="W12:W13"/>
    <mergeCell ref="X12:X13"/>
    <mergeCell ref="A14:A15"/>
    <mergeCell ref="B14:D14"/>
    <mergeCell ref="E14:G14"/>
    <mergeCell ref="H14:J14"/>
    <mergeCell ref="K14:M14"/>
    <mergeCell ref="V10:V11"/>
    <mergeCell ref="W10:W11"/>
    <mergeCell ref="X10:X11"/>
    <mergeCell ref="A12:A13"/>
    <mergeCell ref="B12:D12"/>
    <mergeCell ref="E12:G12"/>
    <mergeCell ref="H12:J12"/>
    <mergeCell ref="K12:M13"/>
    <mergeCell ref="N12:P12"/>
    <mergeCell ref="Q12:S12"/>
    <mergeCell ref="X8:X9"/>
    <mergeCell ref="A10:A11"/>
    <mergeCell ref="B10:D10"/>
    <mergeCell ref="E10:G10"/>
    <mergeCell ref="H10:J11"/>
    <mergeCell ref="K10:M10"/>
    <mergeCell ref="N10:P10"/>
    <mergeCell ref="Q10:S10"/>
    <mergeCell ref="T10:T11"/>
    <mergeCell ref="U10:U11"/>
    <mergeCell ref="N8:P8"/>
    <mergeCell ref="Q8:S8"/>
    <mergeCell ref="T8:T9"/>
    <mergeCell ref="U8:U9"/>
    <mergeCell ref="V8:V9"/>
    <mergeCell ref="W8:W9"/>
    <mergeCell ref="T6:T7"/>
    <mergeCell ref="U6:U7"/>
    <mergeCell ref="V6:V7"/>
    <mergeCell ref="W6:W7"/>
    <mergeCell ref="X6:X7"/>
    <mergeCell ref="A8:A9"/>
    <mergeCell ref="B8:D8"/>
    <mergeCell ref="E8:G9"/>
    <mergeCell ref="H8:J8"/>
    <mergeCell ref="K8:M8"/>
    <mergeCell ref="Q5:S5"/>
    <mergeCell ref="A6:A7"/>
    <mergeCell ref="B6:D7"/>
    <mergeCell ref="E6:G6"/>
    <mergeCell ref="H6:J6"/>
    <mergeCell ref="K6:M6"/>
    <mergeCell ref="N6:P6"/>
    <mergeCell ref="Q6:S6"/>
    <mergeCell ref="A1:M2"/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5:H22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3" max="4" width="5.28125" style="0" customWidth="1"/>
    <col min="5" max="7" width="5.140625" style="0" customWidth="1"/>
    <col min="8" max="8" width="6.8515625" style="0" customWidth="1"/>
  </cols>
  <sheetData>
    <row r="4" ht="14.25" thickBot="1"/>
    <row r="5" spans="3:8" ht="15" thickBot="1">
      <c r="C5" s="165"/>
      <c r="D5" s="165"/>
      <c r="E5" s="166" t="s">
        <v>67</v>
      </c>
      <c r="F5" s="167"/>
      <c r="G5" s="168" t="s">
        <v>68</v>
      </c>
      <c r="H5" s="168" t="s">
        <v>52</v>
      </c>
    </row>
    <row r="6" spans="3:8" ht="15" thickTop="1">
      <c r="C6" s="169">
        <v>1</v>
      </c>
      <c r="D6" s="170" t="s">
        <v>53</v>
      </c>
      <c r="E6" s="171">
        <v>3</v>
      </c>
      <c r="F6" s="172">
        <v>12</v>
      </c>
      <c r="G6" s="173">
        <v>13</v>
      </c>
      <c r="H6" s="174">
        <f>SUM(E6:G6)</f>
        <v>28</v>
      </c>
    </row>
    <row r="7" spans="3:8" ht="14.25">
      <c r="C7" s="175">
        <v>2</v>
      </c>
      <c r="D7" s="176" t="s">
        <v>54</v>
      </c>
      <c r="E7" s="184"/>
      <c r="F7" s="185"/>
      <c r="G7" s="186"/>
      <c r="H7" s="186">
        <f aca="true" t="shared" si="0" ref="H7:H19">SUM(E7:G7)</f>
        <v>0</v>
      </c>
    </row>
    <row r="8" spans="3:8" ht="14.25">
      <c r="C8" s="175">
        <v>3</v>
      </c>
      <c r="D8" s="176" t="s">
        <v>55</v>
      </c>
      <c r="E8" s="175">
        <v>0</v>
      </c>
      <c r="F8" s="177"/>
      <c r="G8" s="178">
        <v>12</v>
      </c>
      <c r="H8" s="178">
        <f t="shared" si="0"/>
        <v>12</v>
      </c>
    </row>
    <row r="9" spans="3:8" ht="14.25">
      <c r="C9" s="175">
        <v>4</v>
      </c>
      <c r="D9" s="176" t="s">
        <v>56</v>
      </c>
      <c r="E9" s="175">
        <v>4</v>
      </c>
      <c r="F9" s="177">
        <v>9</v>
      </c>
      <c r="G9" s="179">
        <v>6</v>
      </c>
      <c r="H9" s="178">
        <f t="shared" si="0"/>
        <v>19</v>
      </c>
    </row>
    <row r="10" spans="3:8" ht="14.25">
      <c r="C10" s="175">
        <v>5</v>
      </c>
      <c r="D10" s="176" t="s">
        <v>57</v>
      </c>
      <c r="E10" s="175">
        <v>4</v>
      </c>
      <c r="F10" s="177">
        <v>9</v>
      </c>
      <c r="G10" s="179">
        <v>10</v>
      </c>
      <c r="H10" s="178">
        <f t="shared" si="0"/>
        <v>23</v>
      </c>
    </row>
    <row r="11" spans="3:8" ht="14.25">
      <c r="C11" s="175">
        <v>6</v>
      </c>
      <c r="D11" s="176" t="s">
        <v>58</v>
      </c>
      <c r="E11" s="175">
        <v>3</v>
      </c>
      <c r="F11" s="177">
        <v>9</v>
      </c>
      <c r="G11" s="179">
        <v>10</v>
      </c>
      <c r="H11" s="178">
        <f t="shared" si="0"/>
        <v>22</v>
      </c>
    </row>
    <row r="12" spans="3:8" ht="14.25">
      <c r="C12" s="175">
        <v>7</v>
      </c>
      <c r="D12" s="176" t="s">
        <v>59</v>
      </c>
      <c r="E12" s="175">
        <v>0</v>
      </c>
      <c r="F12" s="177"/>
      <c r="G12" s="178">
        <v>3</v>
      </c>
      <c r="H12" s="178">
        <f t="shared" si="0"/>
        <v>3</v>
      </c>
    </row>
    <row r="13" spans="3:8" ht="14.25">
      <c r="C13" s="175">
        <v>8</v>
      </c>
      <c r="D13" s="176" t="s">
        <v>60</v>
      </c>
      <c r="E13" s="184"/>
      <c r="F13" s="185"/>
      <c r="G13" s="186"/>
      <c r="H13" s="186">
        <f t="shared" si="0"/>
        <v>0</v>
      </c>
    </row>
    <row r="14" spans="3:8" ht="14.25">
      <c r="C14" s="175">
        <v>9</v>
      </c>
      <c r="D14" s="176" t="s">
        <v>61</v>
      </c>
      <c r="E14" s="175">
        <v>1</v>
      </c>
      <c r="F14" s="177"/>
      <c r="G14" s="178">
        <v>8</v>
      </c>
      <c r="H14" s="178">
        <f t="shared" si="0"/>
        <v>9</v>
      </c>
    </row>
    <row r="15" spans="3:8" ht="14.25">
      <c r="C15" s="175">
        <v>10</v>
      </c>
      <c r="D15" s="176" t="s">
        <v>62</v>
      </c>
      <c r="E15" s="175">
        <v>2</v>
      </c>
      <c r="F15" s="177"/>
      <c r="G15" s="178">
        <v>5</v>
      </c>
      <c r="H15" s="178">
        <f t="shared" si="0"/>
        <v>7</v>
      </c>
    </row>
    <row r="16" spans="3:8" ht="14.25">
      <c r="C16" s="175">
        <v>11</v>
      </c>
      <c r="D16" s="176" t="s">
        <v>63</v>
      </c>
      <c r="E16" s="175">
        <v>1</v>
      </c>
      <c r="F16" s="177"/>
      <c r="G16" s="178">
        <v>0</v>
      </c>
      <c r="H16" s="178">
        <f t="shared" si="0"/>
        <v>1</v>
      </c>
    </row>
    <row r="17" spans="3:8" ht="14.25">
      <c r="C17" s="175">
        <v>12</v>
      </c>
      <c r="D17" s="176" t="s">
        <v>64</v>
      </c>
      <c r="E17" s="175">
        <v>6</v>
      </c>
      <c r="F17" s="177">
        <v>3</v>
      </c>
      <c r="G17" s="179">
        <v>0</v>
      </c>
      <c r="H17" s="178">
        <f t="shared" si="0"/>
        <v>9</v>
      </c>
    </row>
    <row r="18" spans="3:8" ht="14.25">
      <c r="C18" s="175">
        <v>13</v>
      </c>
      <c r="D18" s="176" t="s">
        <v>65</v>
      </c>
      <c r="E18" s="175">
        <v>6</v>
      </c>
      <c r="F18" s="177">
        <v>3</v>
      </c>
      <c r="G18" s="179">
        <v>7</v>
      </c>
      <c r="H18" s="178">
        <f t="shared" si="0"/>
        <v>16</v>
      </c>
    </row>
    <row r="19" spans="3:8" ht="15" thickBot="1">
      <c r="C19" s="180">
        <v>14</v>
      </c>
      <c r="D19" s="181" t="s">
        <v>66</v>
      </c>
      <c r="E19" s="180"/>
      <c r="F19" s="182"/>
      <c r="G19" s="183">
        <v>12</v>
      </c>
      <c r="H19" s="183">
        <f t="shared" si="0"/>
        <v>12</v>
      </c>
    </row>
    <row r="21" spans="5:6" ht="13.5">
      <c r="E21" t="s">
        <v>69</v>
      </c>
      <c r="F21" t="s">
        <v>71</v>
      </c>
    </row>
    <row r="22" spans="5:6" ht="13.5">
      <c r="E22" t="s">
        <v>70</v>
      </c>
      <c r="F22" t="s">
        <v>72</v>
      </c>
    </row>
  </sheetData>
  <sheetProtection/>
  <mergeCells count="1">
    <mergeCell ref="E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akiyama</dc:creator>
  <cp:keywords/>
  <dc:description/>
  <cp:lastModifiedBy>akiyama</cp:lastModifiedBy>
  <cp:lastPrinted>2010-07-14T02:27:16Z</cp:lastPrinted>
  <dcterms:created xsi:type="dcterms:W3CDTF">2010-06-21T14:00:19Z</dcterms:created>
  <dcterms:modified xsi:type="dcterms:W3CDTF">2010-11-06T08:29:32Z</dcterms:modified>
  <cp:category/>
  <cp:version/>
  <cp:contentType/>
  <cp:contentStatus/>
</cp:coreProperties>
</file>