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tabRatio="887" activeTab="3"/>
  </bookViews>
  <sheets>
    <sheet name="北東北対戦カード一覧" sheetId="1" r:id="rId1"/>
    <sheet name="対戦表北" sheetId="2" r:id="rId2"/>
    <sheet name="南東北対戦カード一覧" sheetId="3" r:id="rId3"/>
    <sheet name="対戦表南" sheetId="4" r:id="rId4"/>
    <sheet name="Sheet1" sheetId="5" r:id="rId5"/>
  </sheets>
  <definedNames>
    <definedName name="_xlnm._FilterDatabase" localSheetId="0" hidden="1">'北東北対戦カード一覧'!$B$2:$I$33</definedName>
    <definedName name="_xlnm.Print_Area" localSheetId="0">'北東北対戦カード一覧'!$A$1:$J$34</definedName>
  </definedNames>
  <calcPr fullCalcOnLoad="1"/>
</workbook>
</file>

<file path=xl/sharedStrings.xml><?xml version="1.0" encoding="utf-8"?>
<sst xmlns="http://schemas.openxmlformats.org/spreadsheetml/2006/main" count="662" uniqueCount="295">
  <si>
    <t>月日</t>
  </si>
  <si>
    <t>時間</t>
  </si>
  <si>
    <t>ホーム</t>
  </si>
  <si>
    <t>アウェイ</t>
  </si>
  <si>
    <t>対</t>
  </si>
  <si>
    <t>リベロ津軽ＳＣ Ｕ－１５</t>
  </si>
  <si>
    <t>青森山田中学校</t>
  </si>
  <si>
    <t>未定</t>
  </si>
  <si>
    <t>ＭＩＲＵＭＡＥ　ＦＣ</t>
  </si>
  <si>
    <t>レノヴェンスオガサＦＣ</t>
  </si>
  <si>
    <t>青森山田中学校</t>
  </si>
  <si>
    <t>FCあきた</t>
  </si>
  <si>
    <t>ＭＩＲＵＭＡＥ　ＦＣ</t>
  </si>
  <si>
    <t>レノヴェンスオガサＦＣ</t>
  </si>
  <si>
    <t>FCあきた</t>
  </si>
  <si>
    <t>備考</t>
  </si>
  <si>
    <t>FCあきた：本間圭佑　イエロー１</t>
  </si>
  <si>
    <t>三本木中学校</t>
  </si>
  <si>
    <t>青森山田中学校（1節）</t>
  </si>
  <si>
    <t>三本木中学校（1節）</t>
  </si>
  <si>
    <t>リベロ津軽ＳＣ Ｕ－１５（1節）</t>
  </si>
  <si>
    <t>リベロ津軽ＳＣ Ｕ－１５（2節）</t>
  </si>
  <si>
    <t>FCあきた（1節）</t>
  </si>
  <si>
    <t>青森山田中学校（2節）</t>
  </si>
  <si>
    <t>三本木中学校（2節）</t>
  </si>
  <si>
    <t>ＭＩＲＵＭＡＥ　ＦＣ（1節）</t>
  </si>
  <si>
    <t>レノヴェンスオガサＦＣ（1節）</t>
  </si>
  <si>
    <t>レノヴェンスオガサＦＣ（2節）</t>
  </si>
  <si>
    <t>三本木：西野真人　イエロー１</t>
  </si>
  <si>
    <t>山田：菊地　イエロー１</t>
  </si>
  <si>
    <t>あきた：小林舜、三本木：下山イエロー１</t>
  </si>
  <si>
    <t>△</t>
  </si>
  <si>
    <t>●</t>
  </si>
  <si>
    <t>○</t>
  </si>
  <si>
    <t>安比ASPA</t>
  </si>
  <si>
    <t>青森山田中</t>
  </si>
  <si>
    <t>十和田陸上競技場</t>
  </si>
  <si>
    <t>岩木山</t>
  </si>
  <si>
    <t>５/２２(Ａ)</t>
  </si>
  <si>
    <t>5/23(A)</t>
  </si>
  <si>
    <t>5/29(A)</t>
  </si>
  <si>
    <t>5/30(A)</t>
  </si>
  <si>
    <t>9/4(A)</t>
  </si>
  <si>
    <t>ｽﾎﾟｰﾂﾊﾟｰｸかわべ</t>
  </si>
  <si>
    <t>9/19(H)</t>
  </si>
  <si>
    <t>10/3(H)</t>
  </si>
  <si>
    <t>7/31(H)</t>
  </si>
  <si>
    <t>9/19(A)</t>
  </si>
  <si>
    <t>未定(A)</t>
  </si>
  <si>
    <t>9/23(A)</t>
  </si>
  <si>
    <t>５/１６(Ｈ)</t>
  </si>
  <si>
    <t>未定(H)</t>
  </si>
  <si>
    <t>5/23(H)</t>
  </si>
  <si>
    <t>ＭＩＲＵＭＡＥ
ＦＣ　</t>
  </si>
  <si>
    <t>7/31(A)</t>
  </si>
  <si>
    <t>7/11(A)</t>
  </si>
  <si>
    <t>5/22(H)</t>
  </si>
  <si>
    <t>レノヴェンス
オガサＦＣ</t>
  </si>
  <si>
    <t>未定</t>
  </si>
  <si>
    <t>10/3(A)</t>
  </si>
  <si>
    <t>5/22(A)</t>
  </si>
  <si>
    <t>9/11(A)</t>
  </si>
  <si>
    <t>9/5(A)</t>
  </si>
  <si>
    <t>青森山田中</t>
  </si>
  <si>
    <t>青森山田中</t>
  </si>
  <si>
    <t>5/29(H)</t>
  </si>
  <si>
    <t>9/4(H)</t>
  </si>
  <si>
    <t>5/30(H)</t>
  </si>
  <si>
    <t>6/26(H)</t>
  </si>
  <si>
    <t>５/８(H)</t>
  </si>
  <si>
    <t>青森山田
中学校</t>
  </si>
  <si>
    <t>青森山田中</t>
  </si>
  <si>
    <t>6/26（A）</t>
  </si>
  <si>
    <t>7/10(A)</t>
  </si>
  <si>
    <t>9/11(H)</t>
  </si>
  <si>
    <t>５/９(Ｈ)</t>
  </si>
  <si>
    <t>十和田市立
三本木中学校</t>
  </si>
  <si>
    <t>５/８(Ａ)</t>
  </si>
  <si>
    <t>５/９（Ａ）</t>
  </si>
  <si>
    <t>9/23(H)</t>
  </si>
  <si>
    <t>7/11(H)</t>
  </si>
  <si>
    <t>9/5(H)</t>
  </si>
  <si>
    <t>7/10(H)</t>
  </si>
  <si>
    <t>リベロ津軽ＳＣ
Ｕ－１５</t>
  </si>
  <si>
    <t>順位</t>
  </si>
  <si>
    <t>点差</t>
  </si>
  <si>
    <t>失点</t>
  </si>
  <si>
    <t>得点</t>
  </si>
  <si>
    <t>勝点</t>
  </si>
  <si>
    <t>負け</t>
  </si>
  <si>
    <t>分け</t>
  </si>
  <si>
    <t>勝ち</t>
  </si>
  <si>
    <t>ＭＩＲＵＭＡＥ
　ＦＣ</t>
  </si>
  <si>
    <t>リベロ津軽ＳＣ</t>
  </si>
  <si>
    <t>北東北みちのくリーグ２０１０</t>
  </si>
  <si>
    <t>Ｕ－１５</t>
  </si>
  <si>
    <t>カテゴリー</t>
  </si>
  <si>
    <t>東北地域</t>
  </si>
  <si>
    <t>地域／都道府県名</t>
  </si>
  <si>
    <t>星取り表</t>
  </si>
  <si>
    <t>リーグ報告</t>
  </si>
  <si>
    <t>6/12(H)</t>
  </si>
  <si>
    <t>6/12(A)</t>
  </si>
  <si>
    <t>MIRUMAE：前関、小笠原、八重樫イエロー1</t>
  </si>
  <si>
    <t>青森山田中学校（3節）</t>
  </si>
  <si>
    <t>三本木中学校（3節）</t>
  </si>
  <si>
    <t>FCあきた（2節）</t>
  </si>
  <si>
    <t>FCあきた（3節）</t>
  </si>
  <si>
    <t>ＭＩＲＵＭＡＥ　ＦＣ（2節）</t>
  </si>
  <si>
    <t>レノヴェンスオガサＦＣ（3節）</t>
  </si>
  <si>
    <t>レノヴェンスオガサＦＣ（4節）</t>
  </si>
  <si>
    <t>青森山田中学校（4節）</t>
  </si>
  <si>
    <t>２０１０みちのくﾘｰｸﾞ日程表</t>
  </si>
  <si>
    <t>月日</t>
  </si>
  <si>
    <t>対戦</t>
  </si>
  <si>
    <t>警告・退場</t>
  </si>
  <si>
    <t>JFAアカデミー</t>
  </si>
  <si>
    <t>５－０</t>
  </si>
  <si>
    <t>M村山</t>
  </si>
  <si>
    <t>宮園栄人①（アカデミー）</t>
  </si>
  <si>
    <t>M庄内</t>
  </si>
  <si>
    <t>３－２</t>
  </si>
  <si>
    <t>東北学院中</t>
  </si>
  <si>
    <t>癸生川　毅①（東北学院）</t>
  </si>
  <si>
    <t>０－１</t>
  </si>
  <si>
    <t>岩村祐人①　森山大地①（M村山）　池田那生①（M庄内）</t>
  </si>
  <si>
    <t>２－０</t>
  </si>
  <si>
    <t>２－１</t>
  </si>
  <si>
    <t>１－１</t>
  </si>
  <si>
    <t>４－４</t>
  </si>
  <si>
    <t>アズーリ</t>
  </si>
  <si>
    <t>ベガルタ仙台</t>
  </si>
  <si>
    <t>大沼飛翔①（東北学院）　安田　壱成①（ベガルタ）</t>
  </si>
  <si>
    <t>アズーり</t>
  </si>
  <si>
    <t>M村山</t>
  </si>
  <si>
    <t>南東北みちのくリーグ２０１０</t>
  </si>
  <si>
    <t>ベガルタ仙台</t>
  </si>
  <si>
    <t>AC.アズーり</t>
  </si>
  <si>
    <t>東北学院
中学校</t>
  </si>
  <si>
    <t>M庄内　</t>
  </si>
  <si>
    <t>M村山</t>
  </si>
  <si>
    <t>ＪＦAアカデミー</t>
  </si>
  <si>
    <t>9/12(H)</t>
  </si>
  <si>
    <t>10/11（H）</t>
  </si>
  <si>
    <t>7/25(H)</t>
  </si>
  <si>
    <t>7/30(H)</t>
  </si>
  <si>
    <t>泉S･ﾀｳﾝ</t>
  </si>
  <si>
    <t>6/20（A）</t>
  </si>
  <si>
    <t>9/5（A)</t>
  </si>
  <si>
    <t>9/20(A)</t>
  </si>
  <si>
    <t>庄内空港G</t>
  </si>
  <si>
    <t>山形県総合</t>
  </si>
  <si>
    <t>広野町G</t>
  </si>
  <si>
    <t>10/11(H)</t>
  </si>
  <si>
    <t>7/25（H）</t>
  </si>
  <si>
    <t>8/28(A)</t>
  </si>
  <si>
    <t>6/19（A）</t>
  </si>
  <si>
    <t>7/23(A)</t>
  </si>
  <si>
    <t>6/20（H）</t>
  </si>
  <si>
    <t>8/28(H)</t>
  </si>
  <si>
    <t>東北学院中</t>
  </si>
  <si>
    <t>東北学院中</t>
  </si>
  <si>
    <t>9/12(A)</t>
  </si>
  <si>
    <t>10/11(A)</t>
  </si>
  <si>
    <t>4/17（A）</t>
  </si>
  <si>
    <t>5/16(A)</t>
  </si>
  <si>
    <t>5/9(A)</t>
  </si>
  <si>
    <t>泉S･ﾀｳﾝ</t>
  </si>
  <si>
    <t>M庄内　</t>
  </si>
  <si>
    <t>6/19(H)</t>
  </si>
  <si>
    <t>4/17（H)</t>
  </si>
  <si>
    <t>5/8(H)</t>
  </si>
  <si>
    <t>6/6(H)</t>
  </si>
  <si>
    <t>庄内空港Ｇ</t>
  </si>
  <si>
    <t>庄内空港Ｇ</t>
  </si>
  <si>
    <t>10/11（A）</t>
  </si>
  <si>
    <t>7/25(A)</t>
  </si>
  <si>
    <t>4/29(A)</t>
  </si>
  <si>
    <t>M村山</t>
  </si>
  <si>
    <t>5/16(H)</t>
  </si>
  <si>
    <t>4/29(H)</t>
  </si>
  <si>
    <t>7/17(H)</t>
  </si>
  <si>
    <t>7/30(A)</t>
  </si>
  <si>
    <t>5/8(A)</t>
  </si>
  <si>
    <t>4/11(A)</t>
  </si>
  <si>
    <t>ＪＦAアカデミー</t>
  </si>
  <si>
    <t>9/20(H)</t>
  </si>
  <si>
    <t>7/23(H)</t>
  </si>
  <si>
    <t>5/9(H)</t>
  </si>
  <si>
    <t>7/19（H）</t>
  </si>
  <si>
    <t>4/11（H）</t>
  </si>
  <si>
    <t>広野町S</t>
  </si>
  <si>
    <t>広野町S</t>
  </si>
  <si>
    <t>6/6(A)</t>
  </si>
  <si>
    <t>7/17(A)</t>
  </si>
  <si>
    <t>なし</t>
  </si>
  <si>
    <t>山田：西部イエロー１</t>
  </si>
  <si>
    <t>7/11(A)</t>
  </si>
  <si>
    <t>7/18(H)</t>
  </si>
  <si>
    <t>7/19(A)</t>
  </si>
  <si>
    <t>ｽﾎﾟｰﾂﾊﾟｰｸかわべ</t>
  </si>
  <si>
    <t>7/11(H)</t>
  </si>
  <si>
    <t>7/19(H)</t>
  </si>
  <si>
    <t>7/18(A)</t>
  </si>
  <si>
    <t>泉S･ﾀｳﾝ</t>
  </si>
  <si>
    <t>7/19(A)</t>
  </si>
  <si>
    <t>7/19（H）</t>
  </si>
  <si>
    <t>7/19（A）</t>
  </si>
  <si>
    <t>２－０</t>
  </si>
  <si>
    <t>JFAアカデミー</t>
  </si>
  <si>
    <t>県総合運動公園人工芝グラウンド</t>
  </si>
  <si>
    <t>６－１</t>
  </si>
  <si>
    <t>広野町グランド</t>
  </si>
  <si>
    <t>アズーり</t>
  </si>
  <si>
    <t>０－３</t>
  </si>
  <si>
    <t>泉スポーツタウン</t>
  </si>
  <si>
    <r>
      <t>３－</t>
    </r>
    <r>
      <rPr>
        <b/>
        <sz val="11"/>
        <color indexed="10"/>
        <rFont val="ＭＳ Ｐゴシック"/>
        <family val="3"/>
      </rPr>
      <t>０</t>
    </r>
  </si>
  <si>
    <t>アズーリ</t>
  </si>
  <si>
    <t>０－１</t>
  </si>
  <si>
    <t>１－３</t>
  </si>
  <si>
    <t>あきた：中村イエロー</t>
  </si>
  <si>
    <t>MIRUMAE：八重樫イエロー１次節×</t>
  </si>
  <si>
    <t>8/7(A)</t>
  </si>
  <si>
    <t>ｽﾎﾟｰﾂﾊﾟｰｸかわべ</t>
  </si>
  <si>
    <t>8/7(H)</t>
  </si>
  <si>
    <t>レノヴェンスオガサＦＣ</t>
  </si>
  <si>
    <t>なし</t>
  </si>
  <si>
    <t>FCあきた</t>
  </si>
  <si>
    <t>三本木中学校</t>
  </si>
  <si>
    <t>１－０</t>
  </si>
  <si>
    <t>●</t>
  </si>
  <si>
    <t>３－１</t>
  </si>
  <si>
    <t>9/5(A)</t>
  </si>
  <si>
    <t>●</t>
  </si>
  <si>
    <t>○</t>
  </si>
  <si>
    <t>9/5(H)</t>
  </si>
  <si>
    <t>平塚聖也①（ベガルタ）</t>
  </si>
  <si>
    <t>△</t>
  </si>
  <si>
    <t>８/１(H)</t>
  </si>
  <si>
    <t>８/１(A)</t>
  </si>
  <si>
    <t>△</t>
  </si>
  <si>
    <t>○</t>
  </si>
  <si>
    <t>●</t>
  </si>
  <si>
    <t>△</t>
  </si>
  <si>
    <t>0</t>
  </si>
  <si>
    <t>1－0</t>
  </si>
  <si>
    <t>0－3</t>
  </si>
  <si>
    <t>●</t>
  </si>
  <si>
    <t>２－０</t>
  </si>
  <si>
    <t>０－２</t>
  </si>
  <si>
    <t>広野町グランド</t>
  </si>
  <si>
    <t>４－０</t>
  </si>
  <si>
    <t>山形県総合運動公園</t>
  </si>
  <si>
    <t>○</t>
  </si>
  <si>
    <t>●</t>
  </si>
  <si>
    <t>９／２０(H)</t>
  </si>
  <si>
    <t>９／２０(A)</t>
  </si>
  <si>
    <t>○</t>
  </si>
  <si>
    <t>○</t>
  </si>
  <si>
    <t>●</t>
  </si>
  <si>
    <t>０－１</t>
  </si>
  <si>
    <t>東北学院中学校</t>
  </si>
  <si>
    <t>●</t>
  </si>
  <si>
    <t>○</t>
  </si>
  <si>
    <t>リベロ津軽ＳＣ Ｕ－１５</t>
  </si>
  <si>
    <t>FCあきた</t>
  </si>
  <si>
    <t>FCあきた</t>
  </si>
  <si>
    <t>１０月２日(土)</t>
  </si>
  <si>
    <t>リベロ津軽ＳＣ Ｕ－１６</t>
  </si>
  <si>
    <t>三本木中学校</t>
  </si>
  <si>
    <t>三本木中学校</t>
  </si>
  <si>
    <t>●</t>
  </si>
  <si>
    <t>○</t>
  </si>
  <si>
    <t>○</t>
  </si>
  <si>
    <t>●</t>
  </si>
  <si>
    <t>○</t>
  </si>
  <si>
    <t>○</t>
  </si>
  <si>
    <t>０－０</t>
  </si>
  <si>
    <t>県総合運動公園人工芝</t>
  </si>
  <si>
    <t>４－１</t>
  </si>
  <si>
    <t>２－２</t>
  </si>
  <si>
    <t>泉スポーツタウン</t>
  </si>
  <si>
    <t>泉スポーツタウン</t>
  </si>
  <si>
    <t>ベガルタ仙台</t>
  </si>
  <si>
    <t>JFAアカデミー</t>
  </si>
  <si>
    <t>JFAアカデミー</t>
  </si>
  <si>
    <t>ベガルタ仙台</t>
  </si>
  <si>
    <t>アズーリ</t>
  </si>
  <si>
    <t>０－２</t>
  </si>
  <si>
    <t>9/18(H)</t>
  </si>
  <si>
    <t>9/18（A)</t>
  </si>
  <si>
    <t>●</t>
  </si>
  <si>
    <t>△</t>
  </si>
  <si>
    <t>10/１３現在</t>
  </si>
  <si>
    <r>
      <t>１０/１３現在</t>
    </r>
    <r>
      <rPr>
        <b/>
        <sz val="11"/>
        <color indexed="10"/>
        <rFont val="ＭＳ Ｐ明朝"/>
        <family val="1"/>
      </rPr>
      <t>10/15訂正</t>
    </r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</si>
</sst>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/d;@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dd\,\ mmmm\ dd\,\ yyyy"/>
    <numFmt numFmtId="191" formatCode="[$-FFFF]g/&quot;標&quot;&quot;準&quot;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m&quot;月&quot;d&quot;日&quot;\(aaa\)"/>
    <numFmt numFmtId="201" formatCode="h:mm;@"/>
    <numFmt numFmtId="202" formatCode="m&quot;月&quot;d&quot;日&quot;;@"/>
    <numFmt numFmtId="203" formatCode="00_ "/>
    <numFmt numFmtId="204" formatCode="0_);[Red]\(0\)"/>
    <numFmt numFmtId="205" formatCode="0.0_ "/>
    <numFmt numFmtId="206" formatCode="[$-F800]dddd\,\ mmmm\ dd\,\ yyyy"/>
    <numFmt numFmtId="207" formatCode="mmmm\ d\,\ yyyy"/>
    <numFmt numFmtId="208" formatCode="[$-411]g/&quot;標&quot;&quot;準&quot;"/>
    <numFmt numFmtId="209" formatCode="&quot;R$ &quot;#,##0_);\(&quot;R$ &quot;#,##0\)"/>
    <numFmt numFmtId="210" formatCode="&quot;R$ &quot;#,##0_);[Red]\(&quot;R$ &quot;#,##0\)"/>
    <numFmt numFmtId="211" formatCode="&quot;R$ &quot;#,##0.00_);\(&quot;R$ &quot;#,##0.00\)"/>
    <numFmt numFmtId="212" formatCode="&quot;R$ &quot;#,##0.00_);[Red]\(&quot;R$ &quot;#,##0.00\)"/>
    <numFmt numFmtId="213" formatCode="_(&quot;R$ &quot;* #,##0_);_(&quot;R$ &quot;* \(#,##0\);_(&quot;R$ &quot;* &quot;-&quot;_);_(@_)"/>
    <numFmt numFmtId="214" formatCode="_(&quot;R$ &quot;* #,##0.00_);_(&quot;R$ &quot;* \(#,##0.00\);_(&quot;R$ &quot;* &quot;-&quot;??_);_(@_)"/>
    <numFmt numFmtId="215" formatCode="[$-416]dddd\,\ d&quot; de &quot;mmmm&quot; de &quot;yyyy"/>
    <numFmt numFmtId="216" formatCode="m/d"/>
    <numFmt numFmtId="217" formatCode="#,##0_);[Red]\(#,##0\)"/>
    <numFmt numFmtId="218" formatCode="#,##0_ ;[Red]\-#,##0\ "/>
    <numFmt numFmtId="219" formatCode="0_ "/>
    <numFmt numFmtId="220" formatCode="0.0"/>
    <numFmt numFmtId="221" formatCode="[&lt;=999]000;[&lt;=99999]000\-00;000\-0000"/>
    <numFmt numFmtId="222" formatCode="0_ ;[Red]\-0\ "/>
    <numFmt numFmtId="223" formatCode="0;[Red]0"/>
    <numFmt numFmtId="224" formatCode="[$-411]ggge&quot;年&quot;m&quot;月&quot;d&quot;日&quot;;@"/>
    <numFmt numFmtId="225" formatCode="yyyy/m/d\(aaa\)"/>
    <numFmt numFmtId="226" formatCode="[&lt;=9999999999]0000000000;General"/>
    <numFmt numFmtId="227" formatCode="General&quot;月&quot;"/>
    <numFmt numFmtId="228" formatCode="[&lt;=999]000;[&lt;=9999]000\-00;000\-0000"/>
    <numFmt numFmtId="229" formatCode="#,##0_ "/>
    <numFmt numFmtId="230" formatCode="#,##0.0;[Red]\-#,##0.0"/>
    <numFmt numFmtId="231" formatCode="0.000"/>
    <numFmt numFmtId="232" formatCode="0.0000"/>
    <numFmt numFmtId="233" formatCode="&quot;¥&quot;#,##0.0;[Red]&quot;¥&quot;\-#,##0.0"/>
    <numFmt numFmtId="234" formatCode="0.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0"/>
      <name val="ＭＳ Ｐ明朝"/>
      <family val="1"/>
    </font>
    <font>
      <b/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1"/>
      <color theme="0"/>
      <name val="Calibri"/>
      <family val="3"/>
    </font>
    <font>
      <b/>
      <sz val="11"/>
      <color rgb="FFFF0000"/>
      <name val="ＭＳ Ｐ明朝"/>
      <family val="1"/>
    </font>
    <font>
      <sz val="14"/>
      <color theme="1"/>
      <name val="Calibri"/>
      <family val="3"/>
    </font>
    <font>
      <b/>
      <sz val="12"/>
      <color rgb="FFFF0000"/>
      <name val="ＭＳ Ｐ明朝"/>
      <family val="1"/>
    </font>
    <font>
      <b/>
      <sz val="11"/>
      <color theme="1"/>
      <name val="ＭＳ Ｐ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hair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3" fillId="0" borderId="0">
      <alignment vertical="center"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76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0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0" fontId="0" fillId="0" borderId="10" xfId="0" applyNumberFormat="1" applyFill="1" applyBorder="1" applyAlignment="1">
      <alignment horizontal="center" vertical="center"/>
    </xf>
    <xf numFmtId="20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3" fillId="0" borderId="0" xfId="61">
      <alignment vertical="center"/>
      <protection/>
    </xf>
    <xf numFmtId="49" fontId="34" fillId="0" borderId="0" xfId="61" applyNumberFormat="1" applyFont="1" applyFill="1" applyBorder="1" applyAlignment="1">
      <alignment vertical="center"/>
      <protection/>
    </xf>
    <xf numFmtId="49" fontId="35" fillId="0" borderId="0" xfId="61" applyNumberFormat="1" applyFont="1" applyFill="1" applyBorder="1" applyAlignment="1">
      <alignment vertical="center"/>
      <protection/>
    </xf>
    <xf numFmtId="0" fontId="35" fillId="0" borderId="0" xfId="61" applyFont="1" applyFill="1" applyBorder="1" applyAlignment="1">
      <alignment vertical="center" wrapText="1"/>
      <protection/>
    </xf>
    <xf numFmtId="0" fontId="35" fillId="0" borderId="0" xfId="61" applyFont="1" applyFill="1" applyBorder="1">
      <alignment vertical="center"/>
      <protection/>
    </xf>
    <xf numFmtId="49" fontId="35" fillId="0" borderId="0" xfId="61" applyNumberFormat="1" applyFont="1" applyFill="1" applyBorder="1" applyAlignment="1">
      <alignment horizontal="center" vertical="center"/>
      <protection/>
    </xf>
    <xf numFmtId="49" fontId="36" fillId="0" borderId="0" xfId="61" applyNumberFormat="1" applyFont="1" applyFill="1" applyBorder="1" applyAlignment="1">
      <alignment horizontal="center" vertical="center"/>
      <protection/>
    </xf>
    <xf numFmtId="49" fontId="34" fillId="0" borderId="0" xfId="61" applyNumberFormat="1" applyFont="1" applyFill="1" applyBorder="1" applyAlignment="1">
      <alignment horizontal="center" vertical="center"/>
      <protection/>
    </xf>
    <xf numFmtId="0" fontId="35" fillId="0" borderId="0" xfId="61" applyFont="1" applyFill="1" applyBorder="1" applyAlignment="1">
      <alignment horizontal="center" vertical="center"/>
      <protection/>
    </xf>
    <xf numFmtId="0" fontId="33" fillId="0" borderId="0" xfId="61" applyAlignment="1">
      <alignment horizontal="center" vertical="center"/>
      <protection/>
    </xf>
    <xf numFmtId="49" fontId="34" fillId="0" borderId="0" xfId="61" applyNumberFormat="1" applyFont="1" applyBorder="1" applyAlignment="1">
      <alignment vertic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13" xfId="61" applyFont="1" applyBorder="1" applyAlignment="1">
      <alignment horizontal="center" vertical="center"/>
      <protection/>
    </xf>
    <xf numFmtId="49" fontId="34" fillId="0" borderId="0" xfId="61" applyNumberFormat="1" applyFont="1" applyBorder="1" applyAlignment="1">
      <alignment horizontal="center" vertical="center"/>
      <protection/>
    </xf>
    <xf numFmtId="49" fontId="35" fillId="0" borderId="0" xfId="61" applyNumberFormat="1" applyFont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 vertical="center"/>
      <protection/>
    </xf>
    <xf numFmtId="49" fontId="37" fillId="0" borderId="14" xfId="61" applyNumberFormat="1" applyFont="1" applyBorder="1" applyAlignment="1">
      <alignment horizontal="center" vertical="center"/>
      <protection/>
    </xf>
    <xf numFmtId="0" fontId="37" fillId="0" borderId="14" xfId="61" applyNumberFormat="1" applyFont="1" applyBorder="1" applyAlignment="1">
      <alignment horizontal="center" vertical="center"/>
      <protection/>
    </xf>
    <xf numFmtId="0" fontId="37" fillId="0" borderId="15" xfId="61" applyFont="1" applyBorder="1" applyAlignment="1">
      <alignment horizontal="center" vertical="center"/>
      <protection/>
    </xf>
    <xf numFmtId="0" fontId="37" fillId="0" borderId="16" xfId="61" applyFont="1" applyBorder="1" applyAlignment="1">
      <alignment horizontal="center" vertical="center"/>
      <protection/>
    </xf>
    <xf numFmtId="0" fontId="37" fillId="0" borderId="17" xfId="61" applyFont="1" applyBorder="1" applyAlignment="1">
      <alignment horizontal="center" vertical="center"/>
      <protection/>
    </xf>
    <xf numFmtId="0" fontId="37" fillId="0" borderId="18" xfId="61" applyFont="1" applyBorder="1" applyAlignment="1">
      <alignment horizontal="center" vertical="center"/>
      <protection/>
    </xf>
    <xf numFmtId="0" fontId="35" fillId="0" borderId="0" xfId="61" applyFont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 vertical="center"/>
      <protection/>
    </xf>
    <xf numFmtId="0" fontId="37" fillId="0" borderId="19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0" fontId="37" fillId="0" borderId="21" xfId="61" applyFont="1" applyBorder="1" applyAlignment="1">
      <alignment horizontal="center" vertical="center"/>
      <protection/>
    </xf>
    <xf numFmtId="0" fontId="37" fillId="0" borderId="22" xfId="61" applyFont="1" applyBorder="1" applyAlignment="1">
      <alignment horizontal="center" vertical="center"/>
      <protection/>
    </xf>
    <xf numFmtId="0" fontId="37" fillId="0" borderId="23" xfId="61" applyFont="1" applyBorder="1" applyAlignment="1">
      <alignment horizontal="center" vertical="center"/>
      <protection/>
    </xf>
    <xf numFmtId="0" fontId="35" fillId="0" borderId="0" xfId="61" applyFont="1" applyBorder="1">
      <alignment vertical="center"/>
      <protection/>
    </xf>
    <xf numFmtId="49" fontId="35" fillId="0" borderId="0" xfId="61" applyNumberFormat="1" applyFont="1" applyBorder="1" applyAlignment="1">
      <alignment vertical="center"/>
      <protection/>
    </xf>
    <xf numFmtId="49" fontId="36" fillId="0" borderId="0" xfId="61" applyNumberFormat="1" applyFont="1" applyBorder="1" applyAlignment="1">
      <alignment horizontal="center" vertical="center"/>
      <protection/>
    </xf>
    <xf numFmtId="0" fontId="37" fillId="0" borderId="24" xfId="61" applyFont="1" applyBorder="1" applyAlignment="1">
      <alignment horizontal="center" vertical="center"/>
      <protection/>
    </xf>
    <xf numFmtId="49" fontId="37" fillId="0" borderId="16" xfId="61" applyNumberFormat="1" applyFont="1" applyBorder="1" applyAlignment="1">
      <alignment horizontal="center" vertical="center"/>
      <protection/>
    </xf>
    <xf numFmtId="0" fontId="37" fillId="0" borderId="25" xfId="61" applyFont="1" applyBorder="1" applyAlignment="1">
      <alignment horizontal="center" vertical="center"/>
      <protection/>
    </xf>
    <xf numFmtId="0" fontId="37" fillId="0" borderId="26" xfId="61" applyFont="1" applyBorder="1" applyAlignment="1">
      <alignment horizontal="center" vertical="center"/>
      <protection/>
    </xf>
    <xf numFmtId="0" fontId="37" fillId="0" borderId="0" xfId="61" applyFont="1" applyAlignment="1">
      <alignment horizontal="center" vertical="center"/>
      <protection/>
    </xf>
    <xf numFmtId="49" fontId="37" fillId="0" borderId="27" xfId="61" applyNumberFormat="1" applyFont="1" applyBorder="1" applyAlignment="1">
      <alignment horizontal="center" vertical="center"/>
      <protection/>
    </xf>
    <xf numFmtId="49" fontId="37" fillId="0" borderId="26" xfId="61" applyNumberFormat="1" applyFont="1" applyBorder="1" applyAlignment="1">
      <alignment horizontal="center" vertical="center"/>
      <protection/>
    </xf>
    <xf numFmtId="49" fontId="37" fillId="0" borderId="28" xfId="61" applyNumberFormat="1" applyFont="1" applyBorder="1" applyAlignment="1">
      <alignment horizontal="center" vertical="center"/>
      <protection/>
    </xf>
    <xf numFmtId="0" fontId="35" fillId="0" borderId="0" xfId="61" applyFont="1" applyBorder="1" applyAlignment="1">
      <alignment vertical="center" wrapText="1"/>
      <protection/>
    </xf>
    <xf numFmtId="0" fontId="35" fillId="0" borderId="29" xfId="61" applyFont="1" applyBorder="1">
      <alignment vertical="center"/>
      <protection/>
    </xf>
    <xf numFmtId="0" fontId="35" fillId="0" borderId="30" xfId="61" applyFont="1" applyBorder="1">
      <alignment vertical="center"/>
      <protection/>
    </xf>
    <xf numFmtId="0" fontId="35" fillId="0" borderId="0" xfId="61" applyFont="1">
      <alignment vertical="center"/>
      <protection/>
    </xf>
    <xf numFmtId="0" fontId="35" fillId="0" borderId="0" xfId="61" applyFont="1" applyAlignment="1">
      <alignment horizontal="center" vertical="center"/>
      <protection/>
    </xf>
    <xf numFmtId="0" fontId="36" fillId="0" borderId="0" xfId="61" applyFont="1" applyAlignment="1">
      <alignment horizontal="center" vertical="center"/>
      <protection/>
    </xf>
    <xf numFmtId="0" fontId="36" fillId="0" borderId="0" xfId="61" applyFont="1">
      <alignment vertical="center"/>
      <protection/>
    </xf>
    <xf numFmtId="0" fontId="36" fillId="0" borderId="0" xfId="61" applyFont="1" applyBorder="1" applyAlignment="1">
      <alignment horizontal="left" vertical="center"/>
      <protection/>
    </xf>
    <xf numFmtId="0" fontId="35" fillId="0" borderId="31" xfId="61" applyFont="1" applyBorder="1">
      <alignment vertical="center"/>
      <protection/>
    </xf>
    <xf numFmtId="0" fontId="36" fillId="0" borderId="31" xfId="61" applyFont="1" applyBorder="1">
      <alignment vertical="center"/>
      <protection/>
    </xf>
    <xf numFmtId="49" fontId="36" fillId="0" borderId="31" xfId="61" applyNumberFormat="1" applyFont="1" applyBorder="1">
      <alignment vertical="center"/>
      <protection/>
    </xf>
    <xf numFmtId="0" fontId="36" fillId="0" borderId="0" xfId="61" applyFont="1" applyBorder="1" applyAlignment="1">
      <alignment horizontal="left" vertical="center"/>
      <protection/>
    </xf>
    <xf numFmtId="0" fontId="24" fillId="0" borderId="0" xfId="61" applyFont="1">
      <alignment vertical="center"/>
      <protection/>
    </xf>
    <xf numFmtId="0" fontId="33" fillId="0" borderId="10" xfId="61" applyBorder="1" applyAlignment="1">
      <alignment horizontal="center" vertical="center"/>
      <protection/>
    </xf>
    <xf numFmtId="0" fontId="33" fillId="0" borderId="11" xfId="61" applyFill="1" applyBorder="1" applyAlignment="1">
      <alignment horizontal="center" vertical="center"/>
      <protection/>
    </xf>
    <xf numFmtId="0" fontId="33" fillId="0" borderId="32" xfId="61" applyFill="1" applyBorder="1">
      <alignment vertical="center"/>
      <protection/>
    </xf>
    <xf numFmtId="0" fontId="33" fillId="0" borderId="33" xfId="61" applyFill="1" applyBorder="1">
      <alignment vertical="center"/>
      <protection/>
    </xf>
    <xf numFmtId="0" fontId="33" fillId="0" borderId="34" xfId="61" applyFill="1" applyBorder="1">
      <alignment vertical="center"/>
      <protection/>
    </xf>
    <xf numFmtId="0" fontId="33" fillId="0" borderId="35" xfId="61" applyFill="1" applyBorder="1" applyAlignment="1">
      <alignment horizontal="center" vertical="center"/>
      <protection/>
    </xf>
    <xf numFmtId="0" fontId="33" fillId="0" borderId="36" xfId="61" applyFill="1" applyBorder="1">
      <alignment vertical="center"/>
      <protection/>
    </xf>
    <xf numFmtId="0" fontId="33" fillId="0" borderId="37" xfId="61" applyFill="1" applyBorder="1">
      <alignment vertical="center"/>
      <protection/>
    </xf>
    <xf numFmtId="0" fontId="33" fillId="0" borderId="38" xfId="61" applyFill="1" applyBorder="1">
      <alignment vertical="center"/>
      <protection/>
    </xf>
    <xf numFmtId="0" fontId="33" fillId="0" borderId="10" xfId="61" applyFill="1" applyBorder="1">
      <alignment vertical="center"/>
      <protection/>
    </xf>
    <xf numFmtId="0" fontId="33" fillId="0" borderId="39" xfId="61" applyBorder="1">
      <alignment vertical="center"/>
      <protection/>
    </xf>
    <xf numFmtId="0" fontId="33" fillId="0" borderId="10" xfId="61" applyBorder="1">
      <alignment vertical="center"/>
      <protection/>
    </xf>
    <xf numFmtId="0" fontId="33" fillId="0" borderId="40" xfId="61" applyBorder="1">
      <alignment vertical="center"/>
      <protection/>
    </xf>
    <xf numFmtId="0" fontId="33" fillId="0" borderId="41" xfId="61" applyBorder="1">
      <alignment vertical="center"/>
      <protection/>
    </xf>
    <xf numFmtId="0" fontId="33" fillId="0" borderId="42" xfId="61" applyBorder="1">
      <alignment vertical="center"/>
      <protection/>
    </xf>
    <xf numFmtId="0" fontId="22" fillId="0" borderId="43" xfId="61" applyFont="1" applyBorder="1">
      <alignment vertical="center"/>
      <protection/>
    </xf>
    <xf numFmtId="0" fontId="22" fillId="0" borderId="44" xfId="61" applyFont="1" applyBorder="1">
      <alignment vertical="center"/>
      <protection/>
    </xf>
    <xf numFmtId="0" fontId="33" fillId="0" borderId="26" xfId="61" applyBorder="1" applyAlignment="1">
      <alignment vertical="center"/>
      <protection/>
    </xf>
    <xf numFmtId="0" fontId="38" fillId="0" borderId="45" xfId="61" applyFont="1" applyBorder="1" applyAlignment="1">
      <alignment vertical="center"/>
      <protection/>
    </xf>
    <xf numFmtId="0" fontId="33" fillId="0" borderId="14" xfId="61" applyBorder="1" applyAlignment="1">
      <alignment vertical="center"/>
      <protection/>
    </xf>
    <xf numFmtId="0" fontId="38" fillId="0" borderId="46" xfId="61" applyFont="1" applyBorder="1" applyAlignment="1">
      <alignment vertical="center"/>
      <protection/>
    </xf>
    <xf numFmtId="0" fontId="33" fillId="0" borderId="20" xfId="61" applyBorder="1" applyAlignment="1">
      <alignment vertical="center"/>
      <protection/>
    </xf>
    <xf numFmtId="0" fontId="33" fillId="0" borderId="11" xfId="61" applyBorder="1" applyAlignment="1">
      <alignment vertical="center"/>
      <protection/>
    </xf>
    <xf numFmtId="0" fontId="33" fillId="0" borderId="46" xfId="61" applyBorder="1" applyAlignment="1">
      <alignment vertical="center"/>
      <protection/>
    </xf>
    <xf numFmtId="0" fontId="33" fillId="0" borderId="13" xfId="61" applyBorder="1" applyAlignment="1">
      <alignment horizontal="center" vertical="center"/>
      <protection/>
    </xf>
    <xf numFmtId="0" fontId="33" fillId="0" borderId="12" xfId="61" applyBorder="1" applyAlignment="1">
      <alignment horizontal="center" vertical="center"/>
      <protection/>
    </xf>
    <xf numFmtId="0" fontId="33" fillId="0" borderId="12" xfId="61" applyBorder="1" applyAlignment="1">
      <alignment vertical="center"/>
      <protection/>
    </xf>
    <xf numFmtId="0" fontId="33" fillId="0" borderId="47" xfId="61" applyBorder="1" applyAlignment="1">
      <alignment vertical="center"/>
      <protection/>
    </xf>
    <xf numFmtId="0" fontId="36" fillId="24" borderId="48" xfId="61" applyNumberFormat="1" applyFont="1" applyFill="1" applyBorder="1" applyAlignment="1">
      <alignment horizontal="center" vertical="center"/>
      <protection/>
    </xf>
    <xf numFmtId="0" fontId="36" fillId="24" borderId="0" xfId="61" applyNumberFormat="1" applyFont="1" applyFill="1" applyBorder="1" applyAlignment="1">
      <alignment horizontal="center" vertical="center"/>
      <protection/>
    </xf>
    <xf numFmtId="0" fontId="36" fillId="24" borderId="15" xfId="61" applyNumberFormat="1" applyFont="1" applyFill="1" applyBorder="1" applyAlignment="1">
      <alignment horizontal="center" vertical="center"/>
      <protection/>
    </xf>
    <xf numFmtId="0" fontId="36" fillId="24" borderId="49" xfId="61" applyNumberFormat="1" applyFont="1" applyFill="1" applyBorder="1" applyAlignment="1">
      <alignment horizontal="center" vertical="center"/>
      <protection/>
    </xf>
    <xf numFmtId="0" fontId="36" fillId="24" borderId="48" xfId="61" applyNumberFormat="1" applyFont="1" applyFill="1" applyBorder="1" applyAlignment="1" quotePrefix="1">
      <alignment horizontal="center" vertical="center"/>
      <protection/>
    </xf>
    <xf numFmtId="49" fontId="36" fillId="24" borderId="0" xfId="61" applyNumberFormat="1" applyFont="1" applyFill="1" applyBorder="1" applyAlignment="1">
      <alignment horizontal="center" vertical="center"/>
      <protection/>
    </xf>
    <xf numFmtId="0" fontId="36" fillId="24" borderId="15" xfId="61" applyFont="1" applyFill="1" applyBorder="1" applyAlignment="1">
      <alignment horizontal="center" vertical="center"/>
      <protection/>
    </xf>
    <xf numFmtId="0" fontId="36" fillId="24" borderId="50" xfId="61" applyNumberFormat="1" applyFont="1" applyFill="1" applyBorder="1" applyAlignment="1">
      <alignment horizontal="center" vertical="center"/>
      <protection/>
    </xf>
    <xf numFmtId="0" fontId="36" fillId="24" borderId="0" xfId="61" applyFont="1" applyFill="1" applyBorder="1" applyAlignment="1">
      <alignment horizontal="center" vertical="center"/>
      <protection/>
    </xf>
    <xf numFmtId="0" fontId="36" fillId="24" borderId="49" xfId="61" applyFont="1" applyFill="1" applyBorder="1" applyAlignment="1">
      <alignment horizontal="center" vertical="center"/>
      <protection/>
    </xf>
    <xf numFmtId="0" fontId="22" fillId="24" borderId="48" xfId="61" applyNumberFormat="1" applyFont="1" applyFill="1" applyBorder="1" applyAlignment="1">
      <alignment horizontal="center" vertical="center"/>
      <protection/>
    </xf>
    <xf numFmtId="0" fontId="23" fillId="24" borderId="0" xfId="61" applyNumberFormat="1" applyFont="1" applyFill="1" applyBorder="1" applyAlignment="1">
      <alignment horizontal="center" vertical="center"/>
      <protection/>
    </xf>
    <xf numFmtId="0" fontId="22" fillId="24" borderId="15" xfId="61" applyNumberFormat="1" applyFont="1" applyFill="1" applyBorder="1" applyAlignment="1">
      <alignment horizontal="center" vertical="center"/>
      <protection/>
    </xf>
    <xf numFmtId="0" fontId="23" fillId="24" borderId="48" xfId="61" applyNumberFormat="1" applyFont="1" applyFill="1" applyBorder="1" applyAlignment="1">
      <alignment horizontal="center" vertical="center"/>
      <protection/>
    </xf>
    <xf numFmtId="0" fontId="23" fillId="24" borderId="15" xfId="61" applyNumberFormat="1" applyFont="1" applyFill="1" applyBorder="1" applyAlignment="1">
      <alignment horizontal="center" vertical="center"/>
      <protection/>
    </xf>
    <xf numFmtId="0" fontId="22" fillId="24" borderId="0" xfId="61" applyNumberFormat="1" applyFont="1" applyFill="1" applyBorder="1" applyAlignment="1">
      <alignment horizontal="center" vertical="center"/>
      <protection/>
    </xf>
    <xf numFmtId="0" fontId="22" fillId="24" borderId="49" xfId="61" applyNumberFormat="1" applyFont="1" applyFill="1" applyBorder="1" applyAlignment="1">
      <alignment horizontal="center" vertical="center"/>
      <protection/>
    </xf>
    <xf numFmtId="0" fontId="22" fillId="24" borderId="50" xfId="61" applyNumberFormat="1" applyFont="1" applyFill="1" applyBorder="1" applyAlignment="1">
      <alignment horizontal="center" vertical="center"/>
      <protection/>
    </xf>
    <xf numFmtId="0" fontId="23" fillId="24" borderId="50" xfId="61" applyNumberFormat="1" applyFont="1" applyFill="1" applyBorder="1" applyAlignment="1">
      <alignment horizontal="center" vertical="center"/>
      <protection/>
    </xf>
    <xf numFmtId="0" fontId="25" fillId="24" borderId="15" xfId="61" applyNumberFormat="1" applyFont="1" applyFill="1" applyBorder="1" applyAlignment="1">
      <alignment horizontal="center" vertical="center"/>
      <protection/>
    </xf>
    <xf numFmtId="0" fontId="23" fillId="24" borderId="51" xfId="61" applyNumberFormat="1" applyFont="1" applyFill="1" applyBorder="1" applyAlignment="1">
      <alignment horizontal="center" vertical="center"/>
      <protection/>
    </xf>
    <xf numFmtId="0" fontId="25" fillId="24" borderId="49" xfId="61" applyNumberFormat="1" applyFont="1" applyFill="1" applyBorder="1" applyAlignment="1">
      <alignment horizontal="center" vertical="center"/>
      <protection/>
    </xf>
    <xf numFmtId="0" fontId="25" fillId="24" borderId="48" xfId="61" applyNumberFormat="1" applyFont="1" applyFill="1" applyBorder="1" applyAlignment="1">
      <alignment horizontal="center" vertical="center"/>
      <protection/>
    </xf>
    <xf numFmtId="0" fontId="25" fillId="24" borderId="0" xfId="61" applyNumberFormat="1" applyFont="1" applyFill="1" applyBorder="1" applyAlignment="1">
      <alignment horizontal="center" vertical="center"/>
      <protection/>
    </xf>
    <xf numFmtId="0" fontId="23" fillId="24" borderId="49" xfId="61" applyNumberFormat="1" applyFont="1" applyFill="1" applyBorder="1" applyAlignment="1">
      <alignment horizontal="center" vertical="center"/>
      <protection/>
    </xf>
    <xf numFmtId="0" fontId="39" fillId="24" borderId="52" xfId="61" applyNumberFormat="1" applyFont="1" applyFill="1" applyBorder="1" applyAlignment="1">
      <alignment horizontal="center" vertical="center"/>
      <protection/>
    </xf>
    <xf numFmtId="0" fontId="0" fillId="25" borderId="11" xfId="0" applyFill="1" applyBorder="1" applyAlignment="1">
      <alignment vertical="center"/>
    </xf>
    <xf numFmtId="200" fontId="0" fillId="25" borderId="10" xfId="0" applyNumberFormat="1" applyFill="1" applyBorder="1" applyAlignment="1">
      <alignment vertical="center"/>
    </xf>
    <xf numFmtId="20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10" xfId="0" applyFill="1" applyBorder="1" applyAlignment="1">
      <alignment vertical="center" shrinkToFit="1"/>
    </xf>
    <xf numFmtId="200" fontId="0" fillId="25" borderId="10" xfId="0" applyNumberFormat="1" applyFill="1" applyBorder="1" applyAlignment="1">
      <alignment vertical="center"/>
    </xf>
    <xf numFmtId="20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56" fontId="33" fillId="24" borderId="11" xfId="61" applyNumberFormat="1" applyFill="1" applyBorder="1" applyAlignment="1">
      <alignment horizontal="center" vertical="center"/>
      <protection/>
    </xf>
    <xf numFmtId="20" fontId="33" fillId="24" borderId="11" xfId="61" applyNumberFormat="1" applyFill="1" applyBorder="1" applyAlignment="1">
      <alignment horizontal="center" vertical="center"/>
      <protection/>
    </xf>
    <xf numFmtId="0" fontId="33" fillId="24" borderId="11" xfId="61" applyFill="1" applyBorder="1" applyAlignment="1">
      <alignment horizontal="center" vertical="center"/>
      <protection/>
    </xf>
    <xf numFmtId="0" fontId="33" fillId="24" borderId="32" xfId="61" applyFill="1" applyBorder="1">
      <alignment vertical="center"/>
      <protection/>
    </xf>
    <xf numFmtId="0" fontId="33" fillId="24" borderId="33" xfId="61" applyFill="1" applyBorder="1">
      <alignment vertical="center"/>
      <protection/>
    </xf>
    <xf numFmtId="0" fontId="33" fillId="24" borderId="34" xfId="61" applyFill="1" applyBorder="1">
      <alignment vertical="center"/>
      <protection/>
    </xf>
    <xf numFmtId="56" fontId="33" fillId="24" borderId="10" xfId="61" applyNumberFormat="1" applyFill="1" applyBorder="1" applyAlignment="1">
      <alignment horizontal="center" vertical="center"/>
      <protection/>
    </xf>
    <xf numFmtId="0" fontId="33" fillId="24" borderId="10" xfId="61" applyFill="1" applyBorder="1" applyAlignment="1">
      <alignment horizontal="center" vertical="center"/>
      <protection/>
    </xf>
    <xf numFmtId="49" fontId="33" fillId="24" borderId="10" xfId="61" applyNumberFormat="1" applyFill="1" applyBorder="1" applyAlignment="1">
      <alignment horizontal="center" vertical="center"/>
      <protection/>
    </xf>
    <xf numFmtId="0" fontId="33" fillId="24" borderId="40" xfId="61" applyFill="1" applyBorder="1" applyAlignment="1">
      <alignment vertical="center"/>
      <protection/>
    </xf>
    <xf numFmtId="0" fontId="33" fillId="24" borderId="41" xfId="61" applyFill="1" applyBorder="1" applyAlignment="1">
      <alignment vertical="center"/>
      <protection/>
    </xf>
    <xf numFmtId="0" fontId="33" fillId="24" borderId="42" xfId="61" applyFill="1" applyBorder="1">
      <alignment vertical="center"/>
      <protection/>
    </xf>
    <xf numFmtId="20" fontId="33" fillId="24" borderId="10" xfId="61" applyNumberFormat="1" applyFill="1" applyBorder="1" applyAlignment="1">
      <alignment horizontal="center" vertical="center"/>
      <protection/>
    </xf>
    <xf numFmtId="0" fontId="33" fillId="24" borderId="40" xfId="61" applyFill="1" applyBorder="1">
      <alignment vertical="center"/>
      <protection/>
    </xf>
    <xf numFmtId="0" fontId="33" fillId="24" borderId="41" xfId="61" applyFill="1" applyBorder="1">
      <alignment vertical="center"/>
      <protection/>
    </xf>
    <xf numFmtId="0" fontId="0" fillId="24" borderId="40" xfId="0" applyFill="1" applyBorder="1" applyAlignment="1">
      <alignment vertical="center"/>
    </xf>
    <xf numFmtId="0" fontId="0" fillId="24" borderId="41" xfId="0" applyFill="1" applyBorder="1" applyAlignment="1">
      <alignment vertical="center"/>
    </xf>
    <xf numFmtId="0" fontId="0" fillId="24" borderId="42" xfId="0" applyFill="1" applyBorder="1" applyAlignment="1">
      <alignment vertical="center"/>
    </xf>
    <xf numFmtId="20" fontId="0" fillId="24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24" borderId="32" xfId="0" applyFill="1" applyBorder="1" applyAlignment="1">
      <alignment vertical="center"/>
    </xf>
    <xf numFmtId="56" fontId="33" fillId="24" borderId="22" xfId="61" applyNumberFormat="1" applyFill="1" applyBorder="1" applyAlignment="1">
      <alignment horizontal="center" vertical="center"/>
      <protection/>
    </xf>
    <xf numFmtId="20" fontId="0" fillId="24" borderId="35" xfId="0" applyNumberFormat="1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49" fontId="0" fillId="24" borderId="35" xfId="0" applyNumberFormat="1" applyFill="1" applyBorder="1" applyAlignment="1">
      <alignment horizontal="center" vertical="center"/>
    </xf>
    <xf numFmtId="0" fontId="0" fillId="24" borderId="36" xfId="0" applyFill="1" applyBorder="1" applyAlignment="1">
      <alignment vertical="center"/>
    </xf>
    <xf numFmtId="0" fontId="0" fillId="24" borderId="37" xfId="0" applyFill="1" applyBorder="1" applyAlignment="1">
      <alignment vertical="center"/>
    </xf>
    <xf numFmtId="0" fontId="33" fillId="24" borderId="38" xfId="61" applyFill="1" applyBorder="1">
      <alignment vertical="center"/>
      <protection/>
    </xf>
    <xf numFmtId="20" fontId="0" fillId="24" borderId="14" xfId="0" applyNumberForma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0" fontId="0" fillId="24" borderId="48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20" fontId="0" fillId="24" borderId="20" xfId="0" applyNumberForma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53" xfId="0" applyFill="1" applyBorder="1" applyAlignment="1">
      <alignment vertical="center"/>
    </xf>
    <xf numFmtId="0" fontId="0" fillId="24" borderId="39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49" fontId="37" fillId="0" borderId="14" xfId="61" applyNumberFormat="1" applyFont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24" borderId="48" xfId="61" applyNumberFormat="1" applyFont="1" applyFill="1" applyBorder="1" applyAlignment="1">
      <alignment vertical="center"/>
      <protection/>
    </xf>
    <xf numFmtId="20" fontId="33" fillId="24" borderId="14" xfId="61" applyNumberFormat="1" applyFill="1" applyBorder="1" applyAlignment="1">
      <alignment horizontal="center" vertical="center"/>
      <protection/>
    </xf>
    <xf numFmtId="0" fontId="33" fillId="24" borderId="0" xfId="61" applyFill="1" applyBorder="1">
      <alignment vertical="center"/>
      <protection/>
    </xf>
    <xf numFmtId="0" fontId="33" fillId="24" borderId="15" xfId="61" applyFill="1" applyBorder="1">
      <alignment vertical="center"/>
      <protection/>
    </xf>
    <xf numFmtId="49" fontId="33" fillId="24" borderId="11" xfId="61" applyNumberFormat="1" applyFill="1" applyBorder="1" applyAlignment="1">
      <alignment horizontal="center" vertical="center"/>
      <protection/>
    </xf>
    <xf numFmtId="20" fontId="33" fillId="24" borderId="35" xfId="61" applyNumberFormat="1" applyFill="1" applyBorder="1" applyAlignment="1">
      <alignment horizontal="center" vertical="center"/>
      <protection/>
    </xf>
    <xf numFmtId="0" fontId="33" fillId="24" borderId="35" xfId="61" applyFill="1" applyBorder="1" applyAlignment="1">
      <alignment horizontal="center" vertical="center"/>
      <protection/>
    </xf>
    <xf numFmtId="0" fontId="33" fillId="24" borderId="36" xfId="61" applyFill="1" applyBorder="1">
      <alignment vertical="center"/>
      <protection/>
    </xf>
    <xf numFmtId="0" fontId="33" fillId="24" borderId="37" xfId="61" applyFill="1" applyBorder="1">
      <alignment vertical="center"/>
      <protection/>
    </xf>
    <xf numFmtId="0" fontId="37" fillId="0" borderId="28" xfId="61" applyFont="1" applyBorder="1" applyAlignment="1">
      <alignment horizontal="center" vertical="center"/>
      <protection/>
    </xf>
    <xf numFmtId="0" fontId="37" fillId="0" borderId="26" xfId="61" applyFont="1" applyBorder="1" applyAlignment="1">
      <alignment vertical="center"/>
      <protection/>
    </xf>
    <xf numFmtId="0" fontId="37" fillId="0" borderId="14" xfId="61" applyFont="1" applyBorder="1" applyAlignment="1">
      <alignment vertical="center"/>
      <protection/>
    </xf>
    <xf numFmtId="0" fontId="37" fillId="0" borderId="20" xfId="61" applyFont="1" applyBorder="1" applyAlignment="1">
      <alignment vertical="center"/>
      <protection/>
    </xf>
    <xf numFmtId="0" fontId="37" fillId="0" borderId="11" xfId="61" applyFont="1" applyBorder="1" applyAlignment="1">
      <alignment vertical="center"/>
      <protection/>
    </xf>
    <xf numFmtId="200" fontId="0" fillId="26" borderId="10" xfId="0" applyNumberFormat="1" applyFill="1" applyBorder="1" applyAlignment="1">
      <alignment vertical="center"/>
    </xf>
    <xf numFmtId="20" fontId="0" fillId="26" borderId="10" xfId="0" applyNumberFormat="1" applyFill="1" applyBorder="1" applyAlignment="1">
      <alignment horizontal="center" vertical="center"/>
    </xf>
    <xf numFmtId="0" fontId="0" fillId="26" borderId="11" xfId="0" applyFill="1" applyBorder="1" applyAlignment="1">
      <alignment vertical="center"/>
    </xf>
    <xf numFmtId="0" fontId="0" fillId="26" borderId="10" xfId="0" applyFill="1" applyBorder="1" applyAlignment="1">
      <alignment horizontal="center" vertical="center"/>
    </xf>
    <xf numFmtId="0" fontId="0" fillId="26" borderId="10" xfId="0" applyFill="1" applyBorder="1" applyAlignment="1">
      <alignment vertical="center"/>
    </xf>
    <xf numFmtId="20" fontId="33" fillId="24" borderId="22" xfId="61" applyNumberFormat="1" applyFill="1" applyBorder="1" applyAlignment="1">
      <alignment horizontal="center" vertical="center"/>
      <protection/>
    </xf>
    <xf numFmtId="0" fontId="33" fillId="24" borderId="54" xfId="61" applyFill="1" applyBorder="1" applyAlignment="1">
      <alignment horizontal="center" vertical="center"/>
      <protection/>
    </xf>
    <xf numFmtId="0" fontId="33" fillId="27" borderId="32" xfId="61" applyFill="1" applyBorder="1">
      <alignment vertical="center"/>
      <protection/>
    </xf>
    <xf numFmtId="200" fontId="0" fillId="24" borderId="10" xfId="0" applyNumberForma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0" fontId="33" fillId="0" borderId="11" xfId="61" applyNumberFormat="1" applyFill="1" applyBorder="1" applyAlignment="1">
      <alignment horizontal="center" vertical="center"/>
      <protection/>
    </xf>
    <xf numFmtId="0" fontId="22" fillId="24" borderId="51" xfId="61" applyNumberFormat="1" applyFont="1" applyFill="1" applyBorder="1" applyAlignment="1">
      <alignment horizontal="center" vertical="center"/>
      <protection/>
    </xf>
    <xf numFmtId="0" fontId="22" fillId="24" borderId="52" xfId="61" applyNumberFormat="1" applyFont="1" applyFill="1" applyBorder="1" applyAlignment="1">
      <alignment horizontal="center" vertical="center"/>
      <protection/>
    </xf>
    <xf numFmtId="0" fontId="23" fillId="25" borderId="0" xfId="61" applyNumberFormat="1" applyFont="1" applyFill="1" applyBorder="1" applyAlignment="1">
      <alignment horizontal="center" vertical="center"/>
      <protection/>
    </xf>
    <xf numFmtId="200" fontId="0" fillId="28" borderId="10" xfId="0" applyNumberFormat="1" applyFill="1" applyBorder="1" applyAlignment="1">
      <alignment vertical="center"/>
    </xf>
    <xf numFmtId="20" fontId="0" fillId="28" borderId="10" xfId="0" applyNumberFormat="1" applyFill="1" applyBorder="1" applyAlignment="1">
      <alignment horizontal="center" vertical="center"/>
    </xf>
    <xf numFmtId="0" fontId="0" fillId="28" borderId="10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0" xfId="0" applyFill="1" applyBorder="1" applyAlignment="1">
      <alignment horizontal="center" vertical="center"/>
    </xf>
    <xf numFmtId="0" fontId="0" fillId="28" borderId="10" xfId="0" applyFill="1" applyBorder="1" applyAlignment="1">
      <alignment vertical="center"/>
    </xf>
    <xf numFmtId="0" fontId="0" fillId="28" borderId="0" xfId="0" applyFill="1" applyAlignment="1">
      <alignment horizontal="left" vertical="center"/>
    </xf>
    <xf numFmtId="0" fontId="0" fillId="28" borderId="0" xfId="0" applyFill="1" applyAlignment="1">
      <alignment horizontal="center" vertical="center"/>
    </xf>
    <xf numFmtId="0" fontId="0" fillId="28" borderId="14" xfId="0" applyFill="1" applyBorder="1" applyAlignment="1">
      <alignment vertical="center"/>
    </xf>
    <xf numFmtId="0" fontId="0" fillId="28" borderId="20" xfId="0" applyFill="1" applyBorder="1" applyAlignment="1">
      <alignment horizontal="center" vertical="center"/>
    </xf>
    <xf numFmtId="0" fontId="0" fillId="28" borderId="40" xfId="0" applyFill="1" applyBorder="1" applyAlignment="1">
      <alignment horizontal="left" vertical="center"/>
    </xf>
    <xf numFmtId="0" fontId="0" fillId="28" borderId="42" xfId="0" applyFill="1" applyBorder="1" applyAlignment="1">
      <alignment horizontal="center" vertical="center"/>
    </xf>
    <xf numFmtId="200" fontId="0" fillId="28" borderId="10" xfId="0" applyNumberFormat="1" applyFill="1" applyBorder="1" applyAlignment="1">
      <alignment horizontal="right" vertical="center"/>
    </xf>
    <xf numFmtId="0" fontId="36" fillId="24" borderId="51" xfId="61" applyNumberFormat="1" applyFont="1" applyFill="1" applyBorder="1" applyAlignment="1">
      <alignment horizontal="center" vertical="center"/>
      <protection/>
    </xf>
    <xf numFmtId="0" fontId="36" fillId="29" borderId="48" xfId="61" applyNumberFormat="1" applyFont="1" applyFill="1" applyBorder="1" applyAlignment="1">
      <alignment horizontal="center" vertical="center"/>
      <protection/>
    </xf>
    <xf numFmtId="0" fontId="36" fillId="29" borderId="0" xfId="61" applyNumberFormat="1" applyFont="1" applyFill="1" applyBorder="1" applyAlignment="1">
      <alignment horizontal="center" vertical="center"/>
      <protection/>
    </xf>
    <xf numFmtId="0" fontId="36" fillId="29" borderId="15" xfId="61" applyNumberFormat="1" applyFont="1" applyFill="1" applyBorder="1" applyAlignment="1">
      <alignment horizontal="center" vertical="center"/>
      <protection/>
    </xf>
    <xf numFmtId="0" fontId="36" fillId="29" borderId="49" xfId="61" applyNumberFormat="1" applyFont="1" applyFill="1" applyBorder="1" applyAlignment="1">
      <alignment horizontal="center" vertical="center"/>
      <protection/>
    </xf>
    <xf numFmtId="0" fontId="36" fillId="29" borderId="50" xfId="61" applyNumberFormat="1" applyFont="1" applyFill="1" applyBorder="1" applyAlignment="1">
      <alignment horizontal="center" vertical="center"/>
      <protection/>
    </xf>
    <xf numFmtId="49" fontId="36" fillId="29" borderId="0" xfId="61" applyNumberFormat="1" applyFont="1" applyFill="1" applyBorder="1" applyAlignment="1">
      <alignment horizontal="center" vertical="center"/>
      <protection/>
    </xf>
    <xf numFmtId="0" fontId="33" fillId="0" borderId="10" xfId="61" applyBorder="1" applyAlignment="1">
      <alignment horizontal="center" vertical="center"/>
      <protection/>
    </xf>
    <xf numFmtId="56" fontId="33" fillId="24" borderId="11" xfId="61" applyNumberFormat="1" applyFill="1" applyBorder="1" applyAlignment="1">
      <alignment horizontal="center" vertical="center"/>
      <protection/>
    </xf>
    <xf numFmtId="0" fontId="33" fillId="0" borderId="45" xfId="61" applyFont="1" applyBorder="1" applyAlignment="1">
      <alignment horizontal="center" vertical="center"/>
      <protection/>
    </xf>
    <xf numFmtId="0" fontId="33" fillId="0" borderId="46" xfId="61" applyFont="1" applyBorder="1" applyAlignment="1">
      <alignment horizontal="center" vertical="center"/>
      <protection/>
    </xf>
    <xf numFmtId="0" fontId="33" fillId="0" borderId="47" xfId="61" applyFont="1" applyBorder="1" applyAlignment="1">
      <alignment horizontal="center" vertical="center"/>
      <protection/>
    </xf>
    <xf numFmtId="0" fontId="40" fillId="0" borderId="46" xfId="61" applyFont="1" applyBorder="1" applyAlignment="1">
      <alignment horizontal="center" vertical="center"/>
      <protection/>
    </xf>
    <xf numFmtId="0" fontId="40" fillId="0" borderId="55" xfId="61" applyFont="1" applyBorder="1" applyAlignment="1">
      <alignment horizontal="center" vertical="center"/>
      <protection/>
    </xf>
    <xf numFmtId="0" fontId="40" fillId="0" borderId="56" xfId="61" applyFont="1" applyBorder="1" applyAlignment="1">
      <alignment horizontal="center" vertical="center"/>
      <protection/>
    </xf>
    <xf numFmtId="20" fontId="33" fillId="0" borderId="35" xfId="61" applyNumberFormat="1" applyFill="1" applyBorder="1" applyAlignment="1">
      <alignment horizontal="center" vertical="center"/>
      <protection/>
    </xf>
    <xf numFmtId="0" fontId="33" fillId="0" borderId="14" xfId="61" applyBorder="1" applyAlignment="1">
      <alignment horizontal="center" vertical="center"/>
      <protection/>
    </xf>
    <xf numFmtId="49" fontId="33" fillId="24" borderId="35" xfId="61" applyNumberFormat="1" applyFill="1" applyBorder="1" applyAlignment="1">
      <alignment horizontal="center" vertical="center"/>
      <protection/>
    </xf>
    <xf numFmtId="20" fontId="33" fillId="0" borderId="10" xfId="61" applyNumberFormat="1" applyBorder="1" applyAlignment="1">
      <alignment horizontal="center" vertical="center"/>
      <protection/>
    </xf>
    <xf numFmtId="56" fontId="33" fillId="0" borderId="11" xfId="61" applyNumberFormat="1" applyFill="1" applyBorder="1" applyAlignment="1">
      <alignment vertical="center"/>
      <protection/>
    </xf>
    <xf numFmtId="56" fontId="33" fillId="24" borderId="11" xfId="61" applyNumberFormat="1" applyFill="1" applyBorder="1" applyAlignment="1">
      <alignment vertical="center"/>
      <protection/>
    </xf>
    <xf numFmtId="56" fontId="33" fillId="0" borderId="20" xfId="61" applyNumberFormat="1" applyBorder="1" applyAlignment="1">
      <alignment horizontal="center" vertical="center"/>
      <protection/>
    </xf>
    <xf numFmtId="56" fontId="33" fillId="0" borderId="14" xfId="61" applyNumberFormat="1" applyFill="1" applyBorder="1" applyAlignment="1">
      <alignment vertical="center"/>
      <protection/>
    </xf>
    <xf numFmtId="56" fontId="33" fillId="27" borderId="11" xfId="61" applyNumberFormat="1" applyFill="1" applyBorder="1" applyAlignment="1">
      <alignment horizontal="center" vertical="center"/>
      <protection/>
    </xf>
    <xf numFmtId="56" fontId="33" fillId="0" borderId="10" xfId="61" applyNumberFormat="1" applyFill="1" applyBorder="1" applyAlignment="1">
      <alignment vertical="center"/>
      <protection/>
    </xf>
    <xf numFmtId="20" fontId="33" fillId="0" borderId="14" xfId="61" applyNumberFormat="1" applyFill="1" applyBorder="1" applyAlignment="1">
      <alignment horizontal="center" vertical="center"/>
      <protection/>
    </xf>
    <xf numFmtId="20" fontId="33" fillId="27" borderId="11" xfId="61" applyNumberFormat="1" applyFill="1" applyBorder="1" applyAlignment="1">
      <alignment horizontal="center" vertical="center"/>
      <protection/>
    </xf>
    <xf numFmtId="20" fontId="33" fillId="27" borderId="35" xfId="61" applyNumberFormat="1" applyFill="1" applyBorder="1" applyAlignment="1">
      <alignment horizontal="center" vertical="center"/>
      <protection/>
    </xf>
    <xf numFmtId="0" fontId="33" fillId="0" borderId="20" xfId="61" applyBorder="1">
      <alignment vertical="center"/>
      <protection/>
    </xf>
    <xf numFmtId="0" fontId="33" fillId="0" borderId="14" xfId="61" applyFill="1" applyBorder="1" applyAlignment="1">
      <alignment horizontal="center" vertical="center"/>
      <protection/>
    </xf>
    <xf numFmtId="0" fontId="33" fillId="27" borderId="11" xfId="61" applyFill="1" applyBorder="1" applyAlignment="1">
      <alignment horizontal="center" vertical="center"/>
      <protection/>
    </xf>
    <xf numFmtId="0" fontId="33" fillId="27" borderId="35" xfId="61" applyFill="1" applyBorder="1">
      <alignment vertical="center"/>
      <protection/>
    </xf>
    <xf numFmtId="0" fontId="33" fillId="0" borderId="10" xfId="61" applyFill="1" applyBorder="1" applyAlignment="1">
      <alignment horizontal="center" vertical="center"/>
      <protection/>
    </xf>
    <xf numFmtId="49" fontId="33" fillId="0" borderId="10" xfId="61" applyNumberFormat="1" applyFill="1" applyBorder="1" applyAlignment="1">
      <alignment horizontal="center" vertical="center"/>
      <protection/>
    </xf>
    <xf numFmtId="0" fontId="33" fillId="27" borderId="35" xfId="61" applyFill="1" applyBorder="1" applyAlignment="1">
      <alignment horizontal="center" vertical="center"/>
      <protection/>
    </xf>
    <xf numFmtId="0" fontId="33" fillId="0" borderId="48" xfId="61" applyFill="1" applyBorder="1">
      <alignment vertical="center"/>
      <protection/>
    </xf>
    <xf numFmtId="0" fontId="33" fillId="27" borderId="36" xfId="61" applyFill="1" applyBorder="1">
      <alignment vertical="center"/>
      <protection/>
    </xf>
    <xf numFmtId="0" fontId="33" fillId="0" borderId="40" xfId="61" applyFill="1" applyBorder="1">
      <alignment vertical="center"/>
      <protection/>
    </xf>
    <xf numFmtId="0" fontId="33" fillId="0" borderId="0" xfId="61" applyFill="1" applyBorder="1">
      <alignment vertical="center"/>
      <protection/>
    </xf>
    <xf numFmtId="0" fontId="33" fillId="27" borderId="33" xfId="61" applyFill="1" applyBorder="1">
      <alignment vertical="center"/>
      <protection/>
    </xf>
    <xf numFmtId="0" fontId="33" fillId="27" borderId="37" xfId="61" applyFill="1" applyBorder="1">
      <alignment vertical="center"/>
      <protection/>
    </xf>
    <xf numFmtId="0" fontId="33" fillId="0" borderId="24" xfId="61" applyBorder="1">
      <alignment vertical="center"/>
      <protection/>
    </xf>
    <xf numFmtId="0" fontId="33" fillId="0" borderId="15" xfId="61" applyFill="1" applyBorder="1">
      <alignment vertical="center"/>
      <protection/>
    </xf>
    <xf numFmtId="0" fontId="33" fillId="27" borderId="34" xfId="61" applyFill="1" applyBorder="1">
      <alignment vertical="center"/>
      <protection/>
    </xf>
    <xf numFmtId="0" fontId="33" fillId="27" borderId="38" xfId="61" applyFill="1" applyBorder="1">
      <alignment vertical="center"/>
      <protection/>
    </xf>
    <xf numFmtId="0" fontId="22" fillId="25" borderId="48" xfId="61" applyNumberFormat="1" applyFont="1" applyFill="1" applyBorder="1" applyAlignment="1">
      <alignment horizontal="center" vertical="center"/>
      <protection/>
    </xf>
    <xf numFmtId="0" fontId="22" fillId="25" borderId="0" xfId="61" applyNumberFormat="1" applyFont="1" applyFill="1" applyBorder="1" applyAlignment="1">
      <alignment horizontal="center" vertical="center"/>
      <protection/>
    </xf>
    <xf numFmtId="0" fontId="22" fillId="25" borderId="15" xfId="61" applyNumberFormat="1" applyFont="1" applyFill="1" applyBorder="1" applyAlignment="1">
      <alignment horizontal="center" vertical="center"/>
      <protection/>
    </xf>
    <xf numFmtId="0" fontId="22" fillId="25" borderId="50" xfId="61" applyNumberFormat="1" applyFont="1" applyFill="1" applyBorder="1" applyAlignment="1">
      <alignment horizontal="center" vertical="center"/>
      <protection/>
    </xf>
    <xf numFmtId="0" fontId="40" fillId="0" borderId="46" xfId="61" applyFont="1" applyBorder="1" applyAlignment="1">
      <alignment vertical="center"/>
      <protection/>
    </xf>
    <xf numFmtId="0" fontId="40" fillId="0" borderId="55" xfId="61" applyFont="1" applyBorder="1" applyAlignment="1">
      <alignment vertical="center"/>
      <protection/>
    </xf>
    <xf numFmtId="0" fontId="40" fillId="0" borderId="56" xfId="61" applyFont="1" applyBorder="1" applyAlignment="1">
      <alignment vertical="center"/>
      <protection/>
    </xf>
    <xf numFmtId="0" fontId="41" fillId="24" borderId="0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 vertical="center"/>
      <protection/>
    </xf>
    <xf numFmtId="0" fontId="33" fillId="0" borderId="57" xfId="61" applyBorder="1" applyAlignment="1">
      <alignment horizontal="center" vertical="center"/>
      <protection/>
    </xf>
    <xf numFmtId="0" fontId="33" fillId="0" borderId="58" xfId="61" applyBorder="1" applyAlignment="1">
      <alignment horizontal="center" vertical="center"/>
      <protection/>
    </xf>
    <xf numFmtId="49" fontId="34" fillId="24" borderId="59" xfId="61" applyNumberFormat="1" applyFont="1" applyFill="1" applyBorder="1" applyAlignment="1">
      <alignment horizontal="center" vertical="center"/>
      <protection/>
    </xf>
    <xf numFmtId="49" fontId="34" fillId="24" borderId="60" xfId="61" applyNumberFormat="1" applyFont="1" applyFill="1" applyBorder="1" applyAlignment="1">
      <alignment horizontal="center" vertical="center"/>
      <protection/>
    </xf>
    <xf numFmtId="49" fontId="34" fillId="24" borderId="25" xfId="61" applyNumberFormat="1" applyFont="1" applyFill="1" applyBorder="1" applyAlignment="1">
      <alignment horizontal="center" vertical="center"/>
      <protection/>
    </xf>
    <xf numFmtId="49" fontId="34" fillId="29" borderId="32" xfId="61" applyNumberFormat="1" applyFont="1" applyFill="1" applyBorder="1" applyAlignment="1">
      <alignment horizontal="center" vertical="center"/>
      <protection/>
    </xf>
    <xf numFmtId="49" fontId="34" fillId="29" borderId="33" xfId="61" applyNumberFormat="1" applyFont="1" applyFill="1" applyBorder="1" applyAlignment="1">
      <alignment horizontal="center" vertical="center"/>
      <protection/>
    </xf>
    <xf numFmtId="49" fontId="34" fillId="24" borderId="53" xfId="61" applyNumberFormat="1" applyFont="1" applyFill="1" applyBorder="1" applyAlignment="1">
      <alignment horizontal="center" vertical="center"/>
      <protection/>
    </xf>
    <xf numFmtId="49" fontId="34" fillId="24" borderId="39" xfId="61" applyNumberFormat="1" applyFont="1" applyFill="1" applyBorder="1" applyAlignment="1">
      <alignment horizontal="center" vertical="center"/>
      <protection/>
    </xf>
    <xf numFmtId="49" fontId="34" fillId="24" borderId="61" xfId="61" applyNumberFormat="1" applyFont="1" applyFill="1" applyBorder="1" applyAlignment="1">
      <alignment horizontal="center" vertical="center"/>
      <protection/>
    </xf>
    <xf numFmtId="49" fontId="34" fillId="24" borderId="50" xfId="61" applyNumberFormat="1" applyFont="1" applyFill="1" applyBorder="1" applyAlignment="1">
      <alignment horizontal="center" vertical="center"/>
      <protection/>
    </xf>
    <xf numFmtId="49" fontId="34" fillId="24" borderId="0" xfId="61" applyNumberFormat="1" applyFont="1" applyFill="1" applyBorder="1" applyAlignment="1">
      <alignment horizontal="center" vertical="center"/>
      <protection/>
    </xf>
    <xf numFmtId="49" fontId="34" fillId="24" borderId="15" xfId="61" applyNumberFormat="1" applyFont="1" applyFill="1" applyBorder="1" applyAlignment="1">
      <alignment horizontal="center" vertical="center"/>
      <protection/>
    </xf>
    <xf numFmtId="49" fontId="34" fillId="24" borderId="62" xfId="61" applyNumberFormat="1" applyFont="1" applyFill="1" applyBorder="1" applyAlignment="1">
      <alignment horizontal="center" vertical="center"/>
      <protection/>
    </xf>
    <xf numFmtId="49" fontId="34" fillId="24" borderId="63" xfId="61" applyNumberFormat="1" applyFont="1" applyFill="1" applyBorder="1" applyAlignment="1">
      <alignment horizontal="center" vertical="center"/>
      <protection/>
    </xf>
    <xf numFmtId="49" fontId="34" fillId="24" borderId="64" xfId="61" applyNumberFormat="1" applyFont="1" applyFill="1" applyBorder="1" applyAlignment="1">
      <alignment horizontal="center" vertical="center"/>
      <protection/>
    </xf>
    <xf numFmtId="49" fontId="34" fillId="24" borderId="17" xfId="61" applyNumberFormat="1" applyFont="1" applyFill="1" applyBorder="1" applyAlignment="1">
      <alignment horizontal="center" vertical="center"/>
      <protection/>
    </xf>
    <xf numFmtId="49" fontId="34" fillId="24" borderId="65" xfId="61" applyNumberFormat="1" applyFont="1" applyFill="1" applyBorder="1" applyAlignment="1">
      <alignment horizontal="center" vertical="center"/>
      <protection/>
    </xf>
    <xf numFmtId="49" fontId="34" fillId="24" borderId="31" xfId="61" applyNumberFormat="1" applyFont="1" applyFill="1" applyBorder="1" applyAlignment="1">
      <alignment horizontal="center" vertical="center"/>
      <protection/>
    </xf>
    <xf numFmtId="49" fontId="34" fillId="24" borderId="66" xfId="61" applyNumberFormat="1" applyFont="1" applyFill="1" applyBorder="1" applyAlignment="1">
      <alignment horizontal="center" vertical="center"/>
      <protection/>
    </xf>
    <xf numFmtId="49" fontId="34" fillId="24" borderId="67" xfId="61" applyNumberFormat="1" applyFont="1" applyFill="1" applyBorder="1" applyAlignment="1">
      <alignment horizontal="center" vertical="center"/>
      <protection/>
    </xf>
    <xf numFmtId="49" fontId="34" fillId="24" borderId="11" xfId="61" applyNumberFormat="1" applyFont="1" applyFill="1" applyBorder="1" applyAlignment="1">
      <alignment horizontal="center" vertical="center"/>
      <protection/>
    </xf>
    <xf numFmtId="49" fontId="34" fillId="24" borderId="68" xfId="61" applyNumberFormat="1" applyFont="1" applyFill="1" applyBorder="1" applyAlignment="1">
      <alignment horizontal="center" vertical="center"/>
      <protection/>
    </xf>
    <xf numFmtId="49" fontId="34" fillId="29" borderId="17" xfId="61" applyNumberFormat="1" applyFont="1" applyFill="1" applyBorder="1" applyAlignment="1">
      <alignment horizontal="center" vertical="center"/>
      <protection/>
    </xf>
    <xf numFmtId="49" fontId="34" fillId="24" borderId="69" xfId="61" applyNumberFormat="1" applyFont="1" applyFill="1" applyBorder="1" applyAlignment="1">
      <alignment horizontal="center" vertical="center"/>
      <protection/>
    </xf>
    <xf numFmtId="49" fontId="34" fillId="24" borderId="24" xfId="61" applyNumberFormat="1" applyFont="1" applyFill="1" applyBorder="1" applyAlignment="1">
      <alignment horizontal="center" vertical="center"/>
      <protection/>
    </xf>
    <xf numFmtId="49" fontId="34" fillId="24" borderId="48" xfId="61" applyNumberFormat="1" applyFont="1" applyFill="1" applyBorder="1" applyAlignment="1">
      <alignment horizontal="center" vertical="center"/>
      <protection/>
    </xf>
    <xf numFmtId="49" fontId="34" fillId="29" borderId="53" xfId="61" applyNumberFormat="1" applyFont="1" applyFill="1" applyBorder="1" applyAlignment="1">
      <alignment horizontal="center" vertical="center"/>
      <protection/>
    </xf>
    <xf numFmtId="49" fontId="34" fillId="29" borderId="39" xfId="61" applyNumberFormat="1" applyFont="1" applyFill="1" applyBorder="1" applyAlignment="1">
      <alignment horizontal="center" vertical="center"/>
      <protection/>
    </xf>
    <xf numFmtId="49" fontId="34" fillId="29" borderId="24" xfId="61" applyNumberFormat="1" applyFont="1" applyFill="1" applyBorder="1" applyAlignment="1">
      <alignment horizontal="center" vertical="center"/>
      <protection/>
    </xf>
    <xf numFmtId="49" fontId="34" fillId="24" borderId="70" xfId="61" applyNumberFormat="1" applyFont="1" applyFill="1" applyBorder="1" applyAlignment="1">
      <alignment horizontal="center" vertical="center"/>
      <protection/>
    </xf>
    <xf numFmtId="49" fontId="34" fillId="24" borderId="32" xfId="61" applyNumberFormat="1" applyFont="1" applyFill="1" applyBorder="1" applyAlignment="1">
      <alignment horizontal="center" vertical="center"/>
      <protection/>
    </xf>
    <xf numFmtId="49" fontId="34" fillId="29" borderId="11" xfId="61" applyNumberFormat="1" applyFont="1" applyFill="1" applyBorder="1" applyAlignment="1">
      <alignment horizontal="center" vertical="center"/>
      <protection/>
    </xf>
    <xf numFmtId="49" fontId="34" fillId="24" borderId="71" xfId="61" applyNumberFormat="1" applyFont="1" applyFill="1" applyBorder="1" applyAlignment="1">
      <alignment horizontal="center" vertical="center"/>
      <protection/>
    </xf>
    <xf numFmtId="49" fontId="34" fillId="24" borderId="33" xfId="61" applyNumberFormat="1" applyFont="1" applyFill="1" applyBorder="1" applyAlignment="1">
      <alignment horizontal="center" vertical="center"/>
      <protection/>
    </xf>
    <xf numFmtId="49" fontId="34" fillId="24" borderId="34" xfId="61" applyNumberFormat="1" applyFont="1" applyFill="1" applyBorder="1" applyAlignment="1">
      <alignment horizontal="center" vertical="center"/>
      <protection/>
    </xf>
    <xf numFmtId="49" fontId="34" fillId="29" borderId="48" xfId="61" applyNumberFormat="1" applyFont="1" applyFill="1" applyBorder="1" applyAlignment="1">
      <alignment horizontal="center" vertical="center"/>
      <protection/>
    </xf>
    <xf numFmtId="49" fontId="34" fillId="29" borderId="0" xfId="61" applyNumberFormat="1" applyFont="1" applyFill="1" applyBorder="1" applyAlignment="1">
      <alignment horizontal="center" vertical="center"/>
      <protection/>
    </xf>
    <xf numFmtId="49" fontId="34" fillId="29" borderId="15" xfId="61" applyNumberFormat="1" applyFont="1" applyFill="1" applyBorder="1" applyAlignment="1">
      <alignment horizontal="center" vertical="center"/>
      <protection/>
    </xf>
    <xf numFmtId="49" fontId="34" fillId="24" borderId="72" xfId="61" applyNumberFormat="1" applyFont="1" applyFill="1" applyBorder="1" applyAlignment="1">
      <alignment horizontal="center" vertical="center"/>
      <protection/>
    </xf>
    <xf numFmtId="49" fontId="34" fillId="24" borderId="49" xfId="61" applyNumberFormat="1" applyFont="1" applyFill="1" applyBorder="1" applyAlignment="1">
      <alignment horizontal="center" vertical="center"/>
      <protection/>
    </xf>
    <xf numFmtId="49" fontId="34" fillId="29" borderId="62" xfId="61" applyNumberFormat="1" applyFont="1" applyFill="1" applyBorder="1" applyAlignment="1">
      <alignment horizontal="center" vertical="center"/>
      <protection/>
    </xf>
    <xf numFmtId="49" fontId="34" fillId="29" borderId="63" xfId="61" applyNumberFormat="1" applyFont="1" applyFill="1" applyBorder="1" applyAlignment="1">
      <alignment horizontal="center" vertical="center"/>
      <protection/>
    </xf>
    <xf numFmtId="49" fontId="34" fillId="29" borderId="64" xfId="61" applyNumberFormat="1" applyFont="1" applyFill="1" applyBorder="1" applyAlignment="1">
      <alignment horizontal="center" vertical="center"/>
      <protection/>
    </xf>
    <xf numFmtId="49" fontId="34" fillId="24" borderId="73" xfId="61" applyNumberFormat="1" applyFont="1" applyFill="1" applyBorder="1" applyAlignment="1">
      <alignment horizontal="center" vertical="center"/>
      <protection/>
    </xf>
    <xf numFmtId="49" fontId="34" fillId="24" borderId="74" xfId="61" applyNumberFormat="1" applyFont="1" applyFill="1" applyBorder="1" applyAlignment="1">
      <alignment horizontal="center" vertical="center"/>
      <protection/>
    </xf>
    <xf numFmtId="49" fontId="34" fillId="24" borderId="75" xfId="61" applyNumberFormat="1" applyFont="1" applyFill="1" applyBorder="1" applyAlignment="1">
      <alignment horizontal="center" vertical="center"/>
      <protection/>
    </xf>
    <xf numFmtId="49" fontId="34" fillId="29" borderId="50" xfId="61" applyNumberFormat="1" applyFont="1" applyFill="1" applyBorder="1" applyAlignment="1">
      <alignment horizontal="center" vertical="center"/>
      <protection/>
    </xf>
    <xf numFmtId="49" fontId="34" fillId="29" borderId="69" xfId="61" applyNumberFormat="1" applyFont="1" applyFill="1" applyBorder="1" applyAlignment="1">
      <alignment horizontal="center" vertical="center"/>
      <protection/>
    </xf>
    <xf numFmtId="49" fontId="34" fillId="24" borderId="76" xfId="61" applyNumberFormat="1" applyFont="1" applyFill="1" applyBorder="1" applyAlignment="1">
      <alignment horizontal="center" vertical="center"/>
      <protection/>
    </xf>
    <xf numFmtId="49" fontId="35" fillId="30" borderId="77" xfId="61" applyNumberFormat="1" applyFont="1" applyFill="1" applyBorder="1" applyAlignment="1">
      <alignment horizontal="center" vertical="center"/>
      <protection/>
    </xf>
    <xf numFmtId="49" fontId="35" fillId="30" borderId="78" xfId="61" applyNumberFormat="1" applyFont="1" applyFill="1" applyBorder="1" applyAlignment="1">
      <alignment horizontal="center" vertical="center"/>
      <protection/>
    </xf>
    <xf numFmtId="49" fontId="35" fillId="30" borderId="79" xfId="61" applyNumberFormat="1" applyFont="1" applyFill="1" applyBorder="1" applyAlignment="1">
      <alignment horizontal="center" vertical="center"/>
      <protection/>
    </xf>
    <xf numFmtId="49" fontId="35" fillId="30" borderId="80" xfId="61" applyNumberFormat="1" applyFont="1" applyFill="1" applyBorder="1" applyAlignment="1">
      <alignment horizontal="center" vertical="center"/>
      <protection/>
    </xf>
    <xf numFmtId="49" fontId="35" fillId="30" borderId="81" xfId="61" applyNumberFormat="1" applyFont="1" applyFill="1" applyBorder="1" applyAlignment="1">
      <alignment horizontal="center" vertical="center"/>
      <protection/>
    </xf>
    <xf numFmtId="49" fontId="35" fillId="30" borderId="82" xfId="61" applyNumberFormat="1" applyFont="1" applyFill="1" applyBorder="1" applyAlignment="1">
      <alignment horizontal="center" vertical="center"/>
      <protection/>
    </xf>
    <xf numFmtId="49" fontId="35" fillId="30" borderId="83" xfId="61" applyNumberFormat="1" applyFont="1" applyFill="1" applyBorder="1" applyAlignment="1">
      <alignment horizontal="center" vertical="center"/>
      <protection/>
    </xf>
    <xf numFmtId="49" fontId="35" fillId="30" borderId="84" xfId="61" applyNumberFormat="1" applyFont="1" applyFill="1" applyBorder="1" applyAlignment="1">
      <alignment horizontal="center" vertical="center"/>
      <protection/>
    </xf>
    <xf numFmtId="49" fontId="35" fillId="30" borderId="85" xfId="61" applyNumberFormat="1" applyFont="1" applyFill="1" applyBorder="1" applyAlignment="1">
      <alignment horizontal="center" vertical="center"/>
      <protection/>
    </xf>
    <xf numFmtId="49" fontId="34" fillId="29" borderId="49" xfId="61" applyNumberFormat="1" applyFont="1" applyFill="1" applyBorder="1" applyAlignment="1">
      <alignment horizontal="center" vertical="center"/>
      <protection/>
    </xf>
    <xf numFmtId="49" fontId="34" fillId="24" borderId="86" xfId="61" applyNumberFormat="1" applyFont="1" applyFill="1" applyBorder="1" applyAlignment="1">
      <alignment horizontal="center" vertical="center"/>
      <protection/>
    </xf>
    <xf numFmtId="49" fontId="34" fillId="24" borderId="87" xfId="61" applyNumberFormat="1" applyFont="1" applyFill="1" applyBorder="1" applyAlignment="1">
      <alignment horizontal="center" vertical="center"/>
      <protection/>
    </xf>
    <xf numFmtId="49" fontId="34" fillId="24" borderId="27" xfId="61" applyNumberFormat="1" applyFont="1" applyFill="1" applyBorder="1" applyAlignment="1">
      <alignment horizontal="center" vertical="center"/>
      <protection/>
    </xf>
    <xf numFmtId="49" fontId="34" fillId="24" borderId="88" xfId="61" applyNumberFormat="1" applyFont="1" applyFill="1" applyBorder="1" applyAlignment="1">
      <alignment horizontal="center" vertical="center"/>
      <protection/>
    </xf>
    <xf numFmtId="0" fontId="35" fillId="0" borderId="89" xfId="61" applyFont="1" applyBorder="1" applyAlignment="1">
      <alignment horizontal="center" vertical="center" wrapText="1"/>
      <protection/>
    </xf>
    <xf numFmtId="0" fontId="35" fillId="0" borderId="90" xfId="61" applyFont="1" applyBorder="1" applyAlignment="1">
      <alignment horizontal="center" vertical="center" wrapText="1"/>
      <protection/>
    </xf>
    <xf numFmtId="0" fontId="35" fillId="0" borderId="91" xfId="61" applyFont="1" applyBorder="1" applyAlignment="1">
      <alignment horizontal="center" vertical="center" wrapText="1"/>
      <protection/>
    </xf>
    <xf numFmtId="0" fontId="35" fillId="0" borderId="44" xfId="61" applyFont="1" applyBorder="1" applyAlignment="1">
      <alignment horizontal="center" vertical="center" wrapText="1"/>
      <protection/>
    </xf>
    <xf numFmtId="0" fontId="35" fillId="0" borderId="92" xfId="61" applyFont="1" applyBorder="1" applyAlignment="1">
      <alignment horizontal="center" vertical="center" wrapText="1"/>
      <protection/>
    </xf>
    <xf numFmtId="49" fontId="35" fillId="30" borderId="93" xfId="61" applyNumberFormat="1" applyFont="1" applyFill="1" applyBorder="1" applyAlignment="1">
      <alignment horizontal="center" vertical="center"/>
      <protection/>
    </xf>
    <xf numFmtId="49" fontId="35" fillId="30" borderId="94" xfId="61" applyNumberFormat="1" applyFont="1" applyFill="1" applyBorder="1" applyAlignment="1">
      <alignment horizontal="center" vertical="center"/>
      <protection/>
    </xf>
    <xf numFmtId="49" fontId="35" fillId="30" borderId="95" xfId="61" applyNumberFormat="1" applyFont="1" applyFill="1" applyBorder="1" applyAlignment="1">
      <alignment horizontal="center" vertical="center"/>
      <protection/>
    </xf>
    <xf numFmtId="49" fontId="35" fillId="30" borderId="96" xfId="61" applyNumberFormat="1" applyFont="1" applyFill="1" applyBorder="1" applyAlignment="1">
      <alignment horizontal="center" vertical="center"/>
      <protection/>
    </xf>
    <xf numFmtId="49" fontId="35" fillId="30" borderId="97" xfId="61" applyNumberFormat="1" applyFont="1" applyFill="1" applyBorder="1" applyAlignment="1">
      <alignment horizontal="center" vertical="center"/>
      <protection/>
    </xf>
    <xf numFmtId="49" fontId="34" fillId="29" borderId="86" xfId="61" applyNumberFormat="1" applyFont="1" applyFill="1" applyBorder="1" applyAlignment="1">
      <alignment horizontal="center" vertical="center"/>
      <protection/>
    </xf>
    <xf numFmtId="49" fontId="34" fillId="29" borderId="87" xfId="61" applyNumberFormat="1" applyFont="1" applyFill="1" applyBorder="1" applyAlignment="1">
      <alignment horizontal="center" vertical="center"/>
      <protection/>
    </xf>
    <xf numFmtId="49" fontId="34" fillId="29" borderId="27" xfId="61" applyNumberFormat="1" applyFont="1" applyFill="1" applyBorder="1" applyAlignment="1">
      <alignment horizontal="center" vertical="center"/>
      <protection/>
    </xf>
    <xf numFmtId="49" fontId="34" fillId="24" borderId="53" xfId="61" applyNumberFormat="1" applyFont="1" applyFill="1" applyBorder="1" applyAlignment="1">
      <alignment horizontal="center" vertical="center" wrapText="1"/>
      <protection/>
    </xf>
    <xf numFmtId="0" fontId="36" fillId="0" borderId="31" xfId="61" applyFont="1" applyBorder="1" applyAlignment="1">
      <alignment horizontal="left" vertical="center"/>
      <protection/>
    </xf>
    <xf numFmtId="0" fontId="35" fillId="0" borderId="98" xfId="61" applyFont="1" applyBorder="1" applyAlignment="1">
      <alignment horizontal="center" vertical="center"/>
      <protection/>
    </xf>
    <xf numFmtId="0" fontId="35" fillId="0" borderId="99" xfId="61" applyFont="1" applyBorder="1" applyAlignment="1">
      <alignment horizontal="center" vertical="center"/>
      <protection/>
    </xf>
    <xf numFmtId="0" fontId="35" fillId="0" borderId="100" xfId="61" applyFont="1" applyBorder="1" applyAlignment="1">
      <alignment horizontal="center" vertical="center"/>
      <protection/>
    </xf>
    <xf numFmtId="0" fontId="35" fillId="0" borderId="101" xfId="61" applyFont="1" applyBorder="1" applyAlignment="1">
      <alignment horizontal="center" vertical="center"/>
      <protection/>
    </xf>
    <xf numFmtId="0" fontId="35" fillId="0" borderId="102" xfId="61" applyFont="1" applyBorder="1" applyAlignment="1">
      <alignment horizontal="center" vertical="center"/>
      <protection/>
    </xf>
    <xf numFmtId="0" fontId="35" fillId="0" borderId="103" xfId="61" applyFont="1" applyBorder="1" applyAlignment="1">
      <alignment horizontal="center" vertical="center"/>
      <protection/>
    </xf>
    <xf numFmtId="0" fontId="35" fillId="0" borderId="104" xfId="61" applyFont="1" applyBorder="1" applyAlignment="1">
      <alignment horizontal="center" vertical="center" wrapText="1"/>
      <protection/>
    </xf>
    <xf numFmtId="49" fontId="35" fillId="30" borderId="105" xfId="61" applyNumberFormat="1" applyFont="1" applyFill="1" applyBorder="1" applyAlignment="1">
      <alignment horizontal="center" vertical="center"/>
      <protection/>
    </xf>
    <xf numFmtId="49" fontId="35" fillId="30" borderId="106" xfId="61" applyNumberFormat="1" applyFont="1" applyFill="1" applyBorder="1" applyAlignment="1">
      <alignment horizontal="center" vertical="center"/>
      <protection/>
    </xf>
    <xf numFmtId="49" fontId="35" fillId="30" borderId="107" xfId="61" applyNumberFormat="1" applyFont="1" applyFill="1" applyBorder="1" applyAlignment="1">
      <alignment horizontal="center" vertical="center"/>
      <protection/>
    </xf>
    <xf numFmtId="49" fontId="35" fillId="30" borderId="108" xfId="61" applyNumberFormat="1" applyFont="1" applyFill="1" applyBorder="1" applyAlignment="1">
      <alignment horizontal="center" vertical="center"/>
      <protection/>
    </xf>
    <xf numFmtId="49" fontId="35" fillId="30" borderId="109" xfId="61" applyNumberFormat="1" applyFont="1" applyFill="1" applyBorder="1" applyAlignment="1">
      <alignment horizontal="center" vertical="center"/>
      <protection/>
    </xf>
    <xf numFmtId="0" fontId="36" fillId="0" borderId="0" xfId="61" applyFont="1" applyBorder="1" applyAlignment="1">
      <alignment horizontal="left" vertical="center"/>
      <protection/>
    </xf>
    <xf numFmtId="0" fontId="36" fillId="0" borderId="31" xfId="61" applyFont="1" applyBorder="1" applyAlignment="1">
      <alignment horizontal="center" vertical="center"/>
      <protection/>
    </xf>
    <xf numFmtId="0" fontId="35" fillId="0" borderId="31" xfId="61" applyFont="1" applyBorder="1" applyAlignment="1">
      <alignment horizontal="center" vertical="center"/>
      <protection/>
    </xf>
    <xf numFmtId="0" fontId="35" fillId="0" borderId="110" xfId="61" applyFont="1" applyBorder="1" applyAlignment="1">
      <alignment horizontal="center" vertical="center" wrapText="1"/>
      <protection/>
    </xf>
    <xf numFmtId="0" fontId="35" fillId="0" borderId="99" xfId="61" applyFont="1" applyBorder="1" applyAlignment="1">
      <alignment horizontal="center" vertical="center" wrapText="1"/>
      <protection/>
    </xf>
    <xf numFmtId="0" fontId="35" fillId="0" borderId="111" xfId="61" applyFont="1" applyBorder="1" applyAlignment="1">
      <alignment horizontal="center" vertical="center"/>
      <protection/>
    </xf>
    <xf numFmtId="0" fontId="35" fillId="30" borderId="110" xfId="61" applyFont="1" applyFill="1" applyBorder="1" applyAlignment="1">
      <alignment horizontal="center" vertical="center" wrapText="1"/>
      <protection/>
    </xf>
    <xf numFmtId="0" fontId="35" fillId="30" borderId="99" xfId="61" applyFont="1" applyFill="1" applyBorder="1" applyAlignment="1">
      <alignment horizontal="center" vertical="center" wrapText="1"/>
      <protection/>
    </xf>
    <xf numFmtId="0" fontId="35" fillId="30" borderId="100" xfId="61" applyFont="1" applyFill="1" applyBorder="1" applyAlignment="1">
      <alignment horizontal="center" vertical="center" wrapText="1"/>
      <protection/>
    </xf>
    <xf numFmtId="0" fontId="35" fillId="30" borderId="111" xfId="61" applyFont="1" applyFill="1" applyBorder="1" applyAlignment="1">
      <alignment horizontal="center" vertical="center" wrapText="1"/>
      <protection/>
    </xf>
    <xf numFmtId="0" fontId="35" fillId="30" borderId="102" xfId="61" applyFont="1" applyFill="1" applyBorder="1" applyAlignment="1">
      <alignment horizontal="center" vertical="center" wrapText="1"/>
      <protection/>
    </xf>
    <xf numFmtId="0" fontId="35" fillId="30" borderId="103" xfId="61" applyFont="1" applyFill="1" applyBorder="1" applyAlignment="1">
      <alignment horizontal="center" vertical="center" wrapText="1"/>
      <protection/>
    </xf>
    <xf numFmtId="0" fontId="35" fillId="0" borderId="110" xfId="61" applyFont="1" applyBorder="1" applyAlignment="1">
      <alignment horizontal="center" vertical="center"/>
      <protection/>
    </xf>
    <xf numFmtId="0" fontId="35" fillId="0" borderId="112" xfId="61" applyFont="1" applyBorder="1" applyAlignment="1">
      <alignment horizontal="center" vertical="center"/>
      <protection/>
    </xf>
    <xf numFmtId="0" fontId="35" fillId="0" borderId="113" xfId="61" applyFont="1" applyBorder="1" applyAlignment="1">
      <alignment horizontal="center" vertical="center"/>
      <protection/>
    </xf>
    <xf numFmtId="0" fontId="33" fillId="0" borderId="114" xfId="61" applyBorder="1" applyAlignment="1">
      <alignment horizontal="center" vertical="center"/>
      <protection/>
    </xf>
    <xf numFmtId="0" fontId="33" fillId="0" borderId="115" xfId="61" applyBorder="1" applyAlignment="1">
      <alignment horizontal="center" vertical="center"/>
      <protection/>
    </xf>
    <xf numFmtId="0" fontId="33" fillId="0" borderId="116" xfId="61" applyBorder="1" applyAlignment="1">
      <alignment horizontal="center" vertical="center"/>
      <protection/>
    </xf>
    <xf numFmtId="0" fontId="33" fillId="0" borderId="117" xfId="61" applyBorder="1" applyAlignment="1">
      <alignment horizontal="center" vertical="center"/>
      <protection/>
    </xf>
    <xf numFmtId="49" fontId="37" fillId="0" borderId="14" xfId="61" applyNumberFormat="1" applyFont="1" applyBorder="1" applyAlignment="1">
      <alignment horizontal="center" vertical="center"/>
      <protection/>
    </xf>
    <xf numFmtId="0" fontId="40" fillId="0" borderId="46" xfId="61" applyFont="1" applyBorder="1" applyAlignment="1">
      <alignment horizontal="center" vertical="center"/>
      <protection/>
    </xf>
    <xf numFmtId="0" fontId="33" fillId="0" borderId="10" xfId="61" applyBorder="1" applyAlignment="1">
      <alignment horizontal="center" vertical="center"/>
      <protection/>
    </xf>
    <xf numFmtId="0" fontId="22" fillId="0" borderId="99" xfId="61" applyFont="1" applyBorder="1" applyAlignment="1">
      <alignment horizontal="center" vertical="center"/>
      <protection/>
    </xf>
    <xf numFmtId="0" fontId="22" fillId="0" borderId="100" xfId="61" applyFont="1" applyBorder="1" applyAlignment="1">
      <alignment horizontal="center" vertical="center"/>
      <protection/>
    </xf>
    <xf numFmtId="0" fontId="22" fillId="0" borderId="102" xfId="61" applyFont="1" applyBorder="1" applyAlignment="1">
      <alignment horizontal="center" vertical="center"/>
      <protection/>
    </xf>
    <xf numFmtId="0" fontId="22" fillId="0" borderId="103" xfId="61" applyFont="1" applyBorder="1" applyAlignment="1">
      <alignment horizontal="center" vertical="center"/>
      <protection/>
    </xf>
    <xf numFmtId="0" fontId="22" fillId="0" borderId="110" xfId="61" applyFont="1" applyBorder="1" applyAlignment="1">
      <alignment horizontal="center" vertical="center" wrapText="1"/>
      <protection/>
    </xf>
    <xf numFmtId="0" fontId="22" fillId="0" borderId="99" xfId="61" applyFont="1" applyBorder="1" applyAlignment="1">
      <alignment horizontal="center" vertical="center" wrapText="1"/>
      <protection/>
    </xf>
    <xf numFmtId="0" fontId="22" fillId="0" borderId="111" xfId="61" applyFont="1" applyBorder="1" applyAlignment="1">
      <alignment horizontal="center" vertical="center"/>
      <protection/>
    </xf>
    <xf numFmtId="0" fontId="22" fillId="0" borderId="100" xfId="61" applyFont="1" applyBorder="1" applyAlignment="1">
      <alignment horizontal="center" vertical="center" wrapText="1"/>
      <protection/>
    </xf>
    <xf numFmtId="0" fontId="22" fillId="0" borderId="111" xfId="61" applyFont="1" applyBorder="1" applyAlignment="1">
      <alignment horizontal="center" vertical="center" wrapText="1"/>
      <protection/>
    </xf>
    <xf numFmtId="0" fontId="22" fillId="0" borderId="102" xfId="61" applyFont="1" applyBorder="1" applyAlignment="1">
      <alignment horizontal="center" vertical="center" wrapText="1"/>
      <protection/>
    </xf>
    <xf numFmtId="0" fontId="22" fillId="0" borderId="103" xfId="61" applyFont="1" applyBorder="1" applyAlignment="1">
      <alignment horizontal="center" vertical="center" wrapText="1"/>
      <protection/>
    </xf>
    <xf numFmtId="0" fontId="22" fillId="0" borderId="112" xfId="61" applyFont="1" applyBorder="1" applyAlignment="1">
      <alignment horizontal="center" vertical="center" wrapText="1"/>
      <protection/>
    </xf>
    <xf numFmtId="0" fontId="22" fillId="0" borderId="113" xfId="61" applyFont="1" applyBorder="1" applyAlignment="1">
      <alignment horizontal="center" vertical="center" wrapText="1"/>
      <protection/>
    </xf>
    <xf numFmtId="0" fontId="22" fillId="0" borderId="89" xfId="61" applyFont="1" applyBorder="1" applyAlignment="1">
      <alignment horizontal="center" vertical="center" wrapText="1"/>
      <protection/>
    </xf>
    <xf numFmtId="49" fontId="22" fillId="0" borderId="105" xfId="61" applyNumberFormat="1" applyFont="1" applyBorder="1" applyAlignment="1">
      <alignment horizontal="center" vertical="center"/>
      <protection/>
    </xf>
    <xf numFmtId="49" fontId="22" fillId="0" borderId="106" xfId="61" applyNumberFormat="1" applyFont="1" applyBorder="1" applyAlignment="1">
      <alignment horizontal="center" vertical="center"/>
      <protection/>
    </xf>
    <xf numFmtId="49" fontId="22" fillId="0" borderId="107" xfId="61" applyNumberFormat="1" applyFont="1" applyBorder="1" applyAlignment="1">
      <alignment horizontal="center" vertical="center"/>
      <protection/>
    </xf>
    <xf numFmtId="49" fontId="22" fillId="0" borderId="108" xfId="61" applyNumberFormat="1" applyFont="1" applyBorder="1" applyAlignment="1">
      <alignment horizontal="center" vertical="center"/>
      <protection/>
    </xf>
    <xf numFmtId="49" fontId="22" fillId="0" borderId="81" xfId="61" applyNumberFormat="1" applyFont="1" applyBorder="1" applyAlignment="1">
      <alignment horizontal="center" vertical="center"/>
      <protection/>
    </xf>
    <xf numFmtId="49" fontId="22" fillId="0" borderId="82" xfId="61" applyNumberFormat="1" applyFont="1" applyBorder="1" applyAlignment="1">
      <alignment horizontal="center" vertical="center"/>
      <protection/>
    </xf>
    <xf numFmtId="49" fontId="22" fillId="0" borderId="109" xfId="61" applyNumberFormat="1" applyFont="1" applyBorder="1" applyAlignment="1">
      <alignment horizontal="center" vertical="center"/>
      <protection/>
    </xf>
    <xf numFmtId="49" fontId="22" fillId="0" borderId="84" xfId="61" applyNumberFormat="1" applyFont="1" applyBorder="1" applyAlignment="1">
      <alignment horizontal="center" vertical="center"/>
      <protection/>
    </xf>
    <xf numFmtId="49" fontId="22" fillId="0" borderId="85" xfId="61" applyNumberFormat="1" applyFont="1" applyBorder="1" applyAlignment="1">
      <alignment horizontal="center" vertical="center"/>
      <protection/>
    </xf>
    <xf numFmtId="49" fontId="21" fillId="25" borderId="26" xfId="61" applyNumberFormat="1" applyFont="1" applyFill="1" applyBorder="1" applyAlignment="1">
      <alignment horizontal="center" vertical="center"/>
      <protection/>
    </xf>
    <xf numFmtId="49" fontId="21" fillId="24" borderId="26" xfId="61" applyNumberFormat="1" applyFont="1" applyFill="1" applyBorder="1" applyAlignment="1">
      <alignment horizontal="center" vertical="center"/>
      <protection/>
    </xf>
    <xf numFmtId="49" fontId="21" fillId="24" borderId="45" xfId="61" applyNumberFormat="1" applyFont="1" applyFill="1" applyBorder="1" applyAlignment="1">
      <alignment horizontal="center" vertical="center"/>
      <protection/>
    </xf>
    <xf numFmtId="49" fontId="21" fillId="25" borderId="17" xfId="61" applyNumberFormat="1" applyFont="1" applyFill="1" applyBorder="1" applyAlignment="1">
      <alignment horizontal="center" vertical="center"/>
      <protection/>
    </xf>
    <xf numFmtId="49" fontId="21" fillId="24" borderId="17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/>
      <protection/>
    </xf>
    <xf numFmtId="49" fontId="21" fillId="24" borderId="22" xfId="61" applyNumberFormat="1" applyFont="1" applyFill="1" applyBorder="1" applyAlignment="1">
      <alignment horizontal="center" vertical="center"/>
      <protection/>
    </xf>
    <xf numFmtId="49" fontId="21" fillId="25" borderId="22" xfId="61" applyNumberFormat="1" applyFont="1" applyFill="1" applyBorder="1" applyAlignment="1">
      <alignment horizontal="center" vertical="center"/>
      <protection/>
    </xf>
    <xf numFmtId="49" fontId="21" fillId="24" borderId="118" xfId="61" applyNumberFormat="1" applyFont="1" applyFill="1" applyBorder="1" applyAlignment="1">
      <alignment horizontal="center" vertical="center"/>
      <protection/>
    </xf>
    <xf numFmtId="49" fontId="21" fillId="24" borderId="20" xfId="61" applyNumberFormat="1" applyFont="1" applyFill="1" applyBorder="1" applyAlignment="1">
      <alignment horizontal="center" vertical="center"/>
      <protection/>
    </xf>
    <xf numFmtId="49" fontId="21" fillId="25" borderId="53" xfId="61" applyNumberFormat="1" applyFont="1" applyFill="1" applyBorder="1" applyAlignment="1">
      <alignment horizontal="center" vertical="center"/>
      <protection/>
    </xf>
    <xf numFmtId="49" fontId="21" fillId="25" borderId="39" xfId="61" applyNumberFormat="1" applyFont="1" applyFill="1" applyBorder="1" applyAlignment="1">
      <alignment horizontal="center" vertical="center"/>
      <protection/>
    </xf>
    <xf numFmtId="49" fontId="21" fillId="25" borderId="24" xfId="61" applyNumberFormat="1" applyFont="1" applyFill="1" applyBorder="1" applyAlignment="1">
      <alignment horizontal="center" vertical="center"/>
      <protection/>
    </xf>
    <xf numFmtId="49" fontId="21" fillId="24" borderId="55" xfId="61" applyNumberFormat="1" applyFont="1" applyFill="1" applyBorder="1" applyAlignment="1">
      <alignment horizontal="center" vertical="center"/>
      <protection/>
    </xf>
    <xf numFmtId="49" fontId="21" fillId="24" borderId="71" xfId="61" applyNumberFormat="1" applyFont="1" applyFill="1" applyBorder="1" applyAlignment="1">
      <alignment horizontal="center" vertical="center"/>
      <protection/>
    </xf>
    <xf numFmtId="49" fontId="21" fillId="24" borderId="33" xfId="61" applyNumberFormat="1" applyFont="1" applyFill="1" applyBorder="1" applyAlignment="1">
      <alignment horizontal="center" vertical="center"/>
      <protection/>
    </xf>
    <xf numFmtId="49" fontId="21" fillId="24" borderId="34" xfId="61" applyNumberFormat="1" applyFont="1" applyFill="1" applyBorder="1" applyAlignment="1">
      <alignment horizontal="center" vertical="center"/>
      <protection/>
    </xf>
    <xf numFmtId="49" fontId="22" fillId="0" borderId="80" xfId="61" applyNumberFormat="1" applyFont="1" applyBorder="1" applyAlignment="1">
      <alignment horizontal="center" vertical="center"/>
      <protection/>
    </xf>
    <xf numFmtId="49" fontId="22" fillId="0" borderId="83" xfId="61" applyNumberFormat="1" applyFont="1" applyBorder="1" applyAlignment="1">
      <alignment horizontal="center" vertical="center"/>
      <protection/>
    </xf>
    <xf numFmtId="49" fontId="21" fillId="25" borderId="32" xfId="61" applyNumberFormat="1" applyFont="1" applyFill="1" applyBorder="1" applyAlignment="1">
      <alignment horizontal="center" vertical="center"/>
      <protection/>
    </xf>
    <xf numFmtId="49" fontId="21" fillId="25" borderId="33" xfId="61" applyNumberFormat="1" applyFont="1" applyFill="1" applyBorder="1" applyAlignment="1">
      <alignment horizontal="center" vertical="center"/>
      <protection/>
    </xf>
    <xf numFmtId="49" fontId="21" fillId="24" borderId="32" xfId="61" applyNumberFormat="1" applyFont="1" applyFill="1" applyBorder="1" applyAlignment="1">
      <alignment horizontal="center" vertical="center"/>
      <protection/>
    </xf>
    <xf numFmtId="49" fontId="21" fillId="24" borderId="74" xfId="61" applyNumberFormat="1" applyFont="1" applyFill="1" applyBorder="1" applyAlignment="1">
      <alignment horizontal="center" vertical="center"/>
      <protection/>
    </xf>
    <xf numFmtId="49" fontId="21" fillId="24" borderId="50" xfId="61" applyNumberFormat="1" applyFont="1" applyFill="1" applyBorder="1" applyAlignment="1">
      <alignment horizontal="center" vertical="center"/>
      <protection/>
    </xf>
    <xf numFmtId="49" fontId="21" fillId="24" borderId="0" xfId="61" applyNumberFormat="1" applyFont="1" applyFill="1" applyBorder="1" applyAlignment="1">
      <alignment horizontal="center" vertical="center"/>
      <protection/>
    </xf>
    <xf numFmtId="49" fontId="21" fillId="24" borderId="15" xfId="61" applyNumberFormat="1" applyFont="1" applyFill="1" applyBorder="1" applyAlignment="1">
      <alignment horizontal="center" vertical="center"/>
      <protection/>
    </xf>
    <xf numFmtId="49" fontId="21" fillId="25" borderId="72" xfId="61" applyNumberFormat="1" applyFont="1" applyFill="1" applyBorder="1" applyAlignment="1">
      <alignment horizontal="center" vertical="center"/>
      <protection/>
    </xf>
    <xf numFmtId="49" fontId="21" fillId="25" borderId="63" xfId="61" applyNumberFormat="1" applyFont="1" applyFill="1" applyBorder="1" applyAlignment="1">
      <alignment horizontal="center" vertical="center"/>
      <protection/>
    </xf>
    <xf numFmtId="49" fontId="21" fillId="25" borderId="64" xfId="61" applyNumberFormat="1" applyFont="1" applyFill="1" applyBorder="1" applyAlignment="1">
      <alignment horizontal="center" vertical="center"/>
      <protection/>
    </xf>
    <xf numFmtId="49" fontId="21" fillId="24" borderId="62" xfId="61" applyNumberFormat="1" applyFont="1" applyFill="1" applyBorder="1" applyAlignment="1">
      <alignment horizontal="center" vertical="center"/>
      <protection/>
    </xf>
    <xf numFmtId="49" fontId="21" fillId="24" borderId="63" xfId="61" applyNumberFormat="1" applyFont="1" applyFill="1" applyBorder="1" applyAlignment="1">
      <alignment horizontal="center" vertical="center"/>
      <protection/>
    </xf>
    <xf numFmtId="49" fontId="21" fillId="24" borderId="64" xfId="61" applyNumberFormat="1" applyFont="1" applyFill="1" applyBorder="1" applyAlignment="1">
      <alignment horizontal="center" vertical="center"/>
      <protection/>
    </xf>
    <xf numFmtId="49" fontId="21" fillId="24" borderId="73" xfId="61" applyNumberFormat="1" applyFont="1" applyFill="1" applyBorder="1" applyAlignment="1">
      <alignment horizontal="center" vertical="center"/>
      <protection/>
    </xf>
    <xf numFmtId="49" fontId="21" fillId="25" borderId="69" xfId="61" applyNumberFormat="1" applyFont="1" applyFill="1" applyBorder="1" applyAlignment="1">
      <alignment horizontal="center" vertical="center"/>
      <protection/>
    </xf>
    <xf numFmtId="49" fontId="21" fillId="24" borderId="53" xfId="61" applyNumberFormat="1" applyFont="1" applyFill="1" applyBorder="1" applyAlignment="1">
      <alignment horizontal="center" vertical="center"/>
      <protection/>
    </xf>
    <xf numFmtId="49" fontId="21" fillId="24" borderId="39" xfId="61" applyNumberFormat="1" applyFont="1" applyFill="1" applyBorder="1" applyAlignment="1">
      <alignment horizontal="center" vertical="center"/>
      <protection/>
    </xf>
    <xf numFmtId="49" fontId="21" fillId="24" borderId="24" xfId="61" applyNumberFormat="1" applyFont="1" applyFill="1" applyBorder="1" applyAlignment="1">
      <alignment horizontal="center" vertical="center"/>
      <protection/>
    </xf>
    <xf numFmtId="49" fontId="22" fillId="0" borderId="77" xfId="61" applyNumberFormat="1" applyFont="1" applyBorder="1" applyAlignment="1">
      <alignment horizontal="center" vertical="center"/>
      <protection/>
    </xf>
    <xf numFmtId="49" fontId="22" fillId="0" borderId="78" xfId="61" applyNumberFormat="1" applyFont="1" applyBorder="1" applyAlignment="1">
      <alignment horizontal="center" vertical="center"/>
      <protection/>
    </xf>
    <xf numFmtId="49" fontId="22" fillId="0" borderId="79" xfId="61" applyNumberFormat="1" applyFont="1" applyBorder="1" applyAlignment="1">
      <alignment horizontal="center" vertical="center"/>
      <protection/>
    </xf>
    <xf numFmtId="49" fontId="21" fillId="24" borderId="48" xfId="61" applyNumberFormat="1" applyFont="1" applyFill="1" applyBorder="1" applyAlignment="1">
      <alignment horizontal="center" vertical="center"/>
      <protection/>
    </xf>
    <xf numFmtId="49" fontId="21" fillId="24" borderId="49" xfId="61" applyNumberFormat="1" applyFont="1" applyFill="1" applyBorder="1" applyAlignment="1">
      <alignment horizontal="center" vertical="center"/>
      <protection/>
    </xf>
    <xf numFmtId="49" fontId="21" fillId="24" borderId="72" xfId="61" applyNumberFormat="1" applyFont="1" applyFill="1" applyBorder="1" applyAlignment="1">
      <alignment horizontal="center" vertical="center"/>
      <protection/>
    </xf>
    <xf numFmtId="49" fontId="21" fillId="25" borderId="62" xfId="61" applyNumberFormat="1" applyFont="1" applyFill="1" applyBorder="1" applyAlignment="1">
      <alignment horizontal="center" vertical="center"/>
      <protection/>
    </xf>
    <xf numFmtId="49" fontId="21" fillId="24" borderId="69" xfId="61" applyNumberFormat="1" applyFont="1" applyFill="1" applyBorder="1" applyAlignment="1">
      <alignment horizontal="center" vertical="center"/>
      <protection/>
    </xf>
    <xf numFmtId="49" fontId="21" fillId="24" borderId="119" xfId="61" applyNumberFormat="1" applyFont="1" applyFill="1" applyBorder="1" applyAlignment="1">
      <alignment horizontal="center" vertical="center"/>
      <protection/>
    </xf>
    <xf numFmtId="49" fontId="21" fillId="24" borderId="76" xfId="61" applyNumberFormat="1" applyFont="1" applyFill="1" applyBorder="1" applyAlignment="1">
      <alignment horizontal="center" vertical="center"/>
      <protection/>
    </xf>
    <xf numFmtId="49" fontId="21" fillId="24" borderId="60" xfId="61" applyNumberFormat="1" applyFont="1" applyFill="1" applyBorder="1" applyAlignment="1">
      <alignment horizontal="center" vertical="center"/>
      <protection/>
    </xf>
    <xf numFmtId="49" fontId="21" fillId="24" borderId="25" xfId="61" applyNumberFormat="1" applyFont="1" applyFill="1" applyBorder="1" applyAlignment="1">
      <alignment horizontal="center" vertical="center"/>
      <protection/>
    </xf>
    <xf numFmtId="49" fontId="21" fillId="24" borderId="59" xfId="61" applyNumberFormat="1" applyFont="1" applyFill="1" applyBorder="1" applyAlignment="1">
      <alignment horizontal="center" vertical="center"/>
      <protection/>
    </xf>
    <xf numFmtId="49" fontId="21" fillId="24" borderId="120" xfId="61" applyNumberFormat="1" applyFont="1" applyFill="1" applyBorder="1" applyAlignment="1">
      <alignment horizontal="center" vertical="center"/>
      <protection/>
    </xf>
    <xf numFmtId="0" fontId="22" fillId="0" borderId="91" xfId="61" applyFont="1" applyBorder="1" applyAlignment="1">
      <alignment horizontal="center" vertical="center" wrapText="1"/>
      <protection/>
    </xf>
    <xf numFmtId="0" fontId="22" fillId="0" borderId="44" xfId="61" applyFont="1" applyBorder="1" applyAlignment="1">
      <alignment horizontal="center" vertical="center" wrapText="1"/>
      <protection/>
    </xf>
    <xf numFmtId="0" fontId="22" fillId="0" borderId="92" xfId="61" applyFont="1" applyBorder="1" applyAlignment="1">
      <alignment horizontal="center" vertical="center" wrapText="1"/>
      <protection/>
    </xf>
    <xf numFmtId="49" fontId="21" fillId="25" borderId="71" xfId="61" applyNumberFormat="1" applyFont="1" applyFill="1" applyBorder="1" applyAlignment="1">
      <alignment horizontal="center" vertical="center"/>
      <protection/>
    </xf>
    <xf numFmtId="49" fontId="21" fillId="25" borderId="34" xfId="61" applyNumberFormat="1" applyFont="1" applyFill="1" applyBorder="1" applyAlignment="1">
      <alignment horizontal="center" vertical="center"/>
      <protection/>
    </xf>
    <xf numFmtId="49" fontId="21" fillId="25" borderId="50" xfId="61" applyNumberFormat="1" applyFont="1" applyFill="1" applyBorder="1" applyAlignment="1">
      <alignment horizontal="center" vertical="center"/>
      <protection/>
    </xf>
    <xf numFmtId="49" fontId="21" fillId="25" borderId="0" xfId="61" applyNumberFormat="1" applyFont="1" applyFill="1" applyBorder="1" applyAlignment="1">
      <alignment horizontal="center" vertical="center"/>
      <protection/>
    </xf>
    <xf numFmtId="49" fontId="21" fillId="25" borderId="15" xfId="61" applyNumberFormat="1" applyFont="1" applyFill="1" applyBorder="1" applyAlignment="1">
      <alignment horizontal="center" vertical="center"/>
      <protection/>
    </xf>
    <xf numFmtId="49" fontId="22" fillId="0" borderId="93" xfId="61" applyNumberFormat="1" applyFont="1" applyBorder="1" applyAlignment="1">
      <alignment horizontal="center" vertical="center"/>
      <protection/>
    </xf>
    <xf numFmtId="49" fontId="22" fillId="0" borderId="94" xfId="61" applyNumberFormat="1" applyFont="1" applyBorder="1" applyAlignment="1">
      <alignment horizontal="center" vertical="center"/>
      <protection/>
    </xf>
    <xf numFmtId="49" fontId="22" fillId="0" borderId="95" xfId="61" applyNumberFormat="1" applyFont="1" applyBorder="1" applyAlignment="1">
      <alignment horizontal="center" vertical="center"/>
      <protection/>
    </xf>
    <xf numFmtId="49" fontId="22" fillId="0" borderId="96" xfId="61" applyNumberFormat="1" applyFont="1" applyBorder="1" applyAlignment="1">
      <alignment horizontal="center" vertical="center"/>
      <protection/>
    </xf>
    <xf numFmtId="49" fontId="22" fillId="0" borderId="97" xfId="61" applyNumberFormat="1" applyFont="1" applyBorder="1" applyAlignment="1">
      <alignment horizontal="center" vertical="center"/>
      <protection/>
    </xf>
    <xf numFmtId="49" fontId="21" fillId="24" borderId="65" xfId="61" applyNumberFormat="1" applyFont="1" applyFill="1" applyBorder="1" applyAlignment="1">
      <alignment horizontal="center" vertical="center"/>
      <protection/>
    </xf>
    <xf numFmtId="49" fontId="21" fillId="24" borderId="31" xfId="61" applyNumberFormat="1" applyFont="1" applyFill="1" applyBorder="1" applyAlignment="1">
      <alignment horizontal="center" vertical="center"/>
      <protection/>
    </xf>
    <xf numFmtId="49" fontId="21" fillId="24" borderId="66" xfId="61" applyNumberFormat="1" applyFont="1" applyFill="1" applyBorder="1" applyAlignment="1">
      <alignment horizontal="center" vertical="center"/>
      <protection/>
    </xf>
    <xf numFmtId="49" fontId="21" fillId="24" borderId="67" xfId="61" applyNumberFormat="1" applyFont="1" applyFill="1" applyBorder="1" applyAlignment="1">
      <alignment horizontal="center" vertical="center"/>
      <protection/>
    </xf>
    <xf numFmtId="49" fontId="21" fillId="24" borderId="12" xfId="61" applyNumberFormat="1" applyFont="1" applyFill="1" applyBorder="1" applyAlignment="1">
      <alignment horizontal="center" vertical="center"/>
      <protection/>
    </xf>
    <xf numFmtId="0" fontId="42" fillId="24" borderId="4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view="pageBreakPreview" zoomScaleSheetLayoutView="100" zoomScalePageLayoutView="0" workbookViewId="0" topLeftCell="A1">
      <selection activeCell="G34" sqref="G34"/>
    </sheetView>
  </sheetViews>
  <sheetFormatPr defaultColWidth="9.00390625" defaultRowHeight="13.5"/>
  <cols>
    <col min="1" max="1" width="2.50390625" style="0" customWidth="1"/>
    <col min="2" max="2" width="12.625" style="0" bestFit="1" customWidth="1"/>
    <col min="3" max="3" width="6.625" style="0" customWidth="1"/>
    <col min="4" max="4" width="23.50390625" style="3" bestFit="1" customWidth="1"/>
    <col min="5" max="5" width="3.75390625" style="3" customWidth="1"/>
    <col min="6" max="6" width="3.25390625" style="3" bestFit="1" customWidth="1"/>
    <col min="7" max="7" width="3.75390625" style="3" customWidth="1"/>
    <col min="8" max="8" width="23.50390625" style="3" bestFit="1" customWidth="1"/>
    <col min="9" max="9" width="29.00390625" style="3" customWidth="1"/>
    <col min="10" max="10" width="2.50390625" style="0" customWidth="1"/>
    <col min="11" max="11" width="11.50390625" style="0" bestFit="1" customWidth="1"/>
    <col min="12" max="12" width="5.875" style="0" bestFit="1" customWidth="1"/>
    <col min="13" max="13" width="15.25390625" style="3" bestFit="1" customWidth="1"/>
    <col min="14" max="14" width="3.25390625" style="3" bestFit="1" customWidth="1"/>
    <col min="15" max="15" width="15.25390625" style="3" bestFit="1" customWidth="1"/>
    <col min="16" max="16" width="15.25390625" style="3" customWidth="1"/>
    <col min="17" max="17" width="6.50390625" style="3" customWidth="1"/>
    <col min="18" max="18" width="11.50390625" style="3" bestFit="1" customWidth="1"/>
    <col min="19" max="19" width="5.875" style="0" bestFit="1" customWidth="1"/>
    <col min="20" max="20" width="15.25390625" style="0" bestFit="1" customWidth="1"/>
    <col min="21" max="21" width="5.25390625" style="0" bestFit="1" customWidth="1"/>
    <col min="22" max="22" width="15.25390625" style="0" bestFit="1" customWidth="1"/>
  </cols>
  <sheetData>
    <row r="2" spans="2:9" ht="13.5">
      <c r="B2" s="2" t="s">
        <v>0</v>
      </c>
      <c r="C2" s="2" t="s">
        <v>1</v>
      </c>
      <c r="D2" s="2" t="s">
        <v>2</v>
      </c>
      <c r="E2" s="2"/>
      <c r="F2" s="2"/>
      <c r="G2" s="2"/>
      <c r="H2" s="2" t="s">
        <v>3</v>
      </c>
      <c r="I2" s="2" t="s">
        <v>15</v>
      </c>
    </row>
    <row r="3" spans="2:11" ht="13.5">
      <c r="B3" s="118">
        <v>40306</v>
      </c>
      <c r="C3" s="119">
        <v>0.5416666666666666</v>
      </c>
      <c r="D3" s="117" t="s">
        <v>18</v>
      </c>
      <c r="E3" s="117">
        <v>1</v>
      </c>
      <c r="F3" s="120" t="s">
        <v>4</v>
      </c>
      <c r="G3" s="120">
        <v>0</v>
      </c>
      <c r="H3" s="120" t="s">
        <v>20</v>
      </c>
      <c r="I3" s="121" t="s">
        <v>195</v>
      </c>
      <c r="K3">
        <v>1</v>
      </c>
    </row>
    <row r="4" spans="2:11" ht="13.5">
      <c r="B4" s="118">
        <v>40307</v>
      </c>
      <c r="C4" s="119">
        <v>0.625</v>
      </c>
      <c r="D4" s="117" t="s">
        <v>19</v>
      </c>
      <c r="E4" s="117">
        <v>1</v>
      </c>
      <c r="F4" s="120" t="s">
        <v>4</v>
      </c>
      <c r="G4" s="120">
        <v>1</v>
      </c>
      <c r="H4" s="120" t="s">
        <v>21</v>
      </c>
      <c r="I4" s="121" t="s">
        <v>28</v>
      </c>
      <c r="K4">
        <v>2</v>
      </c>
    </row>
    <row r="5" spans="2:11" ht="13.5">
      <c r="B5" s="118">
        <v>40314</v>
      </c>
      <c r="C5" s="119">
        <v>0.5416666666666666</v>
      </c>
      <c r="D5" s="117" t="s">
        <v>25</v>
      </c>
      <c r="E5" s="117">
        <v>1</v>
      </c>
      <c r="F5" s="120" t="s">
        <v>4</v>
      </c>
      <c r="G5" s="120">
        <v>5</v>
      </c>
      <c r="H5" s="120" t="s">
        <v>22</v>
      </c>
      <c r="I5" s="121" t="s">
        <v>16</v>
      </c>
      <c r="K5">
        <v>3</v>
      </c>
    </row>
    <row r="6" spans="2:11" ht="13.5">
      <c r="B6" s="118">
        <v>40320</v>
      </c>
      <c r="C6" s="119">
        <v>0.5625</v>
      </c>
      <c r="D6" s="117" t="s">
        <v>26</v>
      </c>
      <c r="E6" s="117">
        <v>2</v>
      </c>
      <c r="F6" s="120" t="s">
        <v>4</v>
      </c>
      <c r="G6" s="120">
        <v>0</v>
      </c>
      <c r="H6" s="120" t="s">
        <v>23</v>
      </c>
      <c r="I6" s="121" t="s">
        <v>195</v>
      </c>
      <c r="K6">
        <v>4</v>
      </c>
    </row>
    <row r="7" spans="2:11" ht="13.5">
      <c r="B7" s="118">
        <v>40321</v>
      </c>
      <c r="C7" s="119">
        <v>0.5416666666666666</v>
      </c>
      <c r="D7" s="117" t="s">
        <v>27</v>
      </c>
      <c r="E7" s="117">
        <v>1</v>
      </c>
      <c r="F7" s="120" t="s">
        <v>4</v>
      </c>
      <c r="G7" s="120">
        <v>2</v>
      </c>
      <c r="H7" s="120" t="s">
        <v>24</v>
      </c>
      <c r="I7" s="121" t="s">
        <v>195</v>
      </c>
      <c r="K7">
        <v>5</v>
      </c>
    </row>
    <row r="8" spans="2:11" ht="13.5">
      <c r="B8" s="118">
        <v>40327</v>
      </c>
      <c r="C8" s="119">
        <v>0.5416666666666666</v>
      </c>
      <c r="D8" s="117" t="s">
        <v>104</v>
      </c>
      <c r="E8" s="117">
        <v>2</v>
      </c>
      <c r="F8" s="120" t="s">
        <v>4</v>
      </c>
      <c r="G8" s="120">
        <v>2</v>
      </c>
      <c r="H8" s="120" t="s">
        <v>106</v>
      </c>
      <c r="I8" s="121" t="s">
        <v>195</v>
      </c>
      <c r="K8">
        <v>6</v>
      </c>
    </row>
    <row r="9" spans="2:11" ht="13.5">
      <c r="B9" s="118">
        <v>40328</v>
      </c>
      <c r="C9" s="119">
        <v>0.4583333333333333</v>
      </c>
      <c r="D9" s="117" t="s">
        <v>105</v>
      </c>
      <c r="E9" s="117">
        <v>0</v>
      </c>
      <c r="F9" s="120" t="s">
        <v>4</v>
      </c>
      <c r="G9" s="120">
        <v>1</v>
      </c>
      <c r="H9" s="120" t="s">
        <v>107</v>
      </c>
      <c r="I9" s="122" t="s">
        <v>30</v>
      </c>
      <c r="K9">
        <v>7</v>
      </c>
    </row>
    <row r="10" spans="2:11" ht="13.5">
      <c r="B10" s="118">
        <v>40328</v>
      </c>
      <c r="C10" s="119">
        <v>0.5416666666666666</v>
      </c>
      <c r="D10" s="117" t="s">
        <v>111</v>
      </c>
      <c r="E10" s="117">
        <v>0</v>
      </c>
      <c r="F10" s="120" t="s">
        <v>4</v>
      </c>
      <c r="G10" s="120">
        <v>6</v>
      </c>
      <c r="H10" s="120" t="s">
        <v>109</v>
      </c>
      <c r="I10" s="121" t="s">
        <v>29</v>
      </c>
      <c r="K10">
        <v>8</v>
      </c>
    </row>
    <row r="11" spans="2:11" ht="13.5">
      <c r="B11" s="123">
        <v>40341</v>
      </c>
      <c r="C11" s="120" t="s">
        <v>7</v>
      </c>
      <c r="D11" s="117" t="s">
        <v>108</v>
      </c>
      <c r="E11" s="117">
        <v>1</v>
      </c>
      <c r="F11" s="120" t="s">
        <v>4</v>
      </c>
      <c r="G11" s="120">
        <v>3</v>
      </c>
      <c r="H11" s="120" t="s">
        <v>110</v>
      </c>
      <c r="I11" s="122" t="s">
        <v>103</v>
      </c>
      <c r="K11">
        <v>9</v>
      </c>
    </row>
    <row r="12" spans="2:11" ht="13.5">
      <c r="B12" s="118">
        <v>40355</v>
      </c>
      <c r="C12" s="119">
        <v>0.5416666666666666</v>
      </c>
      <c r="D12" s="117" t="s">
        <v>6</v>
      </c>
      <c r="E12" s="117">
        <v>8</v>
      </c>
      <c r="F12" s="120" t="s">
        <v>4</v>
      </c>
      <c r="G12" s="120">
        <v>1</v>
      </c>
      <c r="H12" s="120" t="s">
        <v>17</v>
      </c>
      <c r="I12" s="121" t="s">
        <v>195</v>
      </c>
      <c r="K12">
        <v>10</v>
      </c>
    </row>
    <row r="13" spans="2:11" ht="13.5">
      <c r="B13" s="118">
        <v>40370</v>
      </c>
      <c r="C13" s="119">
        <v>0.5416666666666666</v>
      </c>
      <c r="D13" s="117" t="s">
        <v>12</v>
      </c>
      <c r="E13" s="117">
        <v>3</v>
      </c>
      <c r="F13" s="120" t="s">
        <v>4</v>
      </c>
      <c r="G13" s="120">
        <v>1</v>
      </c>
      <c r="H13" s="120" t="s">
        <v>10</v>
      </c>
      <c r="I13" s="121" t="s">
        <v>196</v>
      </c>
      <c r="K13">
        <v>11</v>
      </c>
    </row>
    <row r="14" spans="2:11" ht="13.5">
      <c r="B14" s="118">
        <v>40377</v>
      </c>
      <c r="C14" s="120" t="s">
        <v>7</v>
      </c>
      <c r="D14" s="117" t="s">
        <v>17</v>
      </c>
      <c r="E14" s="117">
        <v>1</v>
      </c>
      <c r="F14" s="120" t="s">
        <v>4</v>
      </c>
      <c r="G14" s="120">
        <v>1</v>
      </c>
      <c r="H14" s="120" t="s">
        <v>8</v>
      </c>
      <c r="I14" s="121" t="s">
        <v>221</v>
      </c>
      <c r="K14">
        <v>12</v>
      </c>
    </row>
    <row r="15" spans="2:11" ht="13.5">
      <c r="B15" s="118">
        <v>40378</v>
      </c>
      <c r="C15" s="119" t="s">
        <v>7</v>
      </c>
      <c r="D15" s="117" t="s">
        <v>14</v>
      </c>
      <c r="E15" s="117">
        <v>3</v>
      </c>
      <c r="F15" s="120" t="s">
        <v>4</v>
      </c>
      <c r="G15" s="120">
        <v>5</v>
      </c>
      <c r="H15" s="120" t="s">
        <v>9</v>
      </c>
      <c r="I15" s="121" t="s">
        <v>195</v>
      </c>
      <c r="K15">
        <v>13</v>
      </c>
    </row>
    <row r="16" spans="2:11" ht="13.5">
      <c r="B16" s="118">
        <v>40390</v>
      </c>
      <c r="C16" s="120" t="s">
        <v>7</v>
      </c>
      <c r="D16" s="117" t="s">
        <v>17</v>
      </c>
      <c r="E16" s="117">
        <v>1</v>
      </c>
      <c r="F16" s="120" t="s">
        <v>4</v>
      </c>
      <c r="G16" s="120">
        <v>5</v>
      </c>
      <c r="H16" s="120" t="s">
        <v>9</v>
      </c>
      <c r="I16" s="121" t="s">
        <v>195</v>
      </c>
      <c r="K16">
        <v>14</v>
      </c>
    </row>
    <row r="17" spans="2:11" ht="13.5">
      <c r="B17" s="118">
        <v>40390</v>
      </c>
      <c r="C17" s="119" t="s">
        <v>7</v>
      </c>
      <c r="D17" s="117" t="s">
        <v>14</v>
      </c>
      <c r="E17" s="117">
        <v>3</v>
      </c>
      <c r="F17" s="120" t="s">
        <v>4</v>
      </c>
      <c r="G17" s="120">
        <v>1</v>
      </c>
      <c r="H17" s="120" t="s">
        <v>5</v>
      </c>
      <c r="I17" s="121" t="s">
        <v>220</v>
      </c>
      <c r="K17">
        <v>15</v>
      </c>
    </row>
    <row r="18" spans="2:11" ht="13.5">
      <c r="B18" s="185">
        <v>40397</v>
      </c>
      <c r="C18" s="186">
        <v>0.4583333333333333</v>
      </c>
      <c r="D18" s="187" t="s">
        <v>225</v>
      </c>
      <c r="E18" s="187">
        <v>4</v>
      </c>
      <c r="F18" s="188" t="s">
        <v>4</v>
      </c>
      <c r="G18" s="188">
        <v>4</v>
      </c>
      <c r="H18" s="188" t="s">
        <v>5</v>
      </c>
      <c r="I18" s="189" t="s">
        <v>226</v>
      </c>
      <c r="K18">
        <v>16</v>
      </c>
    </row>
    <row r="19" spans="2:11" ht="13.5">
      <c r="B19" s="185">
        <v>40397</v>
      </c>
      <c r="C19" s="186">
        <v>0.5416666666666666</v>
      </c>
      <c r="D19" s="187" t="s">
        <v>227</v>
      </c>
      <c r="E19" s="187">
        <v>6</v>
      </c>
      <c r="F19" s="188" t="s">
        <v>4</v>
      </c>
      <c r="G19" s="188">
        <v>0</v>
      </c>
      <c r="H19" s="188" t="s">
        <v>228</v>
      </c>
      <c r="I19" s="189"/>
      <c r="K19">
        <v>17</v>
      </c>
    </row>
    <row r="20" spans="2:11" ht="13.5">
      <c r="B20" s="4">
        <v>40446</v>
      </c>
      <c r="C20" s="1" t="s">
        <v>7</v>
      </c>
      <c r="D20" s="5" t="s">
        <v>5</v>
      </c>
      <c r="E20" s="5">
        <v>4</v>
      </c>
      <c r="F20" s="1" t="s">
        <v>4</v>
      </c>
      <c r="G20" s="1">
        <v>1</v>
      </c>
      <c r="H20" s="1" t="s">
        <v>265</v>
      </c>
      <c r="I20" s="6"/>
      <c r="K20">
        <v>18</v>
      </c>
    </row>
    <row r="21" spans="2:11" ht="13.5">
      <c r="B21" s="185">
        <v>40425</v>
      </c>
      <c r="C21" s="186">
        <v>0.5416666666666666</v>
      </c>
      <c r="D21" s="187" t="s">
        <v>6</v>
      </c>
      <c r="E21" s="187">
        <v>3</v>
      </c>
      <c r="F21" s="188" t="s">
        <v>4</v>
      </c>
      <c r="G21" s="188">
        <v>1</v>
      </c>
      <c r="H21" s="188" t="s">
        <v>8</v>
      </c>
      <c r="I21" s="189"/>
      <c r="K21">
        <v>19</v>
      </c>
    </row>
    <row r="22" spans="2:11" ht="13.5">
      <c r="B22" s="185">
        <v>40426</v>
      </c>
      <c r="C22" s="188" t="s">
        <v>7</v>
      </c>
      <c r="D22" s="187" t="s">
        <v>5</v>
      </c>
      <c r="E22" s="187">
        <v>3</v>
      </c>
      <c r="F22" s="188" t="s">
        <v>4</v>
      </c>
      <c r="G22" s="188">
        <v>1</v>
      </c>
      <c r="H22" s="188" t="s">
        <v>10</v>
      </c>
      <c r="I22" s="189"/>
      <c r="K22">
        <v>20</v>
      </c>
    </row>
    <row r="23" spans="2:11" ht="13.5">
      <c r="B23" s="193">
        <v>40432</v>
      </c>
      <c r="C23" s="124">
        <v>0.5833333333333334</v>
      </c>
      <c r="D23" s="194" t="s">
        <v>17</v>
      </c>
      <c r="E23" s="194">
        <v>2</v>
      </c>
      <c r="F23" s="125" t="s">
        <v>4</v>
      </c>
      <c r="G23" s="125">
        <v>0</v>
      </c>
      <c r="H23" s="125" t="s">
        <v>10</v>
      </c>
      <c r="I23" s="195"/>
      <c r="K23">
        <v>21</v>
      </c>
    </row>
    <row r="24" spans="2:11" ht="13.5">
      <c r="B24" s="193">
        <v>40441</v>
      </c>
      <c r="C24" s="125" t="s">
        <v>7</v>
      </c>
      <c r="D24" s="194" t="s">
        <v>14</v>
      </c>
      <c r="E24" s="194">
        <v>4</v>
      </c>
      <c r="F24" s="125" t="s">
        <v>4</v>
      </c>
      <c r="G24" s="125">
        <v>2</v>
      </c>
      <c r="H24" s="125" t="s">
        <v>8</v>
      </c>
      <c r="I24" s="195"/>
      <c r="K24">
        <v>22</v>
      </c>
    </row>
    <row r="25" spans="2:11" ht="13.5">
      <c r="B25" s="203">
        <v>40444</v>
      </c>
      <c r="C25" s="204">
        <v>0.5833333333333334</v>
      </c>
      <c r="D25" s="205" t="s">
        <v>5</v>
      </c>
      <c r="E25" s="206">
        <v>0</v>
      </c>
      <c r="F25" s="207" t="s">
        <v>4</v>
      </c>
      <c r="G25" s="207">
        <v>1</v>
      </c>
      <c r="H25" s="207" t="s">
        <v>8</v>
      </c>
      <c r="I25" s="208"/>
      <c r="K25">
        <v>23</v>
      </c>
    </row>
    <row r="26" spans="2:11" ht="13.5">
      <c r="B26" s="203">
        <v>40446</v>
      </c>
      <c r="C26" s="204">
        <v>0.5416666666666666</v>
      </c>
      <c r="D26" s="213" t="s">
        <v>264</v>
      </c>
      <c r="E26" s="205">
        <v>4</v>
      </c>
      <c r="F26" s="207" t="s">
        <v>4</v>
      </c>
      <c r="G26" s="207">
        <v>1</v>
      </c>
      <c r="H26" s="214" t="s">
        <v>266</v>
      </c>
      <c r="I26" s="208"/>
      <c r="K26">
        <v>24</v>
      </c>
    </row>
    <row r="27" spans="2:9" ht="13.5">
      <c r="B27" s="215" t="s">
        <v>267</v>
      </c>
      <c r="C27" s="204">
        <v>0.5</v>
      </c>
      <c r="D27" s="209" t="s">
        <v>268</v>
      </c>
      <c r="E27" s="211">
        <v>2</v>
      </c>
      <c r="F27" s="207" t="s">
        <v>4</v>
      </c>
      <c r="G27" s="212">
        <v>1</v>
      </c>
      <c r="H27" s="210" t="s">
        <v>270</v>
      </c>
      <c r="I27" s="208"/>
    </row>
    <row r="28" spans="2:11" ht="13.5">
      <c r="B28" s="4">
        <v>40462</v>
      </c>
      <c r="C28" s="7">
        <v>0.5833333333333334</v>
      </c>
      <c r="D28" s="5" t="s">
        <v>14</v>
      </c>
      <c r="E28" s="5">
        <v>4</v>
      </c>
      <c r="F28" s="1" t="s">
        <v>4</v>
      </c>
      <c r="G28" s="1">
        <v>2</v>
      </c>
      <c r="H28" s="1" t="s">
        <v>10</v>
      </c>
      <c r="I28" s="6"/>
      <c r="K28">
        <v>25</v>
      </c>
    </row>
    <row r="29" spans="2:11" ht="13.5">
      <c r="B29" s="8" t="s">
        <v>7</v>
      </c>
      <c r="C29" s="1" t="s">
        <v>7</v>
      </c>
      <c r="D29" s="5" t="s">
        <v>12</v>
      </c>
      <c r="E29" s="5">
        <v>4</v>
      </c>
      <c r="F29" s="1" t="s">
        <v>4</v>
      </c>
      <c r="G29" s="1">
        <v>0</v>
      </c>
      <c r="H29" s="1" t="s">
        <v>269</v>
      </c>
      <c r="I29" s="6"/>
      <c r="K29">
        <v>26</v>
      </c>
    </row>
    <row r="30" spans="2:11" ht="13.5">
      <c r="B30" s="8" t="s">
        <v>7</v>
      </c>
      <c r="C30" s="1" t="s">
        <v>7</v>
      </c>
      <c r="D30" s="9" t="s">
        <v>13</v>
      </c>
      <c r="E30" s="9">
        <v>2</v>
      </c>
      <c r="F30" s="1" t="s">
        <v>4</v>
      </c>
      <c r="G30" s="1">
        <v>1</v>
      </c>
      <c r="H30" s="1" t="s">
        <v>8</v>
      </c>
      <c r="I30" s="6"/>
      <c r="K30">
        <v>27</v>
      </c>
    </row>
    <row r="31" spans="2:11" ht="13.5">
      <c r="B31" s="193">
        <v>40433</v>
      </c>
      <c r="C31" s="124">
        <v>0.625</v>
      </c>
      <c r="D31" s="194" t="s">
        <v>12</v>
      </c>
      <c r="E31" s="194">
        <v>0</v>
      </c>
      <c r="F31" s="125" t="s">
        <v>4</v>
      </c>
      <c r="G31" s="125">
        <v>1</v>
      </c>
      <c r="H31" s="125" t="s">
        <v>5</v>
      </c>
      <c r="I31" s="195"/>
      <c r="K31">
        <v>28</v>
      </c>
    </row>
    <row r="32" spans="2:11" ht="13.5">
      <c r="B32" s="193">
        <v>40432</v>
      </c>
      <c r="C32" s="124">
        <v>0.5416666666666666</v>
      </c>
      <c r="D32" s="196" t="s">
        <v>13</v>
      </c>
      <c r="E32" s="196">
        <v>4</v>
      </c>
      <c r="F32" s="125" t="s">
        <v>4</v>
      </c>
      <c r="G32" s="125">
        <v>2</v>
      </c>
      <c r="H32" s="125" t="s">
        <v>11</v>
      </c>
      <c r="I32" s="195"/>
      <c r="K32">
        <v>29</v>
      </c>
    </row>
    <row r="33" spans="2:9" ht="13.5">
      <c r="B33" s="197"/>
      <c r="C33" s="197"/>
      <c r="D33" s="9" t="s">
        <v>5</v>
      </c>
      <c r="E33" s="198">
        <v>2</v>
      </c>
      <c r="F33" s="125" t="s">
        <v>4</v>
      </c>
      <c r="G33" s="198">
        <v>4</v>
      </c>
      <c r="H33" s="9" t="s">
        <v>9</v>
      </c>
      <c r="I33" s="198"/>
    </row>
  </sheetData>
  <sheetProtection/>
  <autoFilter ref="B2:I33"/>
  <printOptions/>
  <pageMargins left="0.787" right="0.787" top="0.984" bottom="0.984" header="0.512" footer="0.512"/>
  <pageSetup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9"/>
  <sheetViews>
    <sheetView zoomScale="75" zoomScaleNormal="75" zoomScalePageLayoutView="0" workbookViewId="0" topLeftCell="A1">
      <selection activeCell="M2" sqref="M2"/>
    </sheetView>
  </sheetViews>
  <sheetFormatPr defaultColWidth="9.00390625" defaultRowHeight="13.5"/>
  <cols>
    <col min="1" max="1" width="2.125" style="10" customWidth="1"/>
    <col min="2" max="2" width="15.125" style="10" customWidth="1"/>
    <col min="3" max="20" width="5.625" style="10" customWidth="1"/>
    <col min="21" max="31" width="6.125" style="10" customWidth="1"/>
    <col min="32" max="16384" width="9.00390625" style="10" customWidth="1"/>
  </cols>
  <sheetData>
    <row r="1" spans="2:20" ht="19.5" customHeight="1">
      <c r="B1" s="57" t="s">
        <v>100</v>
      </c>
      <c r="C1" s="361" t="s">
        <v>99</v>
      </c>
      <c r="D1" s="361"/>
      <c r="E1" s="361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3"/>
      <c r="R1" s="53" t="s">
        <v>293</v>
      </c>
      <c r="S1" s="53"/>
      <c r="T1" s="53"/>
    </row>
    <row r="2" spans="2:20" ht="19.5" customHeight="1" thickBot="1">
      <c r="B2" s="348" t="s">
        <v>98</v>
      </c>
      <c r="C2" s="348"/>
      <c r="D2" s="59"/>
      <c r="E2" s="362" t="s">
        <v>97</v>
      </c>
      <c r="F2" s="362"/>
      <c r="G2" s="362"/>
      <c r="H2" s="362"/>
      <c r="I2" s="59"/>
      <c r="J2" s="59"/>
      <c r="K2" s="59"/>
      <c r="L2" s="56"/>
      <c r="M2" s="56"/>
      <c r="N2" s="362" t="s">
        <v>96</v>
      </c>
      <c r="O2" s="362"/>
      <c r="P2" s="362"/>
      <c r="Q2" s="363" t="s">
        <v>95</v>
      </c>
      <c r="R2" s="363"/>
      <c r="S2" s="363"/>
      <c r="T2" s="58"/>
    </row>
    <row r="3" spans="2:20" ht="19.5" customHeight="1" thickBot="1">
      <c r="B3" s="348" t="s">
        <v>94</v>
      </c>
      <c r="C3" s="348"/>
      <c r="D3" s="348"/>
      <c r="E3" s="348"/>
      <c r="F3" s="60"/>
      <c r="G3" s="59"/>
      <c r="H3" s="59"/>
      <c r="I3" s="59"/>
      <c r="J3" s="59"/>
      <c r="K3" s="59"/>
      <c r="L3" s="59"/>
      <c r="M3" s="59"/>
      <c r="N3" s="58"/>
      <c r="O3" s="58"/>
      <c r="P3" s="58"/>
      <c r="Q3" s="58"/>
      <c r="R3" s="58"/>
      <c r="S3" s="58"/>
      <c r="T3" s="58"/>
    </row>
    <row r="4" spans="2:20" ht="19.5" customHeight="1" thickBot="1">
      <c r="B4" s="57"/>
      <c r="C4" s="57"/>
      <c r="D4" s="57"/>
      <c r="E4" s="57"/>
      <c r="F4" s="56"/>
      <c r="G4" s="56"/>
      <c r="H4" s="56"/>
      <c r="I4" s="56"/>
      <c r="J4" s="56"/>
      <c r="K4" s="56"/>
      <c r="L4" s="56"/>
      <c r="M4" s="56"/>
      <c r="N4" s="56"/>
      <c r="O4" s="55"/>
      <c r="P4" s="55"/>
      <c r="Q4" s="54"/>
      <c r="R4" s="53"/>
      <c r="S4" s="53"/>
      <c r="T4" s="53"/>
    </row>
    <row r="5" spans="2:35" ht="22.5" customHeight="1">
      <c r="B5" s="52"/>
      <c r="C5" s="349" t="s">
        <v>93</v>
      </c>
      <c r="D5" s="350"/>
      <c r="E5" s="351"/>
      <c r="F5" s="364" t="s">
        <v>76</v>
      </c>
      <c r="G5" s="365"/>
      <c r="H5" s="351"/>
      <c r="I5" s="367" t="s">
        <v>70</v>
      </c>
      <c r="J5" s="368"/>
      <c r="K5" s="369"/>
      <c r="L5" s="367" t="s">
        <v>57</v>
      </c>
      <c r="M5" s="368"/>
      <c r="N5" s="369"/>
      <c r="O5" s="367" t="s">
        <v>92</v>
      </c>
      <c r="P5" s="368"/>
      <c r="Q5" s="369"/>
      <c r="R5" s="373" t="s">
        <v>11</v>
      </c>
      <c r="S5" s="350"/>
      <c r="T5" s="374"/>
      <c r="U5" s="376" t="s">
        <v>91</v>
      </c>
      <c r="V5" s="270" t="s">
        <v>90</v>
      </c>
      <c r="W5" s="270" t="s">
        <v>89</v>
      </c>
      <c r="X5" s="270" t="s">
        <v>88</v>
      </c>
      <c r="Y5" s="270" t="s">
        <v>88</v>
      </c>
      <c r="Z5" s="270" t="s">
        <v>87</v>
      </c>
      <c r="AA5" s="270"/>
      <c r="AB5" s="270" t="s">
        <v>86</v>
      </c>
      <c r="AC5" s="270"/>
      <c r="AD5" s="270" t="s">
        <v>85</v>
      </c>
      <c r="AE5" s="378" t="s">
        <v>84</v>
      </c>
      <c r="AG5" s="50"/>
      <c r="AH5" s="50"/>
      <c r="AI5" s="50"/>
    </row>
    <row r="6" spans="2:35" ht="22.5" customHeight="1" thickBot="1">
      <c r="B6" s="51"/>
      <c r="C6" s="352"/>
      <c r="D6" s="353"/>
      <c r="E6" s="354"/>
      <c r="F6" s="366"/>
      <c r="G6" s="353"/>
      <c r="H6" s="354"/>
      <c r="I6" s="370"/>
      <c r="J6" s="371"/>
      <c r="K6" s="372"/>
      <c r="L6" s="370"/>
      <c r="M6" s="371"/>
      <c r="N6" s="372"/>
      <c r="O6" s="370"/>
      <c r="P6" s="371"/>
      <c r="Q6" s="372"/>
      <c r="R6" s="366"/>
      <c r="S6" s="353"/>
      <c r="T6" s="375"/>
      <c r="U6" s="377"/>
      <c r="V6" s="271"/>
      <c r="W6" s="271"/>
      <c r="X6" s="271"/>
      <c r="Y6" s="271"/>
      <c r="Z6" s="271"/>
      <c r="AA6" s="271"/>
      <c r="AB6" s="271"/>
      <c r="AC6" s="271"/>
      <c r="AD6" s="271"/>
      <c r="AE6" s="379"/>
      <c r="AG6" s="50"/>
      <c r="AH6" s="50"/>
      <c r="AI6" s="50"/>
    </row>
    <row r="7" spans="2:35" ht="18" customHeight="1" thickTop="1">
      <c r="B7" s="355" t="s">
        <v>83</v>
      </c>
      <c r="C7" s="356"/>
      <c r="D7" s="357"/>
      <c r="E7" s="358"/>
      <c r="F7" s="330" t="s">
        <v>82</v>
      </c>
      <c r="G7" s="331"/>
      <c r="H7" s="332"/>
      <c r="I7" s="330" t="s">
        <v>81</v>
      </c>
      <c r="J7" s="331"/>
      <c r="K7" s="332"/>
      <c r="L7" s="344" t="s">
        <v>80</v>
      </c>
      <c r="M7" s="345"/>
      <c r="N7" s="346"/>
      <c r="O7" s="330" t="s">
        <v>79</v>
      </c>
      <c r="P7" s="331"/>
      <c r="Q7" s="332"/>
      <c r="R7" s="330" t="s">
        <v>66</v>
      </c>
      <c r="S7" s="331"/>
      <c r="T7" s="333"/>
      <c r="U7" s="49"/>
      <c r="V7" s="48"/>
      <c r="W7" s="47"/>
      <c r="X7" s="45"/>
      <c r="Y7" s="45"/>
      <c r="Z7" s="45"/>
      <c r="AA7" s="46"/>
      <c r="AB7" s="45"/>
      <c r="AC7" s="45"/>
      <c r="AD7" s="45"/>
      <c r="AE7" s="225"/>
      <c r="AG7" s="20"/>
      <c r="AH7" s="20"/>
      <c r="AI7" s="20"/>
    </row>
    <row r="8" spans="2:35" ht="18" customHeight="1">
      <c r="B8" s="334"/>
      <c r="C8" s="359"/>
      <c r="D8" s="324"/>
      <c r="E8" s="325"/>
      <c r="F8" s="91">
        <v>2</v>
      </c>
      <c r="G8" s="92" t="s">
        <v>273</v>
      </c>
      <c r="H8" s="92">
        <v>1</v>
      </c>
      <c r="I8" s="91">
        <v>3</v>
      </c>
      <c r="J8" s="92" t="s">
        <v>241</v>
      </c>
      <c r="K8" s="93">
        <v>1</v>
      </c>
      <c r="L8" s="217">
        <v>2</v>
      </c>
      <c r="M8" s="218" t="s">
        <v>32</v>
      </c>
      <c r="N8" s="219">
        <v>4</v>
      </c>
      <c r="O8" s="91">
        <v>0</v>
      </c>
      <c r="P8" s="92" t="s">
        <v>271</v>
      </c>
      <c r="Q8" s="93">
        <v>1</v>
      </c>
      <c r="R8" s="91">
        <v>4</v>
      </c>
      <c r="S8" s="92" t="s">
        <v>272</v>
      </c>
      <c r="T8" s="94">
        <v>1</v>
      </c>
      <c r="U8" s="29">
        <f>COUNTIF(C8:T8,"○")</f>
        <v>3</v>
      </c>
      <c r="V8" s="25">
        <f>COUNTIF(C8:T8,"△")</f>
        <v>0</v>
      </c>
      <c r="W8" s="28">
        <f>COUNTIF(C8:T8,"●")</f>
        <v>2</v>
      </c>
      <c r="X8" s="27">
        <f>U8*3+V8*1</f>
        <v>9</v>
      </c>
      <c r="Y8" s="27"/>
      <c r="Z8" s="26">
        <f>SUM(C8,F8,I8,L8,O8,R8)</f>
        <v>11</v>
      </c>
      <c r="AA8" s="25"/>
      <c r="AB8" s="26">
        <f>SUM(E8,H8,K8,N8,Q8,T8)</f>
        <v>8</v>
      </c>
      <c r="AC8" s="25"/>
      <c r="AD8" s="25"/>
      <c r="AE8" s="226"/>
      <c r="AG8" s="24"/>
      <c r="AH8" s="24"/>
      <c r="AI8" s="24"/>
    </row>
    <row r="9" spans="2:35" ht="18" customHeight="1">
      <c r="B9" s="334"/>
      <c r="C9" s="359"/>
      <c r="D9" s="324"/>
      <c r="E9" s="325"/>
      <c r="F9" s="296" t="s">
        <v>37</v>
      </c>
      <c r="G9" s="281"/>
      <c r="H9" s="282"/>
      <c r="I9" s="296" t="s">
        <v>37</v>
      </c>
      <c r="J9" s="281"/>
      <c r="K9" s="282"/>
      <c r="L9" s="306" t="s">
        <v>37</v>
      </c>
      <c r="M9" s="307"/>
      <c r="N9" s="308"/>
      <c r="O9" s="296" t="s">
        <v>37</v>
      </c>
      <c r="P9" s="281"/>
      <c r="Q9" s="282"/>
      <c r="R9" s="296" t="s">
        <v>37</v>
      </c>
      <c r="S9" s="281"/>
      <c r="T9" s="310"/>
      <c r="U9" s="31"/>
      <c r="V9" s="30"/>
      <c r="W9" s="44"/>
      <c r="X9" s="30"/>
      <c r="Y9" s="269">
        <f>X8+X11</f>
        <v>14</v>
      </c>
      <c r="Z9" s="25"/>
      <c r="AA9" s="380">
        <f>SUM(Z8,Z11)</f>
        <v>18</v>
      </c>
      <c r="AB9" s="25"/>
      <c r="AC9" s="380">
        <f>SUM(AB8,AB11)</f>
        <v>17</v>
      </c>
      <c r="AD9" s="380">
        <f>SUM(AA9-AC9)</f>
        <v>1</v>
      </c>
      <c r="AE9" s="381">
        <f>RANK(Y9,Y9:Y40,0)</f>
        <v>3</v>
      </c>
      <c r="AG9" s="20"/>
      <c r="AH9" s="20"/>
      <c r="AI9" s="20"/>
    </row>
    <row r="10" spans="2:35" ht="18" customHeight="1">
      <c r="B10" s="334"/>
      <c r="C10" s="359"/>
      <c r="D10" s="324"/>
      <c r="E10" s="325"/>
      <c r="F10" s="283" t="s">
        <v>78</v>
      </c>
      <c r="G10" s="284"/>
      <c r="H10" s="285"/>
      <c r="I10" s="283" t="s">
        <v>77</v>
      </c>
      <c r="J10" s="284"/>
      <c r="K10" s="285"/>
      <c r="L10" s="283" t="s">
        <v>222</v>
      </c>
      <c r="M10" s="284"/>
      <c r="N10" s="285"/>
      <c r="O10" s="283" t="s">
        <v>39</v>
      </c>
      <c r="P10" s="284"/>
      <c r="Q10" s="285"/>
      <c r="R10" s="283" t="s">
        <v>54</v>
      </c>
      <c r="S10" s="284"/>
      <c r="T10" s="314"/>
      <c r="U10" s="43"/>
      <c r="V10" s="25"/>
      <c r="W10" s="28"/>
      <c r="X10" s="25"/>
      <c r="Y10" s="269"/>
      <c r="Z10" s="25"/>
      <c r="AA10" s="269"/>
      <c r="AB10" s="25"/>
      <c r="AC10" s="269"/>
      <c r="AD10" s="269"/>
      <c r="AE10" s="381"/>
      <c r="AG10" s="20"/>
      <c r="AH10" s="20"/>
      <c r="AI10" s="20"/>
    </row>
    <row r="11" spans="2:35" ht="18" customHeight="1">
      <c r="B11" s="334"/>
      <c r="C11" s="359"/>
      <c r="D11" s="324"/>
      <c r="E11" s="325"/>
      <c r="F11" s="91">
        <v>1</v>
      </c>
      <c r="G11" s="92" t="s">
        <v>31</v>
      </c>
      <c r="H11" s="93">
        <v>1</v>
      </c>
      <c r="I11" s="91">
        <v>0</v>
      </c>
      <c r="J11" s="92" t="s">
        <v>32</v>
      </c>
      <c r="K11" s="93">
        <v>1</v>
      </c>
      <c r="L11" s="171">
        <v>4</v>
      </c>
      <c r="M11" s="92" t="s">
        <v>31</v>
      </c>
      <c r="N11" s="93">
        <v>4</v>
      </c>
      <c r="O11" s="92">
        <v>1</v>
      </c>
      <c r="P11" s="92" t="s">
        <v>253</v>
      </c>
      <c r="Q11" s="93">
        <v>0</v>
      </c>
      <c r="R11" s="91">
        <v>1</v>
      </c>
      <c r="S11" s="92" t="s">
        <v>32</v>
      </c>
      <c r="T11" s="94">
        <v>3</v>
      </c>
      <c r="U11" s="25">
        <f>COUNTIF(C11:T11,"○")</f>
        <v>1</v>
      </c>
      <c r="V11" s="25">
        <f>COUNTIF(C11:T11,"△")</f>
        <v>2</v>
      </c>
      <c r="W11" s="28">
        <f>COUNTIF(C11:T11,"●")</f>
        <v>2</v>
      </c>
      <c r="X11" s="27">
        <f>U11*3+V11*1</f>
        <v>5</v>
      </c>
      <c r="Y11" s="25"/>
      <c r="Z11" s="26">
        <f>SUM(C11,F11,I11,L11,O11,R11)</f>
        <v>7</v>
      </c>
      <c r="AA11" s="25"/>
      <c r="AB11" s="26">
        <f>SUM(E11,H11,K11,N11,Q11,T11)</f>
        <v>9</v>
      </c>
      <c r="AC11" s="25"/>
      <c r="AD11" s="25"/>
      <c r="AE11" s="228"/>
      <c r="AG11" s="24"/>
      <c r="AH11" s="23"/>
      <c r="AI11" s="23"/>
    </row>
    <row r="12" spans="2:35" ht="18" customHeight="1">
      <c r="B12" s="334"/>
      <c r="C12" s="360"/>
      <c r="D12" s="327"/>
      <c r="E12" s="328"/>
      <c r="F12" s="277" t="s">
        <v>7</v>
      </c>
      <c r="G12" s="278"/>
      <c r="H12" s="295"/>
      <c r="I12" s="347" t="s">
        <v>71</v>
      </c>
      <c r="J12" s="278"/>
      <c r="K12" s="295"/>
      <c r="L12" s="277" t="s">
        <v>7</v>
      </c>
      <c r="M12" s="278"/>
      <c r="N12" s="295"/>
      <c r="O12" s="277" t="s">
        <v>34</v>
      </c>
      <c r="P12" s="278"/>
      <c r="Q12" s="295"/>
      <c r="R12" s="277" t="s">
        <v>43</v>
      </c>
      <c r="S12" s="278"/>
      <c r="T12" s="279"/>
      <c r="U12" s="36"/>
      <c r="V12" s="35"/>
      <c r="W12" s="42"/>
      <c r="X12" s="35"/>
      <c r="Y12" s="35"/>
      <c r="Z12" s="35"/>
      <c r="AA12" s="35"/>
      <c r="AB12" s="35"/>
      <c r="AC12" s="35"/>
      <c r="AD12" s="35"/>
      <c r="AE12" s="229"/>
      <c r="AG12" s="20"/>
      <c r="AH12" s="20"/>
      <c r="AI12" s="20"/>
    </row>
    <row r="13" spans="2:35" ht="18" customHeight="1">
      <c r="B13" s="334" t="s">
        <v>76</v>
      </c>
      <c r="C13" s="303" t="s">
        <v>75</v>
      </c>
      <c r="D13" s="304"/>
      <c r="E13" s="305"/>
      <c r="F13" s="320"/>
      <c r="G13" s="321"/>
      <c r="H13" s="322"/>
      <c r="I13" s="296" t="s">
        <v>74</v>
      </c>
      <c r="J13" s="281"/>
      <c r="K13" s="282"/>
      <c r="L13" s="301" t="s">
        <v>46</v>
      </c>
      <c r="M13" s="304"/>
      <c r="N13" s="305"/>
      <c r="O13" s="296" t="s">
        <v>198</v>
      </c>
      <c r="P13" s="281"/>
      <c r="Q13" s="282"/>
      <c r="R13" s="296" t="s">
        <v>67</v>
      </c>
      <c r="S13" s="281"/>
      <c r="T13" s="310"/>
      <c r="U13" s="34"/>
      <c r="V13" s="33"/>
      <c r="W13" s="33"/>
      <c r="X13" s="33"/>
      <c r="Y13" s="33"/>
      <c r="Z13" s="33"/>
      <c r="AA13" s="33"/>
      <c r="AB13" s="33"/>
      <c r="AC13" s="33"/>
      <c r="AD13" s="33"/>
      <c r="AE13" s="230"/>
      <c r="AG13" s="20"/>
      <c r="AH13" s="20"/>
      <c r="AI13" s="20"/>
    </row>
    <row r="14" spans="2:35" ht="18" customHeight="1">
      <c r="B14" s="334"/>
      <c r="C14" s="98">
        <v>1</v>
      </c>
      <c r="D14" s="92" t="s">
        <v>243</v>
      </c>
      <c r="E14" s="93">
        <v>1</v>
      </c>
      <c r="F14" s="323"/>
      <c r="G14" s="324"/>
      <c r="H14" s="325"/>
      <c r="I14" s="91">
        <v>2</v>
      </c>
      <c r="J14" s="92" t="s">
        <v>257</v>
      </c>
      <c r="K14" s="92">
        <v>0</v>
      </c>
      <c r="L14" s="91">
        <v>1</v>
      </c>
      <c r="M14" s="92" t="s">
        <v>242</v>
      </c>
      <c r="N14" s="92">
        <v>5</v>
      </c>
      <c r="O14" s="91">
        <v>1</v>
      </c>
      <c r="P14" s="92" t="s">
        <v>243</v>
      </c>
      <c r="Q14" s="93">
        <v>1</v>
      </c>
      <c r="R14" s="95" t="s">
        <v>244</v>
      </c>
      <c r="S14" s="92" t="s">
        <v>242</v>
      </c>
      <c r="T14" s="94">
        <v>1</v>
      </c>
      <c r="U14" s="25">
        <f>COUNTIF(C14:T14,"○")</f>
        <v>1</v>
      </c>
      <c r="V14" s="25">
        <f>COUNTIF(C14:T14,"△")</f>
        <v>2</v>
      </c>
      <c r="W14" s="28">
        <f>COUNTIF(C14:T14,"●")</f>
        <v>2</v>
      </c>
      <c r="X14" s="27">
        <f>U14*3+V14*1</f>
        <v>5</v>
      </c>
      <c r="Y14" s="25"/>
      <c r="Z14" s="26">
        <f>SUM(C14,F14,I14,L14,O14,R14)</f>
        <v>5</v>
      </c>
      <c r="AA14" s="25"/>
      <c r="AB14" s="26">
        <f>SUM(E14,H14,K14,N14,Q14,T14)</f>
        <v>8</v>
      </c>
      <c r="AC14" s="25"/>
      <c r="AD14" s="25"/>
      <c r="AE14" s="228"/>
      <c r="AG14" s="24"/>
      <c r="AH14" s="24"/>
      <c r="AI14" s="39"/>
    </row>
    <row r="15" spans="2:35" ht="18" customHeight="1">
      <c r="B15" s="334"/>
      <c r="C15" s="280" t="s">
        <v>7</v>
      </c>
      <c r="D15" s="281"/>
      <c r="E15" s="282"/>
      <c r="F15" s="323"/>
      <c r="G15" s="324"/>
      <c r="H15" s="325"/>
      <c r="I15" s="296" t="s">
        <v>7</v>
      </c>
      <c r="J15" s="281"/>
      <c r="K15" s="282"/>
      <c r="L15" s="296" t="s">
        <v>7</v>
      </c>
      <c r="M15" s="281"/>
      <c r="N15" s="282"/>
      <c r="O15" s="296" t="s">
        <v>7</v>
      </c>
      <c r="P15" s="281"/>
      <c r="Q15" s="282"/>
      <c r="R15" s="296" t="s">
        <v>36</v>
      </c>
      <c r="S15" s="281"/>
      <c r="T15" s="310"/>
      <c r="U15" s="29"/>
      <c r="V15" s="25"/>
      <c r="W15" s="25"/>
      <c r="X15" s="25"/>
      <c r="Y15" s="269">
        <f>X14+X17</f>
        <v>8</v>
      </c>
      <c r="Z15" s="25"/>
      <c r="AA15" s="380">
        <f>SUM(Z14,Z17)</f>
        <v>9</v>
      </c>
      <c r="AB15" s="25"/>
      <c r="AC15" s="380">
        <f>SUM(AB14,AB17)</f>
        <v>29</v>
      </c>
      <c r="AD15" s="380">
        <f>SUM(AA15-AC15)</f>
        <v>-20</v>
      </c>
      <c r="AE15" s="381">
        <f>RANK(Y15,Y9:Y40,0)</f>
        <v>6</v>
      </c>
      <c r="AG15" s="20"/>
      <c r="AH15" s="20"/>
      <c r="AI15" s="20"/>
    </row>
    <row r="16" spans="2:35" ht="18" customHeight="1">
      <c r="B16" s="334"/>
      <c r="C16" s="309" t="s">
        <v>73</v>
      </c>
      <c r="D16" s="284"/>
      <c r="E16" s="285"/>
      <c r="F16" s="323"/>
      <c r="G16" s="324"/>
      <c r="H16" s="325"/>
      <c r="I16" s="283" t="s">
        <v>72</v>
      </c>
      <c r="J16" s="284"/>
      <c r="K16" s="285"/>
      <c r="L16" s="283" t="s">
        <v>39</v>
      </c>
      <c r="M16" s="284"/>
      <c r="N16" s="285"/>
      <c r="O16" s="311" t="s">
        <v>48</v>
      </c>
      <c r="P16" s="312"/>
      <c r="Q16" s="313"/>
      <c r="R16" s="283" t="s">
        <v>222</v>
      </c>
      <c r="S16" s="284"/>
      <c r="T16" s="314"/>
      <c r="U16" s="29"/>
      <c r="V16" s="25"/>
      <c r="W16" s="25"/>
      <c r="X16" s="25"/>
      <c r="Y16" s="269"/>
      <c r="Z16" s="25"/>
      <c r="AA16" s="269"/>
      <c r="AB16" s="25"/>
      <c r="AC16" s="269"/>
      <c r="AD16" s="269"/>
      <c r="AE16" s="381"/>
      <c r="AG16" s="20"/>
      <c r="AH16" s="20"/>
      <c r="AI16" s="20"/>
    </row>
    <row r="17" spans="2:35" ht="18" customHeight="1">
      <c r="B17" s="334"/>
      <c r="C17" s="98">
        <v>1</v>
      </c>
      <c r="D17" s="92" t="s">
        <v>274</v>
      </c>
      <c r="E17" s="93">
        <v>2</v>
      </c>
      <c r="F17" s="323"/>
      <c r="G17" s="324"/>
      <c r="H17" s="325"/>
      <c r="I17" s="91">
        <v>1</v>
      </c>
      <c r="J17" s="92" t="s">
        <v>242</v>
      </c>
      <c r="K17" s="93">
        <v>8</v>
      </c>
      <c r="L17" s="92">
        <v>2</v>
      </c>
      <c r="M17" s="92" t="s">
        <v>241</v>
      </c>
      <c r="N17" s="93">
        <v>1</v>
      </c>
      <c r="O17" s="218">
        <v>0</v>
      </c>
      <c r="P17" s="218" t="s">
        <v>32</v>
      </c>
      <c r="Q17" s="219">
        <v>4</v>
      </c>
      <c r="R17" s="91">
        <v>0</v>
      </c>
      <c r="S17" s="92" t="s">
        <v>242</v>
      </c>
      <c r="T17" s="94">
        <v>6</v>
      </c>
      <c r="U17" s="25">
        <f>COUNTIF(C17:T17,"○")</f>
        <v>1</v>
      </c>
      <c r="V17" s="25">
        <f>COUNTIF(C17:T17,"△")</f>
        <v>0</v>
      </c>
      <c r="W17" s="28">
        <f>COUNTIF(C17:T17,"●")</f>
        <v>4</v>
      </c>
      <c r="X17" s="27">
        <f>U17*3+V17*1</f>
        <v>3</v>
      </c>
      <c r="Y17" s="25"/>
      <c r="Z17" s="26">
        <f>SUM(C17,F17,I17,L17,O17,R17)</f>
        <v>4</v>
      </c>
      <c r="AA17" s="25"/>
      <c r="AB17" s="26">
        <f>SUM(E17,H17,K17,N17,Q17,T17)</f>
        <v>21</v>
      </c>
      <c r="AC17" s="25"/>
      <c r="AD17" s="25"/>
      <c r="AE17" s="228"/>
      <c r="AG17" s="24"/>
      <c r="AH17" s="23"/>
      <c r="AI17" s="23"/>
    </row>
    <row r="18" spans="2:35" ht="18" customHeight="1">
      <c r="B18" s="334"/>
      <c r="C18" s="294" t="s">
        <v>37</v>
      </c>
      <c r="D18" s="278"/>
      <c r="E18" s="295"/>
      <c r="F18" s="326"/>
      <c r="G18" s="327"/>
      <c r="H18" s="328"/>
      <c r="I18" s="347" t="s">
        <v>71</v>
      </c>
      <c r="J18" s="278"/>
      <c r="K18" s="295"/>
      <c r="L18" s="277" t="s">
        <v>7</v>
      </c>
      <c r="M18" s="278"/>
      <c r="N18" s="295"/>
      <c r="O18" s="297" t="s">
        <v>34</v>
      </c>
      <c r="P18" s="298"/>
      <c r="Q18" s="299"/>
      <c r="R18" s="277" t="s">
        <v>223</v>
      </c>
      <c r="S18" s="278"/>
      <c r="T18" s="279"/>
      <c r="U18" s="36"/>
      <c r="V18" s="35"/>
      <c r="W18" s="35"/>
      <c r="X18" s="35"/>
      <c r="Y18" s="35"/>
      <c r="Z18" s="35"/>
      <c r="AA18" s="35"/>
      <c r="AB18" s="35"/>
      <c r="AC18" s="35"/>
      <c r="AD18" s="35"/>
      <c r="AE18" s="229"/>
      <c r="AG18" s="20"/>
      <c r="AH18" s="20"/>
      <c r="AI18" s="20"/>
    </row>
    <row r="19" spans="2:35" ht="18" customHeight="1">
      <c r="B19" s="334" t="s">
        <v>70</v>
      </c>
      <c r="C19" s="303" t="s">
        <v>69</v>
      </c>
      <c r="D19" s="304"/>
      <c r="E19" s="305"/>
      <c r="F19" s="301" t="s">
        <v>68</v>
      </c>
      <c r="G19" s="304"/>
      <c r="H19" s="304"/>
      <c r="I19" s="320"/>
      <c r="J19" s="321"/>
      <c r="K19" s="322"/>
      <c r="L19" s="296" t="s">
        <v>67</v>
      </c>
      <c r="M19" s="281"/>
      <c r="N19" s="282"/>
      <c r="O19" s="301" t="s">
        <v>66</v>
      </c>
      <c r="P19" s="304"/>
      <c r="Q19" s="305"/>
      <c r="R19" s="301" t="s">
        <v>65</v>
      </c>
      <c r="S19" s="304"/>
      <c r="T19" s="315"/>
      <c r="U19" s="34"/>
      <c r="V19" s="33"/>
      <c r="W19" s="33"/>
      <c r="X19" s="33"/>
      <c r="Y19" s="33"/>
      <c r="Z19" s="33"/>
      <c r="AA19" s="33"/>
      <c r="AB19" s="33"/>
      <c r="AC19" s="33"/>
      <c r="AD19" s="33"/>
      <c r="AE19" s="230"/>
      <c r="AG19" s="20"/>
      <c r="AH19" s="20"/>
      <c r="AI19" s="20"/>
    </row>
    <row r="20" spans="2:35" ht="18" customHeight="1">
      <c r="B20" s="334"/>
      <c r="C20" s="98">
        <v>1</v>
      </c>
      <c r="D20" s="92" t="s">
        <v>241</v>
      </c>
      <c r="E20" s="93">
        <v>0</v>
      </c>
      <c r="F20" s="91">
        <v>8</v>
      </c>
      <c r="G20" s="92" t="s">
        <v>241</v>
      </c>
      <c r="H20" s="92">
        <v>1</v>
      </c>
      <c r="I20" s="323"/>
      <c r="J20" s="324"/>
      <c r="K20" s="325"/>
      <c r="L20" s="91">
        <v>0</v>
      </c>
      <c r="M20" s="92" t="s">
        <v>32</v>
      </c>
      <c r="N20" s="92">
        <v>6</v>
      </c>
      <c r="O20" s="91">
        <v>3</v>
      </c>
      <c r="P20" s="92" t="s">
        <v>33</v>
      </c>
      <c r="Q20" s="93">
        <v>1</v>
      </c>
      <c r="R20" s="91">
        <v>2</v>
      </c>
      <c r="S20" s="92" t="s">
        <v>31</v>
      </c>
      <c r="T20" s="94">
        <v>2</v>
      </c>
      <c r="U20" s="25">
        <f>COUNTIF(C20:T20,"○")</f>
        <v>3</v>
      </c>
      <c r="V20" s="25">
        <f>COUNTIF(C20:T20,"△")</f>
        <v>1</v>
      </c>
      <c r="W20" s="28">
        <f>COUNTIF(C20:T20,"●")</f>
        <v>1</v>
      </c>
      <c r="X20" s="27">
        <f>U20*3+V20*1</f>
        <v>10</v>
      </c>
      <c r="Y20" s="25"/>
      <c r="Z20" s="26">
        <f>SUM(C20,F20,I20,L20,O20,R20)</f>
        <v>14</v>
      </c>
      <c r="AA20" s="25"/>
      <c r="AB20" s="26">
        <f>SUM(E20,H20,K20,N20,Q20,T20)</f>
        <v>10</v>
      </c>
      <c r="AC20" s="25"/>
      <c r="AD20" s="25"/>
      <c r="AE20" s="228"/>
      <c r="AG20" s="41"/>
      <c r="AH20" s="41"/>
      <c r="AI20" s="39"/>
    </row>
    <row r="21" spans="2:35" ht="18" customHeight="1">
      <c r="B21" s="334"/>
      <c r="C21" s="319" t="s">
        <v>64</v>
      </c>
      <c r="D21" s="273"/>
      <c r="E21" s="274"/>
      <c r="F21" s="272" t="s">
        <v>63</v>
      </c>
      <c r="G21" s="273"/>
      <c r="H21" s="274"/>
      <c r="I21" s="323"/>
      <c r="J21" s="324"/>
      <c r="K21" s="325"/>
      <c r="L21" s="296" t="s">
        <v>35</v>
      </c>
      <c r="M21" s="281"/>
      <c r="N21" s="282"/>
      <c r="O21" s="272" t="s">
        <v>35</v>
      </c>
      <c r="P21" s="273"/>
      <c r="Q21" s="274"/>
      <c r="R21" s="272" t="s">
        <v>35</v>
      </c>
      <c r="S21" s="273"/>
      <c r="T21" s="316"/>
      <c r="U21" s="29"/>
      <c r="V21" s="25"/>
      <c r="W21" s="25"/>
      <c r="X21" s="25"/>
      <c r="Y21" s="269">
        <f>X20+X23</f>
        <v>10</v>
      </c>
      <c r="Z21" s="25"/>
      <c r="AA21" s="380">
        <f>SUM(Z20,Z23)</f>
        <v>18</v>
      </c>
      <c r="AB21" s="25"/>
      <c r="AC21" s="380">
        <f>SUM(AB20,AB23)</f>
        <v>24</v>
      </c>
      <c r="AD21" s="380">
        <f>SUM(AA21-AC21)</f>
        <v>-6</v>
      </c>
      <c r="AE21" s="381">
        <f>RANK(Y21,Y9:Y40,0)</f>
        <v>4</v>
      </c>
      <c r="AG21" s="20"/>
      <c r="AH21" s="20"/>
      <c r="AI21" s="20"/>
    </row>
    <row r="22" spans="2:35" ht="18" customHeight="1">
      <c r="B22" s="334"/>
      <c r="C22" s="280" t="s">
        <v>62</v>
      </c>
      <c r="D22" s="281"/>
      <c r="E22" s="282"/>
      <c r="F22" s="296" t="s">
        <v>61</v>
      </c>
      <c r="G22" s="281"/>
      <c r="H22" s="281"/>
      <c r="I22" s="323"/>
      <c r="J22" s="324"/>
      <c r="K22" s="325"/>
      <c r="L22" s="283" t="s">
        <v>60</v>
      </c>
      <c r="M22" s="284"/>
      <c r="N22" s="285"/>
      <c r="O22" s="296" t="s">
        <v>197</v>
      </c>
      <c r="P22" s="281"/>
      <c r="Q22" s="282"/>
      <c r="R22" s="306" t="s">
        <v>59</v>
      </c>
      <c r="S22" s="307"/>
      <c r="T22" s="329"/>
      <c r="U22" s="38"/>
      <c r="V22" s="37"/>
      <c r="W22" s="37"/>
      <c r="X22" s="37"/>
      <c r="Y22" s="269"/>
      <c r="Z22" s="25"/>
      <c r="AA22" s="269"/>
      <c r="AB22" s="25"/>
      <c r="AC22" s="269"/>
      <c r="AD22" s="269"/>
      <c r="AE22" s="381"/>
      <c r="AG22" s="20"/>
      <c r="AH22" s="20"/>
      <c r="AI22" s="20"/>
    </row>
    <row r="23" spans="2:35" ht="18" customHeight="1">
      <c r="B23" s="334"/>
      <c r="C23" s="98">
        <v>1</v>
      </c>
      <c r="D23" s="92" t="s">
        <v>242</v>
      </c>
      <c r="E23" s="93">
        <v>3</v>
      </c>
      <c r="F23" s="216">
        <v>0</v>
      </c>
      <c r="G23" s="92" t="s">
        <v>32</v>
      </c>
      <c r="H23" s="92">
        <v>2</v>
      </c>
      <c r="I23" s="323"/>
      <c r="J23" s="324"/>
      <c r="K23" s="325"/>
      <c r="L23" s="91">
        <v>0</v>
      </c>
      <c r="M23" s="92" t="s">
        <v>242</v>
      </c>
      <c r="N23" s="92">
        <v>2</v>
      </c>
      <c r="O23" s="91">
        <v>1</v>
      </c>
      <c r="P23" s="92" t="s">
        <v>242</v>
      </c>
      <c r="Q23" s="93">
        <v>3</v>
      </c>
      <c r="R23" s="217">
        <v>2</v>
      </c>
      <c r="S23" s="218" t="s">
        <v>32</v>
      </c>
      <c r="T23" s="220">
        <v>4</v>
      </c>
      <c r="U23" s="29">
        <f>COUNTIF(C23:T23,"○")</f>
        <v>0</v>
      </c>
      <c r="V23" s="25">
        <f>COUNTIF(C23:T23,"△")</f>
        <v>0</v>
      </c>
      <c r="W23" s="28">
        <f>COUNTIF(C23:T23,"●")</f>
        <v>5</v>
      </c>
      <c r="X23" s="27">
        <f>U23*3+V23*1</f>
        <v>0</v>
      </c>
      <c r="Y23" s="25"/>
      <c r="Z23" s="26">
        <f>SUM(C23,F23,I23,L23,O23,R23)</f>
        <v>4</v>
      </c>
      <c r="AA23" s="25"/>
      <c r="AB23" s="26">
        <f>SUM(E23,H23,K23,N23,Q23,T23)</f>
        <v>14</v>
      </c>
      <c r="AC23" s="25"/>
      <c r="AD23" s="25"/>
      <c r="AE23" s="228"/>
      <c r="AG23" s="41"/>
      <c r="AH23" s="41"/>
      <c r="AI23" s="39"/>
    </row>
    <row r="24" spans="2:35" ht="18" customHeight="1">
      <c r="B24" s="334"/>
      <c r="C24" s="280" t="s">
        <v>37</v>
      </c>
      <c r="D24" s="281"/>
      <c r="E24" s="282"/>
      <c r="F24" s="296" t="s">
        <v>7</v>
      </c>
      <c r="G24" s="281"/>
      <c r="H24" s="281"/>
      <c r="I24" s="326"/>
      <c r="J24" s="327"/>
      <c r="K24" s="328"/>
      <c r="L24" s="277" t="s">
        <v>58</v>
      </c>
      <c r="M24" s="278"/>
      <c r="N24" s="295"/>
      <c r="O24" s="277" t="s">
        <v>34</v>
      </c>
      <c r="P24" s="278"/>
      <c r="Q24" s="295"/>
      <c r="R24" s="306" t="s">
        <v>43</v>
      </c>
      <c r="S24" s="307"/>
      <c r="T24" s="329"/>
      <c r="U24" s="36"/>
      <c r="V24" s="35"/>
      <c r="W24" s="35"/>
      <c r="X24" s="35"/>
      <c r="Y24" s="35"/>
      <c r="Z24" s="35"/>
      <c r="AA24" s="35"/>
      <c r="AB24" s="35"/>
      <c r="AC24" s="35"/>
      <c r="AD24" s="35"/>
      <c r="AE24" s="229"/>
      <c r="AG24" s="20"/>
      <c r="AH24" s="20"/>
      <c r="AI24" s="20"/>
    </row>
    <row r="25" spans="2:35" ht="18" customHeight="1">
      <c r="B25" s="334" t="s">
        <v>57</v>
      </c>
      <c r="C25" s="303" t="s">
        <v>224</v>
      </c>
      <c r="D25" s="304"/>
      <c r="E25" s="305"/>
      <c r="F25" s="301" t="s">
        <v>51</v>
      </c>
      <c r="G25" s="304"/>
      <c r="H25" s="305"/>
      <c r="I25" s="296" t="s">
        <v>56</v>
      </c>
      <c r="J25" s="281"/>
      <c r="K25" s="282"/>
      <c r="L25" s="320"/>
      <c r="M25" s="321"/>
      <c r="N25" s="322"/>
      <c r="O25" s="306" t="s">
        <v>51</v>
      </c>
      <c r="P25" s="307"/>
      <c r="Q25" s="308"/>
      <c r="R25" s="301" t="s">
        <v>52</v>
      </c>
      <c r="S25" s="304"/>
      <c r="T25" s="315"/>
      <c r="U25" s="34"/>
      <c r="V25" s="33"/>
      <c r="W25" s="33"/>
      <c r="X25" s="33"/>
      <c r="Y25" s="33"/>
      <c r="Z25" s="33"/>
      <c r="AA25" s="33"/>
      <c r="AB25" s="33"/>
      <c r="AC25" s="33"/>
      <c r="AD25" s="33"/>
      <c r="AE25" s="230"/>
      <c r="AG25" s="40"/>
      <c r="AH25" s="40"/>
      <c r="AI25" s="40"/>
    </row>
    <row r="26" spans="2:35" ht="18" customHeight="1">
      <c r="B26" s="334"/>
      <c r="C26" s="98">
        <v>4</v>
      </c>
      <c r="D26" s="92" t="s">
        <v>31</v>
      </c>
      <c r="E26" s="93">
        <v>4</v>
      </c>
      <c r="F26" s="91">
        <v>1</v>
      </c>
      <c r="G26" s="92" t="s">
        <v>32</v>
      </c>
      <c r="H26" s="92">
        <v>2</v>
      </c>
      <c r="I26" s="91">
        <v>2</v>
      </c>
      <c r="J26" s="92" t="s">
        <v>33</v>
      </c>
      <c r="K26" s="92">
        <v>0</v>
      </c>
      <c r="L26" s="323"/>
      <c r="M26" s="324"/>
      <c r="N26" s="325"/>
      <c r="O26" s="217">
        <v>2</v>
      </c>
      <c r="P26" s="218" t="s">
        <v>33</v>
      </c>
      <c r="Q26" s="219">
        <v>1</v>
      </c>
      <c r="R26" s="91">
        <v>4</v>
      </c>
      <c r="S26" s="92" t="s">
        <v>258</v>
      </c>
      <c r="T26" s="94">
        <v>2</v>
      </c>
      <c r="U26" s="29">
        <f>COUNTIF(C26:T26,"○")</f>
        <v>3</v>
      </c>
      <c r="V26" s="25">
        <f>COUNTIF(C26:T26,"△")</f>
        <v>1</v>
      </c>
      <c r="W26" s="28">
        <f>COUNTIF(C26:T26,"●")</f>
        <v>1</v>
      </c>
      <c r="X26" s="27">
        <f>U26*3+V26*1</f>
        <v>10</v>
      </c>
      <c r="Y26" s="25"/>
      <c r="Z26" s="26">
        <f>SUM(C26,F26,I26,L26,O26,R26)</f>
        <v>13</v>
      </c>
      <c r="AA26" s="25"/>
      <c r="AB26" s="26">
        <f>SUM(E26,H26,K26,N26,Q26,T26)</f>
        <v>9</v>
      </c>
      <c r="AC26" s="25"/>
      <c r="AD26" s="25"/>
      <c r="AE26" s="228"/>
      <c r="AG26" s="40"/>
      <c r="AH26" s="40"/>
      <c r="AI26" s="40"/>
    </row>
    <row r="27" spans="2:35" ht="18" customHeight="1">
      <c r="B27" s="334"/>
      <c r="C27" s="319" t="s">
        <v>7</v>
      </c>
      <c r="D27" s="273"/>
      <c r="E27" s="274"/>
      <c r="F27" s="296" t="s">
        <v>7</v>
      </c>
      <c r="G27" s="281"/>
      <c r="H27" s="282"/>
      <c r="I27" s="296" t="s">
        <v>7</v>
      </c>
      <c r="J27" s="281"/>
      <c r="K27" s="282"/>
      <c r="L27" s="323"/>
      <c r="M27" s="324"/>
      <c r="N27" s="325"/>
      <c r="O27" s="306" t="s">
        <v>7</v>
      </c>
      <c r="P27" s="307"/>
      <c r="Q27" s="308"/>
      <c r="R27" s="296" t="s">
        <v>7</v>
      </c>
      <c r="S27" s="281"/>
      <c r="T27" s="310"/>
      <c r="U27" s="31"/>
      <c r="V27" s="30"/>
      <c r="W27" s="30"/>
      <c r="X27" s="30"/>
      <c r="Y27" s="269">
        <f>X26+X29</f>
        <v>25</v>
      </c>
      <c r="Z27" s="25"/>
      <c r="AA27" s="380">
        <f>SUM(Z26,Z29)</f>
        <v>36</v>
      </c>
      <c r="AB27" s="25"/>
      <c r="AC27" s="380">
        <f>SUM(AB26,AB29)</f>
        <v>16</v>
      </c>
      <c r="AD27" s="380">
        <f>SUM(AA27-AC27)</f>
        <v>20</v>
      </c>
      <c r="AE27" s="381">
        <f>RANK(Y27,Y9:Y40,0)</f>
        <v>1</v>
      </c>
      <c r="AG27" s="40"/>
      <c r="AH27" s="40"/>
      <c r="AI27" s="40"/>
    </row>
    <row r="28" spans="2:35" ht="18" customHeight="1">
      <c r="B28" s="334"/>
      <c r="C28" s="317" t="s">
        <v>55</v>
      </c>
      <c r="D28" s="307"/>
      <c r="E28" s="308"/>
      <c r="F28" s="283" t="s">
        <v>54</v>
      </c>
      <c r="G28" s="284"/>
      <c r="H28" s="285"/>
      <c r="I28" s="283" t="s">
        <v>41</v>
      </c>
      <c r="J28" s="284"/>
      <c r="K28" s="285"/>
      <c r="L28" s="323"/>
      <c r="M28" s="324"/>
      <c r="N28" s="325"/>
      <c r="O28" s="283" t="s">
        <v>102</v>
      </c>
      <c r="P28" s="284"/>
      <c r="Q28" s="285"/>
      <c r="R28" s="283" t="s">
        <v>199</v>
      </c>
      <c r="S28" s="284"/>
      <c r="T28" s="314"/>
      <c r="U28" s="29"/>
      <c r="V28" s="25"/>
      <c r="W28" s="25"/>
      <c r="X28" s="25"/>
      <c r="Y28" s="269"/>
      <c r="Z28" s="25"/>
      <c r="AA28" s="269"/>
      <c r="AB28" s="25"/>
      <c r="AC28" s="269"/>
      <c r="AD28" s="269"/>
      <c r="AE28" s="381"/>
      <c r="AG28" s="40"/>
      <c r="AH28" s="40"/>
      <c r="AI28" s="40"/>
    </row>
    <row r="29" spans="2:35" ht="18" customHeight="1">
      <c r="B29" s="334"/>
      <c r="C29" s="221">
        <v>4</v>
      </c>
      <c r="D29" s="218" t="s">
        <v>33</v>
      </c>
      <c r="E29" s="219">
        <v>2</v>
      </c>
      <c r="F29" s="91">
        <v>5</v>
      </c>
      <c r="G29" s="92" t="s">
        <v>241</v>
      </c>
      <c r="H29" s="93">
        <v>1</v>
      </c>
      <c r="I29" s="91">
        <v>6</v>
      </c>
      <c r="J29" s="92" t="s">
        <v>241</v>
      </c>
      <c r="K29" s="92">
        <v>0</v>
      </c>
      <c r="L29" s="323"/>
      <c r="M29" s="324"/>
      <c r="N29" s="325"/>
      <c r="O29" s="91">
        <v>3</v>
      </c>
      <c r="P29" s="96" t="s">
        <v>241</v>
      </c>
      <c r="Q29" s="97">
        <v>1</v>
      </c>
      <c r="R29" s="91">
        <v>5</v>
      </c>
      <c r="S29" s="96" t="s">
        <v>241</v>
      </c>
      <c r="T29" s="100">
        <v>3</v>
      </c>
      <c r="U29" s="25">
        <f>COUNTIF(C29:T29,"○")</f>
        <v>5</v>
      </c>
      <c r="V29" s="25">
        <f>COUNTIF(C29:T29,"△")</f>
        <v>0</v>
      </c>
      <c r="W29" s="28">
        <f>COUNTIF(C29:T29,"●")</f>
        <v>0</v>
      </c>
      <c r="X29" s="27">
        <f>U29*3+V29*1</f>
        <v>15</v>
      </c>
      <c r="Y29" s="25"/>
      <c r="Z29" s="26">
        <f>SUM(C29,F29,I29,L29,O29,R29)</f>
        <v>23</v>
      </c>
      <c r="AA29" s="25"/>
      <c r="AB29" s="26">
        <f>SUM(E29,H29,K29,N29,Q29,T29)</f>
        <v>7</v>
      </c>
      <c r="AC29" s="25"/>
      <c r="AD29" s="25"/>
      <c r="AE29" s="228"/>
      <c r="AG29" s="40"/>
      <c r="AH29" s="40"/>
      <c r="AI29" s="40"/>
    </row>
    <row r="30" spans="2:35" ht="18" customHeight="1">
      <c r="B30" s="334"/>
      <c r="C30" s="318" t="s">
        <v>37</v>
      </c>
      <c r="D30" s="298"/>
      <c r="E30" s="299"/>
      <c r="F30" s="277" t="s">
        <v>7</v>
      </c>
      <c r="G30" s="278"/>
      <c r="H30" s="295"/>
      <c r="I30" s="296" t="s">
        <v>35</v>
      </c>
      <c r="J30" s="281"/>
      <c r="K30" s="282"/>
      <c r="L30" s="326"/>
      <c r="M30" s="327"/>
      <c r="N30" s="328"/>
      <c r="O30" s="277" t="s">
        <v>34</v>
      </c>
      <c r="P30" s="278"/>
      <c r="Q30" s="295"/>
      <c r="R30" s="277" t="s">
        <v>200</v>
      </c>
      <c r="S30" s="278"/>
      <c r="T30" s="279"/>
      <c r="U30" s="36"/>
      <c r="V30" s="35"/>
      <c r="W30" s="35"/>
      <c r="X30" s="35"/>
      <c r="Y30" s="35"/>
      <c r="Z30" s="35"/>
      <c r="AA30" s="35"/>
      <c r="AB30" s="35"/>
      <c r="AC30" s="35"/>
      <c r="AD30" s="35"/>
      <c r="AE30" s="229"/>
      <c r="AG30" s="40"/>
      <c r="AH30" s="40"/>
      <c r="AI30" s="40"/>
    </row>
    <row r="31" spans="2:35" ht="18" customHeight="1">
      <c r="B31" s="336" t="s">
        <v>53</v>
      </c>
      <c r="C31" s="303" t="s">
        <v>52</v>
      </c>
      <c r="D31" s="304"/>
      <c r="E31" s="305"/>
      <c r="F31" s="275" t="s">
        <v>51</v>
      </c>
      <c r="G31" s="276"/>
      <c r="H31" s="276"/>
      <c r="I31" s="301" t="s">
        <v>201</v>
      </c>
      <c r="J31" s="304"/>
      <c r="K31" s="305"/>
      <c r="L31" s="301" t="s">
        <v>101</v>
      </c>
      <c r="M31" s="304"/>
      <c r="N31" s="305"/>
      <c r="O31" s="320"/>
      <c r="P31" s="321"/>
      <c r="Q31" s="322"/>
      <c r="R31" s="301" t="s">
        <v>50</v>
      </c>
      <c r="S31" s="304"/>
      <c r="T31" s="315"/>
      <c r="U31" s="34"/>
      <c r="V31" s="33"/>
      <c r="W31" s="33"/>
      <c r="X31" s="33"/>
      <c r="Y31" s="33"/>
      <c r="Z31" s="33"/>
      <c r="AA31" s="33"/>
      <c r="AB31" s="33"/>
      <c r="AC31" s="33"/>
      <c r="AD31" s="33"/>
      <c r="AE31" s="230"/>
      <c r="AG31" s="20"/>
      <c r="AH31" s="20"/>
      <c r="AI31" s="20"/>
    </row>
    <row r="32" spans="2:35" ht="18" customHeight="1">
      <c r="B32" s="337"/>
      <c r="C32" s="98">
        <v>0</v>
      </c>
      <c r="D32" s="92" t="s">
        <v>32</v>
      </c>
      <c r="E32" s="93">
        <v>1</v>
      </c>
      <c r="F32" s="217">
        <v>4</v>
      </c>
      <c r="G32" s="218" t="s">
        <v>276</v>
      </c>
      <c r="H32" s="218">
        <v>0</v>
      </c>
      <c r="I32" s="91">
        <v>3</v>
      </c>
      <c r="J32" s="92" t="s">
        <v>33</v>
      </c>
      <c r="K32" s="93">
        <v>1</v>
      </c>
      <c r="L32" s="91">
        <v>1</v>
      </c>
      <c r="M32" s="92" t="s">
        <v>32</v>
      </c>
      <c r="N32" s="93">
        <v>3</v>
      </c>
      <c r="O32" s="323"/>
      <c r="P32" s="324"/>
      <c r="Q32" s="325"/>
      <c r="R32" s="91">
        <v>1</v>
      </c>
      <c r="S32" s="92" t="s">
        <v>242</v>
      </c>
      <c r="T32" s="94">
        <v>5</v>
      </c>
      <c r="U32" s="25">
        <f>COUNTIF(C32:T32,"○")</f>
        <v>2</v>
      </c>
      <c r="V32" s="25">
        <f>COUNTIF(C32:T32,"△")</f>
        <v>0</v>
      </c>
      <c r="W32" s="28">
        <f>COUNTIF(C32:T32,"●")</f>
        <v>3</v>
      </c>
      <c r="X32" s="27">
        <f>U32*3+V32*1</f>
        <v>6</v>
      </c>
      <c r="Y32" s="25"/>
      <c r="Z32" s="26">
        <f>SUM(C32,F32,I32,L32,O32,R32)</f>
        <v>9</v>
      </c>
      <c r="AA32" s="25"/>
      <c r="AB32" s="26">
        <f>SUM(E32,H32,K32,N32,Q32,T32)</f>
        <v>10</v>
      </c>
      <c r="AC32" s="25"/>
      <c r="AD32" s="25"/>
      <c r="AE32" s="228"/>
      <c r="AG32" s="24"/>
      <c r="AH32" s="24"/>
      <c r="AI32" s="39"/>
    </row>
    <row r="33" spans="2:35" ht="18" customHeight="1">
      <c r="B33" s="337"/>
      <c r="C33" s="280" t="s">
        <v>34</v>
      </c>
      <c r="D33" s="281"/>
      <c r="E33" s="282"/>
      <c r="F33" s="306" t="s">
        <v>34</v>
      </c>
      <c r="G33" s="307"/>
      <c r="H33" s="308"/>
      <c r="I33" s="296" t="s">
        <v>34</v>
      </c>
      <c r="J33" s="281"/>
      <c r="K33" s="282"/>
      <c r="L33" s="296" t="s">
        <v>34</v>
      </c>
      <c r="M33" s="281"/>
      <c r="N33" s="282"/>
      <c r="O33" s="323"/>
      <c r="P33" s="324"/>
      <c r="Q33" s="325"/>
      <c r="R33" s="272" t="s">
        <v>34</v>
      </c>
      <c r="S33" s="273"/>
      <c r="T33" s="316"/>
      <c r="U33" s="29"/>
      <c r="V33" s="25"/>
      <c r="W33" s="25"/>
      <c r="X33" s="25"/>
      <c r="Y33" s="269">
        <f>X32+X35</f>
        <v>10</v>
      </c>
      <c r="Z33" s="25"/>
      <c r="AA33" s="380">
        <f>SUM(Z32,Z35)</f>
        <v>15</v>
      </c>
      <c r="AB33" s="25"/>
      <c r="AC33" s="380">
        <f>SUM(AB32,AB35)</f>
        <v>20</v>
      </c>
      <c r="AD33" s="380">
        <f>SUM(AA33-AC33)</f>
        <v>-5</v>
      </c>
      <c r="AE33" s="381">
        <f>RANK(Y33,Y9:Y40,0)</f>
        <v>4</v>
      </c>
      <c r="AG33" s="20"/>
      <c r="AH33" s="20"/>
      <c r="AI33" s="20"/>
    </row>
    <row r="34" spans="2:35" ht="18" customHeight="1">
      <c r="B34" s="337"/>
      <c r="C34" s="309" t="s">
        <v>49</v>
      </c>
      <c r="D34" s="284"/>
      <c r="E34" s="285"/>
      <c r="F34" s="283" t="s">
        <v>203</v>
      </c>
      <c r="G34" s="284"/>
      <c r="H34" s="284"/>
      <c r="I34" s="283" t="s">
        <v>42</v>
      </c>
      <c r="J34" s="284"/>
      <c r="K34" s="285"/>
      <c r="L34" s="311" t="s">
        <v>48</v>
      </c>
      <c r="M34" s="312"/>
      <c r="N34" s="313"/>
      <c r="O34" s="323"/>
      <c r="P34" s="324"/>
      <c r="Q34" s="325"/>
      <c r="R34" s="296" t="s">
        <v>47</v>
      </c>
      <c r="S34" s="281"/>
      <c r="T34" s="310"/>
      <c r="U34" s="38"/>
      <c r="V34" s="37"/>
      <c r="W34" s="37"/>
      <c r="X34" s="37"/>
      <c r="Y34" s="269"/>
      <c r="Z34" s="25"/>
      <c r="AA34" s="269"/>
      <c r="AB34" s="25"/>
      <c r="AC34" s="269"/>
      <c r="AD34" s="269"/>
      <c r="AE34" s="381"/>
      <c r="AG34" s="20"/>
      <c r="AH34" s="20"/>
      <c r="AI34" s="20"/>
    </row>
    <row r="35" spans="2:35" ht="18" customHeight="1">
      <c r="B35" s="337"/>
      <c r="C35" s="98">
        <v>1</v>
      </c>
      <c r="D35" s="96" t="s">
        <v>275</v>
      </c>
      <c r="E35" s="97">
        <v>0</v>
      </c>
      <c r="F35" s="91">
        <v>1</v>
      </c>
      <c r="G35" s="96" t="s">
        <v>243</v>
      </c>
      <c r="H35" s="99">
        <v>1</v>
      </c>
      <c r="I35" s="91">
        <v>1</v>
      </c>
      <c r="J35" s="92" t="s">
        <v>242</v>
      </c>
      <c r="K35" s="93">
        <v>3</v>
      </c>
      <c r="L35" s="217">
        <v>1</v>
      </c>
      <c r="M35" s="222" t="s">
        <v>32</v>
      </c>
      <c r="N35" s="219">
        <v>2</v>
      </c>
      <c r="O35" s="323"/>
      <c r="P35" s="324"/>
      <c r="Q35" s="325"/>
      <c r="R35" s="91">
        <v>2</v>
      </c>
      <c r="S35" s="96" t="s">
        <v>259</v>
      </c>
      <c r="T35" s="94">
        <v>4</v>
      </c>
      <c r="U35" s="29">
        <f>COUNTIF(C35:T35,"○")</f>
        <v>1</v>
      </c>
      <c r="V35" s="25">
        <f>COUNTIF(C35:T35,"△")</f>
        <v>1</v>
      </c>
      <c r="W35" s="28">
        <f>COUNTIF(C35:T35,"●")</f>
        <v>3</v>
      </c>
      <c r="X35" s="27">
        <f>U35*3+V35*1</f>
        <v>4</v>
      </c>
      <c r="Y35" s="25"/>
      <c r="Z35" s="26">
        <f>SUM(C35,F35,I35,L35,O35,R35)</f>
        <v>6</v>
      </c>
      <c r="AA35" s="25"/>
      <c r="AB35" s="26">
        <f>SUM(E35,H35,K35,N35,Q35,T35)</f>
        <v>10</v>
      </c>
      <c r="AC35" s="25"/>
      <c r="AD35" s="25"/>
      <c r="AE35" s="228"/>
      <c r="AG35" s="24"/>
      <c r="AH35" s="24"/>
      <c r="AI35" s="23"/>
    </row>
    <row r="36" spans="2:35" ht="18" customHeight="1">
      <c r="B36" s="338"/>
      <c r="C36" s="294" t="s">
        <v>37</v>
      </c>
      <c r="D36" s="278"/>
      <c r="E36" s="295"/>
      <c r="F36" s="277" t="s">
        <v>7</v>
      </c>
      <c r="G36" s="278"/>
      <c r="H36" s="278"/>
      <c r="I36" s="296" t="s">
        <v>35</v>
      </c>
      <c r="J36" s="281"/>
      <c r="K36" s="282"/>
      <c r="L36" s="297" t="s">
        <v>7</v>
      </c>
      <c r="M36" s="298"/>
      <c r="N36" s="299"/>
      <c r="O36" s="326"/>
      <c r="P36" s="327"/>
      <c r="Q36" s="328"/>
      <c r="R36" s="277" t="s">
        <v>43</v>
      </c>
      <c r="S36" s="278"/>
      <c r="T36" s="279"/>
      <c r="U36" s="36"/>
      <c r="V36" s="35"/>
      <c r="W36" s="35"/>
      <c r="X36" s="35"/>
      <c r="Y36" s="35"/>
      <c r="Z36" s="35"/>
      <c r="AA36" s="35"/>
      <c r="AB36" s="35"/>
      <c r="AC36" s="35"/>
      <c r="AD36" s="35"/>
      <c r="AE36" s="229"/>
      <c r="AG36" s="20"/>
      <c r="AH36" s="20"/>
      <c r="AI36" s="20"/>
    </row>
    <row r="37" spans="2:35" ht="18" customHeight="1">
      <c r="B37" s="334" t="s">
        <v>11</v>
      </c>
      <c r="C37" s="300" t="s">
        <v>46</v>
      </c>
      <c r="D37" s="291"/>
      <c r="E37" s="291"/>
      <c r="F37" s="291" t="s">
        <v>224</v>
      </c>
      <c r="G37" s="291"/>
      <c r="H37" s="301"/>
      <c r="I37" s="302" t="s">
        <v>45</v>
      </c>
      <c r="J37" s="302"/>
      <c r="K37" s="302"/>
      <c r="L37" s="291" t="s">
        <v>202</v>
      </c>
      <c r="M37" s="291"/>
      <c r="N37" s="291"/>
      <c r="O37" s="291" t="s">
        <v>44</v>
      </c>
      <c r="P37" s="291"/>
      <c r="Q37" s="291"/>
      <c r="R37" s="320"/>
      <c r="S37" s="321"/>
      <c r="T37" s="339"/>
      <c r="U37" s="34"/>
      <c r="V37" s="33"/>
      <c r="W37" s="33"/>
      <c r="X37" s="33"/>
      <c r="Y37" s="33"/>
      <c r="Z37" s="33"/>
      <c r="AA37" s="33"/>
      <c r="AB37" s="33"/>
      <c r="AC37" s="33"/>
      <c r="AD37" s="33"/>
      <c r="AE37" s="230"/>
      <c r="AG37" s="20"/>
      <c r="AH37" s="20"/>
      <c r="AI37" s="20"/>
    </row>
    <row r="38" spans="2:35" ht="18" customHeight="1">
      <c r="B38" s="334"/>
      <c r="C38" s="98">
        <v>3</v>
      </c>
      <c r="D38" s="92" t="s">
        <v>241</v>
      </c>
      <c r="E38" s="93">
        <v>1</v>
      </c>
      <c r="F38" s="91">
        <v>6</v>
      </c>
      <c r="G38" s="92" t="s">
        <v>241</v>
      </c>
      <c r="H38" s="92">
        <v>0</v>
      </c>
      <c r="I38" s="217">
        <v>4</v>
      </c>
      <c r="J38" s="218" t="s">
        <v>33</v>
      </c>
      <c r="K38" s="219">
        <v>2</v>
      </c>
      <c r="L38" s="91">
        <v>3</v>
      </c>
      <c r="M38" s="92" t="s">
        <v>242</v>
      </c>
      <c r="N38" s="93">
        <v>5</v>
      </c>
      <c r="O38" s="91">
        <v>4</v>
      </c>
      <c r="P38" s="92" t="s">
        <v>257</v>
      </c>
      <c r="Q38" s="93">
        <v>2</v>
      </c>
      <c r="R38" s="323"/>
      <c r="S38" s="324"/>
      <c r="T38" s="340"/>
      <c r="U38" s="29">
        <f>COUNTIF(C38:T38,"○")</f>
        <v>4</v>
      </c>
      <c r="V38" s="25">
        <f>COUNTIF(C38:T38,"△")</f>
        <v>0</v>
      </c>
      <c r="W38" s="28">
        <f>COUNTIF(C38:T38,"●")</f>
        <v>1</v>
      </c>
      <c r="X38" s="27">
        <f>U38*3+V38*1</f>
        <v>12</v>
      </c>
      <c r="Y38" s="25"/>
      <c r="Z38" s="26">
        <f>SUM(C38,F38,I38,L38,O38,R38)</f>
        <v>20</v>
      </c>
      <c r="AA38" s="25"/>
      <c r="AB38" s="26">
        <f>SUM(E38,H38,K38,N38,Q38,T38)</f>
        <v>10</v>
      </c>
      <c r="AC38" s="25"/>
      <c r="AD38" s="25"/>
      <c r="AE38" s="228"/>
      <c r="AG38" s="24"/>
      <c r="AH38" s="24"/>
      <c r="AI38" s="32"/>
    </row>
    <row r="39" spans="2:35" ht="18" customHeight="1">
      <c r="B39" s="334"/>
      <c r="C39" s="292" t="s">
        <v>43</v>
      </c>
      <c r="D39" s="286"/>
      <c r="E39" s="272"/>
      <c r="F39" s="286" t="s">
        <v>223</v>
      </c>
      <c r="G39" s="286"/>
      <c r="H39" s="286"/>
      <c r="I39" s="293" t="s">
        <v>43</v>
      </c>
      <c r="J39" s="293"/>
      <c r="K39" s="293"/>
      <c r="L39" s="286" t="s">
        <v>200</v>
      </c>
      <c r="M39" s="286"/>
      <c r="N39" s="286"/>
      <c r="O39" s="274" t="s">
        <v>43</v>
      </c>
      <c r="P39" s="286"/>
      <c r="Q39" s="286"/>
      <c r="R39" s="323"/>
      <c r="S39" s="324"/>
      <c r="T39" s="340"/>
      <c r="U39" s="31"/>
      <c r="V39" s="30"/>
      <c r="W39" s="30"/>
      <c r="X39" s="30"/>
      <c r="Y39" s="269">
        <f>X38+X41</f>
        <v>19</v>
      </c>
      <c r="Z39" s="25"/>
      <c r="AA39" s="380">
        <f>SUM(Z38,Z41)</f>
        <v>31</v>
      </c>
      <c r="AB39" s="25"/>
      <c r="AC39" s="380">
        <f>SUM(AB38,AB41)</f>
        <v>21</v>
      </c>
      <c r="AD39" s="380">
        <f>SUM(AA39-AC39)</f>
        <v>10</v>
      </c>
      <c r="AE39" s="381">
        <f>RANK(Y39,Y9:Y40,0)</f>
        <v>2</v>
      </c>
      <c r="AG39" s="20"/>
      <c r="AH39" s="20"/>
      <c r="AI39" s="20"/>
    </row>
    <row r="40" spans="2:35" ht="18" customHeight="1">
      <c r="B40" s="334"/>
      <c r="C40" s="280" t="s">
        <v>42</v>
      </c>
      <c r="D40" s="281"/>
      <c r="E40" s="282"/>
      <c r="F40" s="283" t="s">
        <v>41</v>
      </c>
      <c r="G40" s="284"/>
      <c r="H40" s="284"/>
      <c r="I40" s="283" t="s">
        <v>40</v>
      </c>
      <c r="J40" s="284"/>
      <c r="K40" s="285"/>
      <c r="L40" s="283" t="s">
        <v>39</v>
      </c>
      <c r="M40" s="284"/>
      <c r="N40" s="285"/>
      <c r="O40" s="283" t="s">
        <v>38</v>
      </c>
      <c r="P40" s="284"/>
      <c r="Q40" s="285"/>
      <c r="R40" s="323"/>
      <c r="S40" s="324"/>
      <c r="T40" s="340"/>
      <c r="U40" s="29"/>
      <c r="V40" s="25"/>
      <c r="W40" s="25"/>
      <c r="X40" s="25"/>
      <c r="Y40" s="269"/>
      <c r="Z40" s="25"/>
      <c r="AA40" s="269"/>
      <c r="AB40" s="25"/>
      <c r="AC40" s="269"/>
      <c r="AD40" s="269"/>
      <c r="AE40" s="381"/>
      <c r="AG40" s="20"/>
      <c r="AH40" s="20"/>
      <c r="AI40" s="20"/>
    </row>
    <row r="41" spans="2:35" ht="18" customHeight="1">
      <c r="B41" s="334"/>
      <c r="C41" s="98">
        <v>1</v>
      </c>
      <c r="D41" s="92" t="s">
        <v>271</v>
      </c>
      <c r="E41" s="93">
        <v>4</v>
      </c>
      <c r="F41" s="91">
        <v>1</v>
      </c>
      <c r="G41" s="92" t="s">
        <v>241</v>
      </c>
      <c r="H41" s="92">
        <v>0</v>
      </c>
      <c r="I41" s="91">
        <v>2</v>
      </c>
      <c r="J41" s="92" t="s">
        <v>243</v>
      </c>
      <c r="K41" s="93">
        <v>2</v>
      </c>
      <c r="L41" s="91">
        <v>2</v>
      </c>
      <c r="M41" s="96" t="s">
        <v>259</v>
      </c>
      <c r="N41" s="93">
        <v>4</v>
      </c>
      <c r="O41" s="91">
        <v>5</v>
      </c>
      <c r="P41" s="92" t="s">
        <v>241</v>
      </c>
      <c r="Q41" s="93">
        <v>1</v>
      </c>
      <c r="R41" s="323"/>
      <c r="S41" s="324"/>
      <c r="T41" s="340"/>
      <c r="U41" s="25">
        <f>COUNTIF(C41:T41,"○")</f>
        <v>2</v>
      </c>
      <c r="V41" s="25">
        <f>COUNTIF(C41:T41,"△")</f>
        <v>1</v>
      </c>
      <c r="W41" s="28">
        <f>COUNTIF(C41:T41,"●")</f>
        <v>2</v>
      </c>
      <c r="X41" s="27">
        <f>U41*3+V41*1</f>
        <v>7</v>
      </c>
      <c r="Y41" s="25"/>
      <c r="Z41" s="26">
        <f>SUM(C41,F41,I41,L41,O41,R41)</f>
        <v>11</v>
      </c>
      <c r="AA41" s="25"/>
      <c r="AB41" s="26">
        <f>SUM(E41,H41,K41,N41,Q41,T41)</f>
        <v>11</v>
      </c>
      <c r="AC41" s="25"/>
      <c r="AD41" s="25"/>
      <c r="AE41" s="226"/>
      <c r="AG41" s="24"/>
      <c r="AH41" s="23"/>
      <c r="AI41" s="23"/>
    </row>
    <row r="42" spans="2:35" ht="18" customHeight="1" thickBot="1">
      <c r="B42" s="335"/>
      <c r="C42" s="287" t="s">
        <v>37</v>
      </c>
      <c r="D42" s="288"/>
      <c r="E42" s="289"/>
      <c r="F42" s="290" t="s">
        <v>36</v>
      </c>
      <c r="G42" s="288"/>
      <c r="H42" s="288"/>
      <c r="I42" s="290" t="s">
        <v>35</v>
      </c>
      <c r="J42" s="288"/>
      <c r="K42" s="289"/>
      <c r="L42" s="290" t="s">
        <v>7</v>
      </c>
      <c r="M42" s="288"/>
      <c r="N42" s="289"/>
      <c r="O42" s="290" t="s">
        <v>34</v>
      </c>
      <c r="P42" s="288"/>
      <c r="Q42" s="289"/>
      <c r="R42" s="341"/>
      <c r="S42" s="342"/>
      <c r="T42" s="343"/>
      <c r="U42" s="22"/>
      <c r="V42" s="21"/>
      <c r="W42" s="21"/>
      <c r="X42" s="21"/>
      <c r="Y42" s="21"/>
      <c r="Z42" s="21"/>
      <c r="AA42" s="21"/>
      <c r="AB42" s="21"/>
      <c r="AC42" s="21"/>
      <c r="AD42" s="21"/>
      <c r="AE42" s="227"/>
      <c r="AG42" s="20"/>
      <c r="AH42" s="20"/>
      <c r="AI42" s="20"/>
    </row>
    <row r="43" spans="9:11" ht="13.5">
      <c r="I43" s="19"/>
      <c r="J43" s="19"/>
      <c r="K43" s="19"/>
    </row>
    <row r="44" spans="2:20" ht="13.5">
      <c r="B44" s="13"/>
      <c r="C44" s="11"/>
      <c r="D44" s="11"/>
      <c r="E44" s="11"/>
      <c r="F44" s="11"/>
      <c r="G44" s="11"/>
      <c r="H44" s="11"/>
      <c r="I44" s="12"/>
      <c r="J44" s="12"/>
      <c r="K44" s="12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4.25">
      <c r="B45" s="13"/>
      <c r="C45" s="15"/>
      <c r="D45" s="15"/>
      <c r="E45" s="18"/>
      <c r="F45" s="15"/>
      <c r="G45" s="15"/>
      <c r="H45" s="15"/>
      <c r="I45" s="12"/>
      <c r="J45" s="12"/>
      <c r="K45" s="12"/>
      <c r="L45" s="16"/>
      <c r="M45" s="16"/>
      <c r="N45" s="14"/>
      <c r="O45" s="15"/>
      <c r="P45" s="15"/>
      <c r="Q45" s="14"/>
      <c r="R45" s="15"/>
      <c r="S45" s="15"/>
      <c r="T45" s="14"/>
    </row>
    <row r="46" spans="2:20" ht="13.5">
      <c r="B46" s="13"/>
      <c r="C46" s="11"/>
      <c r="D46" s="11"/>
      <c r="E46" s="11"/>
      <c r="F46" s="11"/>
      <c r="G46" s="11"/>
      <c r="H46" s="11"/>
      <c r="I46" s="12"/>
      <c r="J46" s="12"/>
      <c r="K46" s="12"/>
      <c r="L46" s="11"/>
      <c r="M46" s="11"/>
      <c r="N46" s="11"/>
      <c r="O46" s="11"/>
      <c r="P46" s="11"/>
      <c r="Q46" s="11"/>
      <c r="R46" s="11"/>
      <c r="S46" s="11"/>
      <c r="T46" s="11"/>
    </row>
    <row r="47" spans="2:20" ht="13.5">
      <c r="B47" s="13"/>
      <c r="C47" s="11"/>
      <c r="D47" s="11"/>
      <c r="E47" s="11"/>
      <c r="F47" s="11"/>
      <c r="G47" s="11"/>
      <c r="H47" s="11"/>
      <c r="I47" s="12"/>
      <c r="J47" s="12"/>
      <c r="K47" s="12"/>
      <c r="L47" s="11"/>
      <c r="M47" s="11"/>
      <c r="N47" s="11"/>
      <c r="O47" s="11"/>
      <c r="P47" s="11"/>
      <c r="Q47" s="11"/>
      <c r="R47" s="11"/>
      <c r="S47" s="11"/>
      <c r="T47" s="11"/>
    </row>
    <row r="48" spans="2:20" ht="14.25">
      <c r="B48" s="13"/>
      <c r="C48" s="15"/>
      <c r="D48" s="17"/>
      <c r="E48" s="17"/>
      <c r="F48" s="15"/>
      <c r="G48" s="17"/>
      <c r="H48" s="17"/>
      <c r="I48" s="12"/>
      <c r="J48" s="12"/>
      <c r="K48" s="12"/>
      <c r="L48" s="16"/>
      <c r="M48" s="16"/>
      <c r="N48" s="14"/>
      <c r="O48" s="15"/>
      <c r="P48" s="15"/>
      <c r="Q48" s="14"/>
      <c r="R48" s="15"/>
      <c r="S48" s="15"/>
      <c r="T48" s="14"/>
    </row>
    <row r="49" spans="2:20" ht="13.5">
      <c r="B49" s="13"/>
      <c r="C49" s="11"/>
      <c r="D49" s="11"/>
      <c r="E49" s="11"/>
      <c r="F49" s="11"/>
      <c r="G49" s="11"/>
      <c r="H49" s="11"/>
      <c r="I49" s="12"/>
      <c r="J49" s="12"/>
      <c r="K49" s="12"/>
      <c r="L49" s="11"/>
      <c r="M49" s="11"/>
      <c r="N49" s="11"/>
      <c r="O49" s="11"/>
      <c r="P49" s="11"/>
      <c r="Q49" s="11"/>
      <c r="R49" s="11"/>
      <c r="S49" s="11"/>
      <c r="T49" s="11"/>
    </row>
  </sheetData>
  <sheetProtection/>
  <mergeCells count="185">
    <mergeCell ref="AD33:AD34"/>
    <mergeCell ref="AD39:AD40"/>
    <mergeCell ref="AE9:AE10"/>
    <mergeCell ref="AE15:AE16"/>
    <mergeCell ref="AE21:AE22"/>
    <mergeCell ref="AE27:AE28"/>
    <mergeCell ref="AE33:AE34"/>
    <mergeCell ref="AE39:AE40"/>
    <mergeCell ref="AA39:AA40"/>
    <mergeCell ref="AC9:AC10"/>
    <mergeCell ref="AC15:AC16"/>
    <mergeCell ref="AC21:AC22"/>
    <mergeCell ref="AC27:AC28"/>
    <mergeCell ref="AC33:AC34"/>
    <mergeCell ref="AC39:AC40"/>
    <mergeCell ref="AA9:AA10"/>
    <mergeCell ref="AD5:AD6"/>
    <mergeCell ref="AE5:AE6"/>
    <mergeCell ref="AA15:AA16"/>
    <mergeCell ref="AA21:AA22"/>
    <mergeCell ref="AA27:AA28"/>
    <mergeCell ref="AA33:AA34"/>
    <mergeCell ref="AD9:AD10"/>
    <mergeCell ref="AD15:AD16"/>
    <mergeCell ref="AD21:AD22"/>
    <mergeCell ref="AD27:AD28"/>
    <mergeCell ref="U5:U6"/>
    <mergeCell ref="V5:V6"/>
    <mergeCell ref="W5:W6"/>
    <mergeCell ref="X5:X6"/>
    <mergeCell ref="Z5:Z6"/>
    <mergeCell ref="AB5:AB6"/>
    <mergeCell ref="Y5:Y6"/>
    <mergeCell ref="AA5:AA6"/>
    <mergeCell ref="C1:E1"/>
    <mergeCell ref="N2:P2"/>
    <mergeCell ref="Q2:S2"/>
    <mergeCell ref="E2:H2"/>
    <mergeCell ref="F5:H6"/>
    <mergeCell ref="I5:K6"/>
    <mergeCell ref="L5:N6"/>
    <mergeCell ref="O5:Q6"/>
    <mergeCell ref="B3:E3"/>
    <mergeCell ref="R5:T6"/>
    <mergeCell ref="B2:C2"/>
    <mergeCell ref="I10:K10"/>
    <mergeCell ref="I12:K12"/>
    <mergeCell ref="C5:E6"/>
    <mergeCell ref="F7:H7"/>
    <mergeCell ref="F12:H12"/>
    <mergeCell ref="B7:B12"/>
    <mergeCell ref="C7:E12"/>
    <mergeCell ref="I16:K16"/>
    <mergeCell ref="I18:K18"/>
    <mergeCell ref="I7:K7"/>
    <mergeCell ref="I9:K9"/>
    <mergeCell ref="C16:E16"/>
    <mergeCell ref="C18:E18"/>
    <mergeCell ref="F9:H9"/>
    <mergeCell ref="F10:H10"/>
    <mergeCell ref="F13:H18"/>
    <mergeCell ref="L10:N10"/>
    <mergeCell ref="L12:N12"/>
    <mergeCell ref="L7:N7"/>
    <mergeCell ref="L9:N9"/>
    <mergeCell ref="L16:N16"/>
    <mergeCell ref="L18:N18"/>
    <mergeCell ref="L13:N13"/>
    <mergeCell ref="L15:N15"/>
    <mergeCell ref="B19:B24"/>
    <mergeCell ref="C13:E13"/>
    <mergeCell ref="C15:E15"/>
    <mergeCell ref="I13:K13"/>
    <mergeCell ref="I15:K15"/>
    <mergeCell ref="F22:H22"/>
    <mergeCell ref="F24:H24"/>
    <mergeCell ref="C19:E19"/>
    <mergeCell ref="F19:H19"/>
    <mergeCell ref="C21:E21"/>
    <mergeCell ref="B25:B30"/>
    <mergeCell ref="B13:B18"/>
    <mergeCell ref="B37:B42"/>
    <mergeCell ref="B31:B36"/>
    <mergeCell ref="O31:Q36"/>
    <mergeCell ref="R37:T42"/>
    <mergeCell ref="L25:N30"/>
    <mergeCell ref="O16:Q16"/>
    <mergeCell ref="R16:T16"/>
    <mergeCell ref="O18:Q18"/>
    <mergeCell ref="O7:Q7"/>
    <mergeCell ref="R7:T7"/>
    <mergeCell ref="R9:T9"/>
    <mergeCell ref="O9:Q9"/>
    <mergeCell ref="O10:Q10"/>
    <mergeCell ref="R10:T10"/>
    <mergeCell ref="O12:Q12"/>
    <mergeCell ref="R12:T12"/>
    <mergeCell ref="O13:Q13"/>
    <mergeCell ref="O15:Q15"/>
    <mergeCell ref="R13:T13"/>
    <mergeCell ref="R15:T15"/>
    <mergeCell ref="L19:N19"/>
    <mergeCell ref="L21:N21"/>
    <mergeCell ref="O22:Q22"/>
    <mergeCell ref="R22:T22"/>
    <mergeCell ref="L24:N24"/>
    <mergeCell ref="O24:Q24"/>
    <mergeCell ref="R24:T24"/>
    <mergeCell ref="R21:T21"/>
    <mergeCell ref="R18:T18"/>
    <mergeCell ref="O19:Q19"/>
    <mergeCell ref="R19:T19"/>
    <mergeCell ref="O21:Q21"/>
    <mergeCell ref="C25:E25"/>
    <mergeCell ref="F25:H25"/>
    <mergeCell ref="I25:K25"/>
    <mergeCell ref="O25:Q25"/>
    <mergeCell ref="R25:T25"/>
    <mergeCell ref="I19:K24"/>
    <mergeCell ref="C22:E22"/>
    <mergeCell ref="C24:E24"/>
    <mergeCell ref="L22:N22"/>
    <mergeCell ref="R27:T27"/>
    <mergeCell ref="O27:Q27"/>
    <mergeCell ref="I27:K27"/>
    <mergeCell ref="C27:E27"/>
    <mergeCell ref="F27:H27"/>
    <mergeCell ref="C28:E28"/>
    <mergeCell ref="C30:E30"/>
    <mergeCell ref="F28:H28"/>
    <mergeCell ref="F30:H30"/>
    <mergeCell ref="I28:K28"/>
    <mergeCell ref="I30:K30"/>
    <mergeCell ref="I34:K34"/>
    <mergeCell ref="L34:N34"/>
    <mergeCell ref="O28:Q28"/>
    <mergeCell ref="O30:Q30"/>
    <mergeCell ref="R28:T28"/>
    <mergeCell ref="R30:T30"/>
    <mergeCell ref="R31:T31"/>
    <mergeCell ref="R33:T33"/>
    <mergeCell ref="C31:E31"/>
    <mergeCell ref="C33:E33"/>
    <mergeCell ref="F33:H33"/>
    <mergeCell ref="C34:E34"/>
    <mergeCell ref="F34:H34"/>
    <mergeCell ref="R34:T34"/>
    <mergeCell ref="L31:N31"/>
    <mergeCell ref="L33:N33"/>
    <mergeCell ref="I31:K31"/>
    <mergeCell ref="I33:K33"/>
    <mergeCell ref="C36:E36"/>
    <mergeCell ref="F36:H36"/>
    <mergeCell ref="I36:K36"/>
    <mergeCell ref="L36:N36"/>
    <mergeCell ref="C37:E37"/>
    <mergeCell ref="F37:H37"/>
    <mergeCell ref="I37:K37"/>
    <mergeCell ref="L37:N37"/>
    <mergeCell ref="C42:E42"/>
    <mergeCell ref="F42:H42"/>
    <mergeCell ref="I42:K42"/>
    <mergeCell ref="L42:N42"/>
    <mergeCell ref="O42:Q42"/>
    <mergeCell ref="O37:Q37"/>
    <mergeCell ref="C39:E39"/>
    <mergeCell ref="F39:H39"/>
    <mergeCell ref="I39:K39"/>
    <mergeCell ref="L39:N39"/>
    <mergeCell ref="C40:E40"/>
    <mergeCell ref="F40:H40"/>
    <mergeCell ref="I40:K40"/>
    <mergeCell ref="L40:N40"/>
    <mergeCell ref="O40:Q40"/>
    <mergeCell ref="O39:Q39"/>
    <mergeCell ref="Y21:Y22"/>
    <mergeCell ref="Y27:Y28"/>
    <mergeCell ref="Y33:Y34"/>
    <mergeCell ref="Y39:Y40"/>
    <mergeCell ref="AC5:AC6"/>
    <mergeCell ref="F21:H21"/>
    <mergeCell ref="Y9:Y10"/>
    <mergeCell ref="Y15:Y16"/>
    <mergeCell ref="F31:H31"/>
    <mergeCell ref="R36:T36"/>
  </mergeCells>
  <printOptions/>
  <pageMargins left="0.7086614173228347" right="0.5118110236220472" top="0.7480314960629921" bottom="0.5511811023622047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8">
      <selection activeCell="A33" sqref="A33"/>
    </sheetView>
  </sheetViews>
  <sheetFormatPr defaultColWidth="9.00390625" defaultRowHeight="13.5"/>
  <cols>
    <col min="1" max="1" width="9.25390625" style="10" bestFit="1" customWidth="1"/>
    <col min="2" max="2" width="9.00390625" style="10" customWidth="1"/>
    <col min="3" max="3" width="12.625" style="10" customWidth="1"/>
    <col min="4" max="4" width="9.00390625" style="10" customWidth="1"/>
    <col min="5" max="5" width="12.625" style="10" customWidth="1"/>
    <col min="6" max="7" width="9.00390625" style="10" customWidth="1"/>
    <col min="8" max="8" width="28.625" style="10" customWidth="1"/>
    <col min="9" max="16384" width="9.00390625" style="10" customWidth="1"/>
  </cols>
  <sheetData>
    <row r="1" spans="1:3" ht="18.75" customHeight="1">
      <c r="A1" s="62" t="s">
        <v>112</v>
      </c>
      <c r="B1" s="62"/>
      <c r="C1" s="62"/>
    </row>
    <row r="2" spans="1:8" ht="13.5">
      <c r="A2" s="63" t="s">
        <v>113</v>
      </c>
      <c r="B2" s="63" t="s">
        <v>1</v>
      </c>
      <c r="C2" s="382" t="s">
        <v>114</v>
      </c>
      <c r="D2" s="382"/>
      <c r="E2" s="382"/>
      <c r="F2" s="382" t="s">
        <v>115</v>
      </c>
      <c r="G2" s="382"/>
      <c r="H2" s="382"/>
    </row>
    <row r="3" spans="1:8" ht="25.5" customHeight="1">
      <c r="A3" s="126">
        <v>40279</v>
      </c>
      <c r="B3" s="127">
        <v>0.5833333333333334</v>
      </c>
      <c r="C3" s="128" t="s">
        <v>116</v>
      </c>
      <c r="D3" s="128" t="s">
        <v>117</v>
      </c>
      <c r="E3" s="128" t="s">
        <v>118</v>
      </c>
      <c r="F3" s="129" t="s">
        <v>119</v>
      </c>
      <c r="G3" s="130"/>
      <c r="H3" s="131"/>
    </row>
    <row r="4" spans="1:8" ht="25.5" customHeight="1">
      <c r="A4" s="132">
        <v>40285</v>
      </c>
      <c r="B4" s="127">
        <v>0.5833333333333334</v>
      </c>
      <c r="C4" s="133" t="s">
        <v>120</v>
      </c>
      <c r="D4" s="134" t="s">
        <v>121</v>
      </c>
      <c r="E4" s="133" t="s">
        <v>122</v>
      </c>
      <c r="F4" s="135" t="s">
        <v>123</v>
      </c>
      <c r="G4" s="136"/>
      <c r="H4" s="137"/>
    </row>
    <row r="5" spans="1:8" ht="25.5" customHeight="1">
      <c r="A5" s="132">
        <v>40297</v>
      </c>
      <c r="B5" s="138">
        <v>0.625</v>
      </c>
      <c r="C5" s="133" t="s">
        <v>118</v>
      </c>
      <c r="D5" s="133" t="s">
        <v>124</v>
      </c>
      <c r="E5" s="133" t="s">
        <v>120</v>
      </c>
      <c r="F5" s="139" t="s">
        <v>125</v>
      </c>
      <c r="G5" s="140"/>
      <c r="H5" s="137"/>
    </row>
    <row r="6" spans="1:8" ht="25.5" customHeight="1">
      <c r="A6" s="132">
        <v>40306</v>
      </c>
      <c r="B6" s="127">
        <v>0.6666666666666666</v>
      </c>
      <c r="C6" s="133" t="s">
        <v>120</v>
      </c>
      <c r="D6" s="133" t="s">
        <v>126</v>
      </c>
      <c r="E6" s="133" t="s">
        <v>118</v>
      </c>
      <c r="F6" s="139"/>
      <c r="G6" s="140"/>
      <c r="H6" s="137"/>
    </row>
    <row r="7" spans="1:8" ht="25.5" customHeight="1">
      <c r="A7" s="132">
        <v>40307</v>
      </c>
      <c r="B7" s="138">
        <v>0.5416666666666666</v>
      </c>
      <c r="C7" s="133" t="s">
        <v>116</v>
      </c>
      <c r="D7" s="133" t="s">
        <v>117</v>
      </c>
      <c r="E7" s="133" t="s">
        <v>122</v>
      </c>
      <c r="F7" s="129"/>
      <c r="G7" s="140"/>
      <c r="H7" s="137"/>
    </row>
    <row r="8" spans="1:8" ht="25.5" customHeight="1">
      <c r="A8" s="132">
        <v>40314</v>
      </c>
      <c r="B8" s="138">
        <v>0.5</v>
      </c>
      <c r="C8" s="133" t="s">
        <v>118</v>
      </c>
      <c r="D8" s="134" t="s">
        <v>127</v>
      </c>
      <c r="E8" s="133" t="s">
        <v>122</v>
      </c>
      <c r="F8" s="139"/>
      <c r="G8" s="140"/>
      <c r="H8" s="137"/>
    </row>
    <row r="9" spans="1:8" ht="25.5" customHeight="1">
      <c r="A9" s="132">
        <v>40335</v>
      </c>
      <c r="B9" s="138">
        <v>0.5833333333333334</v>
      </c>
      <c r="C9" s="133" t="s">
        <v>120</v>
      </c>
      <c r="D9" s="134" t="s">
        <v>128</v>
      </c>
      <c r="E9" s="133" t="s">
        <v>116</v>
      </c>
      <c r="F9" s="139"/>
      <c r="G9" s="140"/>
      <c r="H9" s="137"/>
    </row>
    <row r="10" spans="1:8" ht="25.5" customHeight="1">
      <c r="A10" s="132">
        <v>40348</v>
      </c>
      <c r="B10" s="138">
        <v>0.5833333333333334</v>
      </c>
      <c r="C10" s="133" t="s">
        <v>120</v>
      </c>
      <c r="D10" s="134" t="s">
        <v>129</v>
      </c>
      <c r="E10" s="133" t="s">
        <v>130</v>
      </c>
      <c r="F10" s="139"/>
      <c r="G10" s="140"/>
      <c r="H10" s="137"/>
    </row>
    <row r="11" spans="1:8" ht="25.5" customHeight="1">
      <c r="A11" s="132">
        <v>40349</v>
      </c>
      <c r="B11" s="138">
        <v>0.5</v>
      </c>
      <c r="C11" s="133" t="s">
        <v>122</v>
      </c>
      <c r="D11" s="133" t="s">
        <v>126</v>
      </c>
      <c r="E11" s="133" t="s">
        <v>131</v>
      </c>
      <c r="F11" s="139" t="s">
        <v>132</v>
      </c>
      <c r="G11" s="140"/>
      <c r="H11" s="137"/>
    </row>
    <row r="12" spans="1:8" ht="25.5" customHeight="1">
      <c r="A12" s="132">
        <v>40376</v>
      </c>
      <c r="B12" s="124">
        <v>0.5416666666666666</v>
      </c>
      <c r="C12" s="125" t="s">
        <v>118</v>
      </c>
      <c r="D12" s="125" t="s">
        <v>208</v>
      </c>
      <c r="E12" s="125" t="s">
        <v>209</v>
      </c>
      <c r="F12" s="141" t="s">
        <v>210</v>
      </c>
      <c r="G12" s="142"/>
      <c r="H12" s="143"/>
    </row>
    <row r="13" spans="1:8" ht="25.5" customHeight="1">
      <c r="A13" s="126">
        <v>40378</v>
      </c>
      <c r="B13" s="144">
        <v>0.6666666666666666</v>
      </c>
      <c r="C13" s="128" t="s">
        <v>116</v>
      </c>
      <c r="D13" s="145" t="s">
        <v>211</v>
      </c>
      <c r="E13" s="128" t="s">
        <v>120</v>
      </c>
      <c r="F13" s="146" t="s">
        <v>212</v>
      </c>
      <c r="G13" s="130"/>
      <c r="H13" s="131"/>
    </row>
    <row r="14" spans="1:8" ht="25.5" customHeight="1">
      <c r="A14" s="147">
        <v>40378</v>
      </c>
      <c r="B14" s="148">
        <v>0.5833333333333334</v>
      </c>
      <c r="C14" s="149" t="s">
        <v>213</v>
      </c>
      <c r="D14" s="150" t="s">
        <v>214</v>
      </c>
      <c r="E14" s="149" t="s">
        <v>131</v>
      </c>
      <c r="F14" s="151" t="s">
        <v>215</v>
      </c>
      <c r="G14" s="152"/>
      <c r="H14" s="153"/>
    </row>
    <row r="15" spans="1:8" ht="25.5" customHeight="1">
      <c r="A15" s="126">
        <v>40382</v>
      </c>
      <c r="B15" s="154">
        <v>0.4583333333333333</v>
      </c>
      <c r="C15" s="155" t="s">
        <v>284</v>
      </c>
      <c r="D15" s="156" t="s">
        <v>216</v>
      </c>
      <c r="E15" s="155" t="s">
        <v>217</v>
      </c>
      <c r="F15" s="157" t="s">
        <v>212</v>
      </c>
      <c r="G15" s="158"/>
      <c r="H15" s="159"/>
    </row>
    <row r="16" spans="1:8" ht="25.5" customHeight="1">
      <c r="A16" s="236">
        <v>40384</v>
      </c>
      <c r="B16" s="144">
        <v>0.75</v>
      </c>
      <c r="C16" s="160" t="s">
        <v>131</v>
      </c>
      <c r="D16" s="160" t="s">
        <v>218</v>
      </c>
      <c r="E16" s="160" t="s">
        <v>118</v>
      </c>
      <c r="F16" s="146" t="s">
        <v>215</v>
      </c>
      <c r="G16" s="161"/>
      <c r="H16" s="162"/>
    </row>
    <row r="17" spans="1:8" ht="25.5" customHeight="1">
      <c r="A17" s="236">
        <v>40384</v>
      </c>
      <c r="B17" s="148">
        <v>0.6666666666666666</v>
      </c>
      <c r="C17" s="149" t="s">
        <v>217</v>
      </c>
      <c r="D17" s="150" t="s">
        <v>219</v>
      </c>
      <c r="E17" s="149" t="s">
        <v>120</v>
      </c>
      <c r="F17" s="151" t="s">
        <v>215</v>
      </c>
      <c r="G17" s="152"/>
      <c r="H17" s="163"/>
    </row>
    <row r="18" spans="1:8" ht="25.5" customHeight="1">
      <c r="A18" s="126">
        <v>40389</v>
      </c>
      <c r="B18" s="164">
        <v>0.5416666666666666</v>
      </c>
      <c r="C18" s="165" t="s">
        <v>213</v>
      </c>
      <c r="D18" s="165" t="s">
        <v>218</v>
      </c>
      <c r="E18" s="165" t="s">
        <v>118</v>
      </c>
      <c r="F18" s="166" t="s">
        <v>215</v>
      </c>
      <c r="G18" s="167"/>
      <c r="H18" s="168"/>
    </row>
    <row r="19" spans="1:8" ht="25.5" customHeight="1">
      <c r="A19" s="224">
        <v>40391</v>
      </c>
      <c r="B19" s="164">
        <v>0.5833333333333334</v>
      </c>
      <c r="C19" s="165" t="s">
        <v>283</v>
      </c>
      <c r="D19" s="156" t="s">
        <v>280</v>
      </c>
      <c r="E19" s="165" t="s">
        <v>285</v>
      </c>
      <c r="F19" s="166"/>
      <c r="G19" s="167"/>
      <c r="H19" s="168"/>
    </row>
    <row r="20" spans="1:8" ht="25.5" customHeight="1">
      <c r="A20" s="132">
        <v>40418</v>
      </c>
      <c r="B20" s="138">
        <v>0.5</v>
      </c>
      <c r="C20" s="133" t="s">
        <v>122</v>
      </c>
      <c r="D20" s="133" t="s">
        <v>229</v>
      </c>
      <c r="E20" s="133" t="s">
        <v>130</v>
      </c>
      <c r="F20" s="139" t="s">
        <v>195</v>
      </c>
      <c r="G20" s="140"/>
      <c r="H20" s="137"/>
    </row>
    <row r="21" spans="1:8" ht="25.5" customHeight="1">
      <c r="A21" s="236">
        <v>40426</v>
      </c>
      <c r="B21" s="172">
        <v>0.5</v>
      </c>
      <c r="C21" s="128" t="s">
        <v>122</v>
      </c>
      <c r="D21" s="175" t="s">
        <v>231</v>
      </c>
      <c r="E21" s="128" t="s">
        <v>116</v>
      </c>
      <c r="F21" s="129"/>
      <c r="G21" s="173"/>
      <c r="H21" s="174"/>
    </row>
    <row r="22" spans="1:8" ht="25.5" customHeight="1">
      <c r="A22" s="236">
        <v>40426</v>
      </c>
      <c r="B22" s="176">
        <v>0.5833333333333334</v>
      </c>
      <c r="C22" s="177" t="s">
        <v>120</v>
      </c>
      <c r="D22" s="233" t="s">
        <v>280</v>
      </c>
      <c r="E22" s="177" t="s">
        <v>131</v>
      </c>
      <c r="F22" s="178" t="s">
        <v>236</v>
      </c>
      <c r="G22" s="179"/>
      <c r="H22" s="153"/>
    </row>
    <row r="23" spans="1:8" ht="25.5" customHeight="1">
      <c r="A23" s="236">
        <v>40433</v>
      </c>
      <c r="B23" s="190">
        <v>0.5833333333333334</v>
      </c>
      <c r="C23" s="191" t="s">
        <v>131</v>
      </c>
      <c r="D23" s="191" t="s">
        <v>245</v>
      </c>
      <c r="E23" s="191" t="s">
        <v>122</v>
      </c>
      <c r="F23" s="146" t="s">
        <v>215</v>
      </c>
      <c r="G23" s="130"/>
      <c r="H23" s="131"/>
    </row>
    <row r="24" spans="1:8" ht="25.5" customHeight="1">
      <c r="A24" s="236">
        <v>40433</v>
      </c>
      <c r="B24" s="176">
        <v>0.5</v>
      </c>
      <c r="C24" s="177" t="s">
        <v>133</v>
      </c>
      <c r="D24" s="177" t="s">
        <v>246</v>
      </c>
      <c r="E24" s="177" t="s">
        <v>116</v>
      </c>
      <c r="F24" s="151" t="s">
        <v>215</v>
      </c>
      <c r="G24" s="179"/>
      <c r="H24" s="153"/>
    </row>
    <row r="25" spans="1:8" ht="25.5" customHeight="1">
      <c r="A25" s="237">
        <v>40439</v>
      </c>
      <c r="B25" s="234">
        <v>0.4166666666666667</v>
      </c>
      <c r="C25" s="244" t="s">
        <v>287</v>
      </c>
      <c r="D25" s="232" t="s">
        <v>288</v>
      </c>
      <c r="E25" s="244" t="s">
        <v>286</v>
      </c>
      <c r="F25" s="75" t="s">
        <v>282</v>
      </c>
      <c r="G25" s="73"/>
      <c r="H25" s="257"/>
    </row>
    <row r="26" spans="1:8" ht="25.5" customHeight="1">
      <c r="A26" s="132">
        <v>40440</v>
      </c>
      <c r="B26" s="138">
        <v>0.5</v>
      </c>
      <c r="C26" s="133" t="s">
        <v>122</v>
      </c>
      <c r="D26" s="133" t="s">
        <v>248</v>
      </c>
      <c r="E26" s="133" t="s">
        <v>118</v>
      </c>
      <c r="F26" s="129"/>
      <c r="G26" s="140"/>
      <c r="H26" s="137"/>
    </row>
    <row r="27" spans="1:8" ht="25.5" customHeight="1">
      <c r="A27" s="239">
        <v>40441</v>
      </c>
      <c r="B27" s="242">
        <v>0.5833333333333334</v>
      </c>
      <c r="C27" s="246" t="s">
        <v>116</v>
      </c>
      <c r="D27" s="246" t="s">
        <v>249</v>
      </c>
      <c r="E27" s="246" t="s">
        <v>131</v>
      </c>
      <c r="F27" s="192" t="s">
        <v>250</v>
      </c>
      <c r="G27" s="255"/>
      <c r="H27" s="259"/>
    </row>
    <row r="28" spans="1:8" ht="25.5" customHeight="1">
      <c r="A28" s="239">
        <v>40441</v>
      </c>
      <c r="B28" s="243">
        <v>0.7291666666666666</v>
      </c>
      <c r="C28" s="247" t="s">
        <v>134</v>
      </c>
      <c r="D28" s="250" t="s">
        <v>251</v>
      </c>
      <c r="E28" s="247" t="s">
        <v>130</v>
      </c>
      <c r="F28" s="252" t="s">
        <v>252</v>
      </c>
      <c r="G28" s="256"/>
      <c r="H28" s="260"/>
    </row>
    <row r="29" spans="1:8" ht="25.5" customHeight="1">
      <c r="A29" s="235">
        <v>40444</v>
      </c>
      <c r="B29" s="199">
        <v>0.625</v>
      </c>
      <c r="C29" s="64" t="s">
        <v>122</v>
      </c>
      <c r="D29" s="64" t="s">
        <v>260</v>
      </c>
      <c r="E29" s="64" t="s">
        <v>120</v>
      </c>
      <c r="F29" s="65" t="s">
        <v>261</v>
      </c>
      <c r="G29" s="66"/>
      <c r="H29" s="67"/>
    </row>
    <row r="30" spans="1:8" ht="25.5" customHeight="1">
      <c r="A30" s="235">
        <v>40444</v>
      </c>
      <c r="B30" s="231">
        <v>0.75</v>
      </c>
      <c r="C30" s="68" t="s">
        <v>118</v>
      </c>
      <c r="D30" s="68" t="s">
        <v>277</v>
      </c>
      <c r="E30" s="68" t="s">
        <v>131</v>
      </c>
      <c r="F30" s="69" t="s">
        <v>278</v>
      </c>
      <c r="G30" s="70"/>
      <c r="H30" s="71"/>
    </row>
    <row r="31" spans="1:8" ht="18.75" customHeight="1">
      <c r="A31" s="238">
        <v>40462</v>
      </c>
      <c r="B31" s="241">
        <v>0.5729166666666666</v>
      </c>
      <c r="C31" s="245" t="s">
        <v>131</v>
      </c>
      <c r="D31" s="249" t="s">
        <v>279</v>
      </c>
      <c r="E31" s="245" t="s">
        <v>120</v>
      </c>
      <c r="F31" s="251" t="s">
        <v>215</v>
      </c>
      <c r="G31" s="254"/>
      <c r="H31" s="258"/>
    </row>
    <row r="32" spans="1:8" ht="18.75" customHeight="1">
      <c r="A32" s="240">
        <v>40462</v>
      </c>
      <c r="B32" s="234">
        <v>0.6458333333333334</v>
      </c>
      <c r="C32" s="248" t="s">
        <v>130</v>
      </c>
      <c r="D32" s="249" t="s">
        <v>128</v>
      </c>
      <c r="E32" s="223" t="s">
        <v>122</v>
      </c>
      <c r="F32" s="253" t="s">
        <v>281</v>
      </c>
      <c r="G32" s="76"/>
      <c r="H32" s="77"/>
    </row>
    <row r="33" spans="1:8" ht="18.75" customHeight="1">
      <c r="A33" s="74"/>
      <c r="B33" s="74"/>
      <c r="C33" s="72"/>
      <c r="D33" s="63"/>
      <c r="E33" s="72"/>
      <c r="F33" s="75"/>
      <c r="G33" s="76"/>
      <c r="H33" s="77"/>
    </row>
    <row r="34" spans="1:8" ht="18.75" customHeight="1">
      <c r="A34" s="74"/>
      <c r="B34" s="74"/>
      <c r="C34" s="72"/>
      <c r="D34" s="63"/>
      <c r="E34" s="72"/>
      <c r="F34" s="75"/>
      <c r="G34" s="76"/>
      <c r="H34" s="77"/>
    </row>
    <row r="35" ht="18.75" customHeight="1"/>
    <row r="36" ht="18.75" customHeight="1"/>
  </sheetData>
  <sheetProtection/>
  <mergeCells count="2">
    <mergeCell ref="C2:E2"/>
    <mergeCell ref="F2:H2"/>
  </mergeCells>
  <printOptions/>
  <pageMargins left="0.36" right="0.22" top="0.34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43"/>
  <sheetViews>
    <sheetView tabSelected="1" zoomScale="75" zoomScaleNormal="75" zoomScalePageLayoutView="0" workbookViewId="0" topLeftCell="A1">
      <selection activeCell="V15" sqref="V15"/>
    </sheetView>
  </sheetViews>
  <sheetFormatPr defaultColWidth="9.00390625" defaultRowHeight="13.5"/>
  <cols>
    <col min="1" max="1" width="2.125" style="10" customWidth="1"/>
    <col min="2" max="2" width="15.125" style="10" customWidth="1"/>
    <col min="3" max="20" width="5.625" style="10" customWidth="1"/>
    <col min="21" max="31" width="6.125" style="10" customWidth="1"/>
    <col min="32" max="16384" width="9.00390625" style="10" customWidth="1"/>
  </cols>
  <sheetData>
    <row r="1" spans="2:20" ht="19.5" customHeight="1">
      <c r="B1" s="61" t="s">
        <v>100</v>
      </c>
      <c r="C1" s="361" t="s">
        <v>99</v>
      </c>
      <c r="D1" s="361"/>
      <c r="E1" s="361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3"/>
      <c r="R1" s="53" t="s">
        <v>294</v>
      </c>
      <c r="S1" s="53"/>
      <c r="T1" s="53"/>
    </row>
    <row r="2" spans="2:20" ht="19.5" customHeight="1" thickBot="1">
      <c r="B2" s="348" t="s">
        <v>98</v>
      </c>
      <c r="C2" s="348"/>
      <c r="D2" s="59"/>
      <c r="E2" s="362" t="s">
        <v>97</v>
      </c>
      <c r="F2" s="362"/>
      <c r="G2" s="362"/>
      <c r="H2" s="362"/>
      <c r="I2" s="59"/>
      <c r="J2" s="59"/>
      <c r="K2" s="59"/>
      <c r="L2" s="56"/>
      <c r="M2" s="56"/>
      <c r="N2" s="362" t="s">
        <v>96</v>
      </c>
      <c r="O2" s="362"/>
      <c r="P2" s="362"/>
      <c r="Q2" s="363" t="s">
        <v>95</v>
      </c>
      <c r="R2" s="363"/>
      <c r="S2" s="363"/>
      <c r="T2" s="58"/>
    </row>
    <row r="3" spans="2:20" ht="19.5" customHeight="1" thickBot="1">
      <c r="B3" s="348" t="s">
        <v>135</v>
      </c>
      <c r="C3" s="348"/>
      <c r="D3" s="348"/>
      <c r="E3" s="348"/>
      <c r="F3" s="59"/>
      <c r="G3" s="59"/>
      <c r="H3" s="59"/>
      <c r="I3" s="59"/>
      <c r="J3" s="59"/>
      <c r="K3" s="59"/>
      <c r="L3" s="59"/>
      <c r="M3" s="59"/>
      <c r="N3" s="58"/>
      <c r="O3" s="58"/>
      <c r="P3" s="58"/>
      <c r="Q3" s="58"/>
      <c r="R3" s="58"/>
      <c r="S3" s="58"/>
      <c r="T3" s="58"/>
    </row>
    <row r="4" spans="2:20" ht="19.5" customHeight="1" thickBot="1">
      <c r="B4" s="61"/>
      <c r="C4" s="61"/>
      <c r="D4" s="61"/>
      <c r="E4" s="61"/>
      <c r="F4" s="56"/>
      <c r="G4" s="56"/>
      <c r="H4" s="56"/>
      <c r="I4" s="56"/>
      <c r="J4" s="56"/>
      <c r="K4" s="56"/>
      <c r="L4" s="56"/>
      <c r="M4" s="56"/>
      <c r="N4" s="56"/>
      <c r="O4" s="55"/>
      <c r="P4" s="55"/>
      <c r="Q4" s="54"/>
      <c r="R4" s="53"/>
      <c r="S4" s="53"/>
      <c r="T4" s="53"/>
    </row>
    <row r="5" spans="2:31" ht="22.5" customHeight="1">
      <c r="B5" s="78"/>
      <c r="C5" s="383" t="s">
        <v>136</v>
      </c>
      <c r="D5" s="383"/>
      <c r="E5" s="384"/>
      <c r="F5" s="387" t="s">
        <v>137</v>
      </c>
      <c r="G5" s="388"/>
      <c r="H5" s="384"/>
      <c r="I5" s="387" t="s">
        <v>138</v>
      </c>
      <c r="J5" s="383"/>
      <c r="K5" s="384"/>
      <c r="L5" s="387" t="s">
        <v>139</v>
      </c>
      <c r="M5" s="383"/>
      <c r="N5" s="384"/>
      <c r="O5" s="387" t="s">
        <v>140</v>
      </c>
      <c r="P5" s="388"/>
      <c r="Q5" s="390"/>
      <c r="R5" s="387" t="s">
        <v>141</v>
      </c>
      <c r="S5" s="388"/>
      <c r="T5" s="394"/>
      <c r="U5" s="376" t="s">
        <v>91</v>
      </c>
      <c r="V5" s="270" t="s">
        <v>90</v>
      </c>
      <c r="W5" s="270" t="s">
        <v>89</v>
      </c>
      <c r="X5" s="270" t="s">
        <v>88</v>
      </c>
      <c r="Y5" s="270"/>
      <c r="Z5" s="270" t="s">
        <v>87</v>
      </c>
      <c r="AA5" s="270"/>
      <c r="AB5" s="270" t="s">
        <v>86</v>
      </c>
      <c r="AC5" s="270"/>
      <c r="AD5" s="270" t="s">
        <v>85</v>
      </c>
      <c r="AE5" s="378" t="s">
        <v>84</v>
      </c>
    </row>
    <row r="6" spans="2:31" ht="22.5" customHeight="1" thickBot="1">
      <c r="B6" s="79"/>
      <c r="C6" s="385"/>
      <c r="D6" s="385"/>
      <c r="E6" s="386"/>
      <c r="F6" s="389"/>
      <c r="G6" s="385"/>
      <c r="H6" s="386"/>
      <c r="I6" s="389"/>
      <c r="J6" s="385"/>
      <c r="K6" s="386"/>
      <c r="L6" s="389"/>
      <c r="M6" s="385"/>
      <c r="N6" s="386"/>
      <c r="O6" s="391"/>
      <c r="P6" s="392"/>
      <c r="Q6" s="393"/>
      <c r="R6" s="391"/>
      <c r="S6" s="392"/>
      <c r="T6" s="395"/>
      <c r="U6" s="377"/>
      <c r="V6" s="271"/>
      <c r="W6" s="271"/>
      <c r="X6" s="271"/>
      <c r="Y6" s="271"/>
      <c r="Z6" s="271"/>
      <c r="AA6" s="271"/>
      <c r="AB6" s="271"/>
      <c r="AC6" s="271"/>
      <c r="AD6" s="271"/>
      <c r="AE6" s="379"/>
    </row>
    <row r="7" spans="2:31" ht="18" customHeight="1" thickTop="1">
      <c r="B7" s="396" t="s">
        <v>136</v>
      </c>
      <c r="C7" s="397"/>
      <c r="D7" s="398"/>
      <c r="E7" s="399"/>
      <c r="F7" s="406" t="s">
        <v>289</v>
      </c>
      <c r="G7" s="406"/>
      <c r="H7" s="406"/>
      <c r="I7" s="407" t="s">
        <v>142</v>
      </c>
      <c r="J7" s="407"/>
      <c r="K7" s="407"/>
      <c r="L7" s="406" t="s">
        <v>143</v>
      </c>
      <c r="M7" s="406"/>
      <c r="N7" s="406"/>
      <c r="O7" s="407" t="s">
        <v>144</v>
      </c>
      <c r="P7" s="407"/>
      <c r="Q7" s="407"/>
      <c r="R7" s="407" t="s">
        <v>238</v>
      </c>
      <c r="S7" s="407"/>
      <c r="T7" s="408"/>
      <c r="U7" s="180"/>
      <c r="V7" s="45"/>
      <c r="W7" s="45"/>
      <c r="X7" s="45"/>
      <c r="Y7" s="80"/>
      <c r="Z7" s="181"/>
      <c r="AA7" s="181"/>
      <c r="AB7" s="181"/>
      <c r="AC7" s="181"/>
      <c r="AD7" s="181"/>
      <c r="AE7" s="81"/>
    </row>
    <row r="8" spans="2:31" ht="18" customHeight="1">
      <c r="B8" s="396"/>
      <c r="C8" s="400"/>
      <c r="D8" s="401"/>
      <c r="E8" s="402"/>
      <c r="F8" s="261">
        <v>2</v>
      </c>
      <c r="G8" s="262" t="s">
        <v>33</v>
      </c>
      <c r="H8" s="263">
        <v>0</v>
      </c>
      <c r="I8" s="104">
        <v>1</v>
      </c>
      <c r="J8" s="268" t="s">
        <v>33</v>
      </c>
      <c r="K8" s="105">
        <v>0</v>
      </c>
      <c r="L8" s="261">
        <v>4</v>
      </c>
      <c r="M8" s="202" t="s">
        <v>276</v>
      </c>
      <c r="N8" s="263">
        <v>1</v>
      </c>
      <c r="O8" s="104">
        <v>0</v>
      </c>
      <c r="P8" s="102" t="s">
        <v>32</v>
      </c>
      <c r="Q8" s="105">
        <v>1</v>
      </c>
      <c r="R8" s="104">
        <v>2</v>
      </c>
      <c r="S8" s="102" t="s">
        <v>237</v>
      </c>
      <c r="T8" s="105">
        <v>2</v>
      </c>
      <c r="U8" s="29">
        <f>COUNTIF(C8:T8,"○")</f>
        <v>3</v>
      </c>
      <c r="V8" s="170">
        <f>COUNTIF(C8:T8,"△")</f>
        <v>1</v>
      </c>
      <c r="W8" s="170">
        <f>COUNTIF(C8:T8,"●")</f>
        <v>1</v>
      </c>
      <c r="X8" s="27">
        <f>U8*3+V8*1</f>
        <v>10</v>
      </c>
      <c r="Y8" s="82"/>
      <c r="Z8" s="169">
        <f>SUM(C8,F8,I8,L8,O8,R8)</f>
        <v>9</v>
      </c>
      <c r="AA8" s="182"/>
      <c r="AB8" s="169">
        <f>SUM(E8,H8,K8,N8,Q8,T8)</f>
        <v>4</v>
      </c>
      <c r="AC8" s="182"/>
      <c r="AD8" s="182"/>
      <c r="AE8" s="83"/>
    </row>
    <row r="9" spans="2:31" ht="18" customHeight="1">
      <c r="B9" s="396"/>
      <c r="C9" s="400"/>
      <c r="D9" s="401"/>
      <c r="E9" s="402"/>
      <c r="F9" s="409" t="s">
        <v>146</v>
      </c>
      <c r="G9" s="409"/>
      <c r="H9" s="409"/>
      <c r="I9" s="410" t="s">
        <v>146</v>
      </c>
      <c r="J9" s="410"/>
      <c r="K9" s="410"/>
      <c r="L9" s="409" t="s">
        <v>146</v>
      </c>
      <c r="M9" s="409"/>
      <c r="N9" s="409"/>
      <c r="O9" s="410" t="s">
        <v>146</v>
      </c>
      <c r="P9" s="410"/>
      <c r="Q9" s="410"/>
      <c r="R9" s="410" t="s">
        <v>146</v>
      </c>
      <c r="S9" s="410"/>
      <c r="T9" s="410"/>
      <c r="U9" s="29"/>
      <c r="V9" s="170"/>
      <c r="W9" s="170"/>
      <c r="X9" s="170"/>
      <c r="Y9" s="411">
        <f>X8+X11</f>
        <v>18</v>
      </c>
      <c r="Z9" s="182"/>
      <c r="AA9" s="380">
        <f>SUM(Z8,Z11)</f>
        <v>16</v>
      </c>
      <c r="AB9" s="182"/>
      <c r="AC9" s="380">
        <f>SUM(AB8,AB11)</f>
        <v>8</v>
      </c>
      <c r="AD9" s="380">
        <f>SUM(AA9-AC9)</f>
        <v>8</v>
      </c>
      <c r="AE9" s="381">
        <f>RANK(Y9,Y9:Y40,0)</f>
        <v>1</v>
      </c>
    </row>
    <row r="10" spans="2:31" ht="18" customHeight="1">
      <c r="B10" s="396"/>
      <c r="C10" s="400"/>
      <c r="D10" s="401"/>
      <c r="E10" s="402"/>
      <c r="F10" s="412" t="s">
        <v>207</v>
      </c>
      <c r="G10" s="412"/>
      <c r="H10" s="412"/>
      <c r="I10" s="412" t="s">
        <v>147</v>
      </c>
      <c r="J10" s="412"/>
      <c r="K10" s="412"/>
      <c r="L10" s="412" t="s">
        <v>148</v>
      </c>
      <c r="M10" s="412"/>
      <c r="N10" s="412"/>
      <c r="O10" s="413" t="s">
        <v>49</v>
      </c>
      <c r="P10" s="413"/>
      <c r="Q10" s="413"/>
      <c r="R10" s="412" t="s">
        <v>149</v>
      </c>
      <c r="S10" s="412"/>
      <c r="T10" s="414"/>
      <c r="U10" s="29"/>
      <c r="V10" s="170"/>
      <c r="W10" s="170"/>
      <c r="X10" s="170"/>
      <c r="Y10" s="411"/>
      <c r="Z10" s="182"/>
      <c r="AA10" s="269"/>
      <c r="AB10" s="182"/>
      <c r="AC10" s="269"/>
      <c r="AD10" s="269"/>
      <c r="AE10" s="381"/>
    </row>
    <row r="11" spans="2:31" ht="18" customHeight="1">
      <c r="B11" s="396"/>
      <c r="C11" s="400"/>
      <c r="D11" s="401"/>
      <c r="E11" s="402"/>
      <c r="F11" s="101">
        <v>3</v>
      </c>
      <c r="G11" s="102" t="s">
        <v>33</v>
      </c>
      <c r="H11" s="103">
        <v>0</v>
      </c>
      <c r="I11" s="104">
        <v>0</v>
      </c>
      <c r="J11" s="102" t="s">
        <v>32</v>
      </c>
      <c r="K11" s="105">
        <v>2</v>
      </c>
      <c r="L11" s="104">
        <v>2</v>
      </c>
      <c r="M11" s="102" t="s">
        <v>31</v>
      </c>
      <c r="N11" s="105">
        <v>2</v>
      </c>
      <c r="O11" s="261">
        <v>0</v>
      </c>
      <c r="P11" s="202" t="s">
        <v>292</v>
      </c>
      <c r="Q11" s="263">
        <v>0</v>
      </c>
      <c r="R11" s="104">
        <v>2</v>
      </c>
      <c r="S11" s="102" t="s">
        <v>253</v>
      </c>
      <c r="T11" s="115">
        <v>0</v>
      </c>
      <c r="U11" s="29">
        <f>COUNTIF(C11:T11,"○")</f>
        <v>2</v>
      </c>
      <c r="V11" s="170">
        <f>COUNTIF(C11:T11,"△")</f>
        <v>2</v>
      </c>
      <c r="W11" s="170">
        <f>COUNTIF(C11:T11,"●")</f>
        <v>1</v>
      </c>
      <c r="X11" s="27">
        <f>U11*3+V11*1</f>
        <v>8</v>
      </c>
      <c r="Y11" s="82"/>
      <c r="Z11" s="169">
        <f>SUM(C11,F11,I11,L11,O11,R11)</f>
        <v>7</v>
      </c>
      <c r="AA11" s="182"/>
      <c r="AB11" s="169">
        <f>SUM(E11,H11,K11,N11,Q11,T11)</f>
        <v>4</v>
      </c>
      <c r="AC11" s="182"/>
      <c r="AD11" s="182"/>
      <c r="AE11" s="265"/>
    </row>
    <row r="12" spans="2:31" ht="18" customHeight="1">
      <c r="B12" s="396"/>
      <c r="C12" s="403"/>
      <c r="D12" s="404"/>
      <c r="E12" s="405"/>
      <c r="F12" s="415" t="s">
        <v>146</v>
      </c>
      <c r="G12" s="415"/>
      <c r="H12" s="415"/>
      <c r="I12" s="415" t="s">
        <v>122</v>
      </c>
      <c r="J12" s="415"/>
      <c r="K12" s="415"/>
      <c r="L12" s="415" t="s">
        <v>150</v>
      </c>
      <c r="M12" s="415"/>
      <c r="N12" s="415"/>
      <c r="O12" s="416" t="s">
        <v>151</v>
      </c>
      <c r="P12" s="417"/>
      <c r="Q12" s="418"/>
      <c r="R12" s="415" t="s">
        <v>152</v>
      </c>
      <c r="S12" s="415"/>
      <c r="T12" s="419"/>
      <c r="U12" s="36"/>
      <c r="V12" s="35"/>
      <c r="W12" s="35"/>
      <c r="X12" s="35"/>
      <c r="Y12" s="84"/>
      <c r="Z12" s="183"/>
      <c r="AA12" s="183"/>
      <c r="AB12" s="183"/>
      <c r="AC12" s="183"/>
      <c r="AD12" s="183"/>
      <c r="AE12" s="266"/>
    </row>
    <row r="13" spans="2:31" ht="18" customHeight="1">
      <c r="B13" s="396" t="s">
        <v>137</v>
      </c>
      <c r="C13" s="420" t="s">
        <v>206</v>
      </c>
      <c r="D13" s="421"/>
      <c r="E13" s="422"/>
      <c r="F13" s="423"/>
      <c r="G13" s="401"/>
      <c r="H13" s="402"/>
      <c r="I13" s="425" t="s">
        <v>153</v>
      </c>
      <c r="J13" s="426"/>
      <c r="K13" s="426"/>
      <c r="L13" s="427" t="s">
        <v>154</v>
      </c>
      <c r="M13" s="421"/>
      <c r="N13" s="422"/>
      <c r="O13" s="421" t="s">
        <v>145</v>
      </c>
      <c r="P13" s="421"/>
      <c r="Q13" s="421"/>
      <c r="R13" s="427" t="s">
        <v>142</v>
      </c>
      <c r="S13" s="421"/>
      <c r="T13" s="428"/>
      <c r="U13" s="34"/>
      <c r="V13" s="33"/>
      <c r="W13" s="33"/>
      <c r="X13" s="33"/>
      <c r="Y13" s="85"/>
      <c r="Z13" s="184"/>
      <c r="AA13" s="184"/>
      <c r="AB13" s="184"/>
      <c r="AC13" s="184"/>
      <c r="AD13" s="184"/>
      <c r="AE13" s="267"/>
    </row>
    <row r="14" spans="2:31" ht="18" customHeight="1">
      <c r="B14" s="396"/>
      <c r="C14" s="108">
        <v>0</v>
      </c>
      <c r="D14" s="102" t="s">
        <v>32</v>
      </c>
      <c r="E14" s="103">
        <v>3</v>
      </c>
      <c r="F14" s="423"/>
      <c r="G14" s="401"/>
      <c r="H14" s="402"/>
      <c r="I14" s="261">
        <v>1</v>
      </c>
      <c r="J14" s="262" t="s">
        <v>31</v>
      </c>
      <c r="K14" s="262">
        <v>1</v>
      </c>
      <c r="L14" s="101">
        <v>1</v>
      </c>
      <c r="M14" s="102" t="s">
        <v>32</v>
      </c>
      <c r="N14" s="103">
        <v>3</v>
      </c>
      <c r="O14" s="106">
        <v>0</v>
      </c>
      <c r="P14" s="102" t="s">
        <v>32</v>
      </c>
      <c r="Q14" s="106">
        <v>1</v>
      </c>
      <c r="R14" s="104">
        <v>0</v>
      </c>
      <c r="S14" s="102" t="s">
        <v>247</v>
      </c>
      <c r="T14" s="115">
        <v>3</v>
      </c>
      <c r="U14" s="29">
        <f>COUNTIF(C14:T14,"○")</f>
        <v>0</v>
      </c>
      <c r="V14" s="170">
        <f>COUNTIF(C14:T14,"△")</f>
        <v>1</v>
      </c>
      <c r="W14" s="170">
        <f>COUNTIF(C14:T14,"●")</f>
        <v>4</v>
      </c>
      <c r="X14" s="27">
        <f>U14*3+V14*1</f>
        <v>1</v>
      </c>
      <c r="Y14" s="82"/>
      <c r="Z14" s="169">
        <f>SUM(C14,F14,I14,L14,O14,R14)</f>
        <v>2</v>
      </c>
      <c r="AA14" s="182"/>
      <c r="AB14" s="169">
        <f>SUM(E14,H14,K14,N14,Q14,T14)</f>
        <v>11</v>
      </c>
      <c r="AC14" s="182"/>
      <c r="AD14" s="182"/>
      <c r="AE14" s="265"/>
    </row>
    <row r="15" spans="2:31" ht="18" customHeight="1">
      <c r="B15" s="396"/>
      <c r="C15" s="429" t="s">
        <v>204</v>
      </c>
      <c r="D15" s="430"/>
      <c r="E15" s="431"/>
      <c r="F15" s="423"/>
      <c r="G15" s="401"/>
      <c r="H15" s="402"/>
      <c r="I15" s="409" t="s">
        <v>146</v>
      </c>
      <c r="J15" s="409"/>
      <c r="K15" s="409"/>
      <c r="L15" s="410" t="s">
        <v>146</v>
      </c>
      <c r="M15" s="410"/>
      <c r="N15" s="410"/>
      <c r="O15" s="410" t="s">
        <v>146</v>
      </c>
      <c r="P15" s="410"/>
      <c r="Q15" s="410"/>
      <c r="R15" s="410" t="s">
        <v>146</v>
      </c>
      <c r="S15" s="410"/>
      <c r="T15" s="410"/>
      <c r="U15" s="29"/>
      <c r="V15" s="170"/>
      <c r="W15" s="170"/>
      <c r="X15" s="170"/>
      <c r="Y15" s="411">
        <f>X14+X17</f>
        <v>2</v>
      </c>
      <c r="Z15" s="182"/>
      <c r="AA15" s="380">
        <f>SUM(Z14,Z17)</f>
        <v>6</v>
      </c>
      <c r="AB15" s="182"/>
      <c r="AC15" s="380">
        <f>SUM(AB14,AB17)</f>
        <v>25</v>
      </c>
      <c r="AD15" s="380">
        <f>SUM(AA15-AC15)</f>
        <v>-19</v>
      </c>
      <c r="AE15" s="381">
        <f>RANK(Y15,Y9:Y40,0)</f>
        <v>6</v>
      </c>
    </row>
    <row r="16" spans="2:31" ht="18" customHeight="1">
      <c r="B16" s="396"/>
      <c r="C16" s="432" t="s">
        <v>290</v>
      </c>
      <c r="D16" s="433"/>
      <c r="E16" s="434"/>
      <c r="F16" s="423"/>
      <c r="G16" s="401"/>
      <c r="H16" s="402"/>
      <c r="I16" s="435" t="s">
        <v>155</v>
      </c>
      <c r="J16" s="436"/>
      <c r="K16" s="437"/>
      <c r="L16" s="435" t="s">
        <v>156</v>
      </c>
      <c r="M16" s="436"/>
      <c r="N16" s="437"/>
      <c r="O16" s="435" t="s">
        <v>256</v>
      </c>
      <c r="P16" s="436"/>
      <c r="Q16" s="437"/>
      <c r="R16" s="435" t="s">
        <v>157</v>
      </c>
      <c r="S16" s="436"/>
      <c r="T16" s="438"/>
      <c r="U16" s="29"/>
      <c r="V16" s="170"/>
      <c r="W16" s="170"/>
      <c r="X16" s="170"/>
      <c r="Y16" s="411"/>
      <c r="Z16" s="182"/>
      <c r="AA16" s="269"/>
      <c r="AB16" s="182"/>
      <c r="AC16" s="269"/>
      <c r="AD16" s="269"/>
      <c r="AE16" s="381"/>
    </row>
    <row r="17" spans="2:31" ht="18" customHeight="1">
      <c r="B17" s="396"/>
      <c r="C17" s="264">
        <v>0</v>
      </c>
      <c r="D17" s="262" t="s">
        <v>291</v>
      </c>
      <c r="E17" s="263">
        <v>2</v>
      </c>
      <c r="F17" s="423"/>
      <c r="G17" s="401"/>
      <c r="H17" s="402"/>
      <c r="I17" s="101">
        <v>0</v>
      </c>
      <c r="J17" s="106" t="s">
        <v>230</v>
      </c>
      <c r="K17" s="103">
        <v>1</v>
      </c>
      <c r="L17" s="102">
        <v>4</v>
      </c>
      <c r="M17" s="102" t="s">
        <v>31</v>
      </c>
      <c r="N17" s="105">
        <v>4</v>
      </c>
      <c r="O17" s="200">
        <v>0</v>
      </c>
      <c r="P17" s="106" t="s">
        <v>254</v>
      </c>
      <c r="Q17" s="103">
        <v>4</v>
      </c>
      <c r="R17" s="475">
        <v>0</v>
      </c>
      <c r="S17" s="102" t="s">
        <v>32</v>
      </c>
      <c r="T17" s="107">
        <v>3</v>
      </c>
      <c r="U17" s="29">
        <f>COUNTIF(C17:T17,"○")</f>
        <v>0</v>
      </c>
      <c r="V17" s="170">
        <f>COUNTIF(C17:T17,"△")</f>
        <v>1</v>
      </c>
      <c r="W17" s="170">
        <f>COUNTIF(C17:T17,"●")</f>
        <v>4</v>
      </c>
      <c r="X17" s="27">
        <f>U17*3+V17*1</f>
        <v>1</v>
      </c>
      <c r="Y17" s="82"/>
      <c r="Z17" s="169">
        <f>SUM(C17,F17,I17,L17,O17,R17)</f>
        <v>4</v>
      </c>
      <c r="AA17" s="182"/>
      <c r="AB17" s="169">
        <f>SUM(E17,H17,K17,N17,Q17,T17)</f>
        <v>14</v>
      </c>
      <c r="AC17" s="182"/>
      <c r="AD17" s="182"/>
      <c r="AE17" s="265"/>
    </row>
    <row r="18" spans="2:31" ht="18" customHeight="1">
      <c r="B18" s="396"/>
      <c r="C18" s="439" t="s">
        <v>146</v>
      </c>
      <c r="D18" s="417"/>
      <c r="E18" s="418"/>
      <c r="F18" s="424"/>
      <c r="G18" s="404"/>
      <c r="H18" s="405"/>
      <c r="I18" s="415" t="s">
        <v>122</v>
      </c>
      <c r="J18" s="415"/>
      <c r="K18" s="415"/>
      <c r="L18" s="415" t="s">
        <v>150</v>
      </c>
      <c r="M18" s="415"/>
      <c r="N18" s="415"/>
      <c r="O18" s="440" t="s">
        <v>7</v>
      </c>
      <c r="P18" s="441"/>
      <c r="Q18" s="442"/>
      <c r="R18" s="415" t="s">
        <v>152</v>
      </c>
      <c r="S18" s="415"/>
      <c r="T18" s="419"/>
      <c r="U18" s="36"/>
      <c r="V18" s="35"/>
      <c r="W18" s="35"/>
      <c r="X18" s="35"/>
      <c r="Y18" s="84"/>
      <c r="Z18" s="183"/>
      <c r="AA18" s="183"/>
      <c r="AB18" s="183"/>
      <c r="AC18" s="183"/>
      <c r="AD18" s="183"/>
      <c r="AE18" s="266"/>
    </row>
    <row r="19" spans="2:31" ht="18" customHeight="1">
      <c r="B19" s="396" t="s">
        <v>138</v>
      </c>
      <c r="C19" s="420" t="s">
        <v>158</v>
      </c>
      <c r="D19" s="421"/>
      <c r="E19" s="422"/>
      <c r="F19" s="427" t="s">
        <v>159</v>
      </c>
      <c r="G19" s="421"/>
      <c r="H19" s="422"/>
      <c r="I19" s="443"/>
      <c r="J19" s="444"/>
      <c r="K19" s="445"/>
      <c r="L19" s="427" t="s">
        <v>79</v>
      </c>
      <c r="M19" s="421"/>
      <c r="N19" s="422"/>
      <c r="O19" s="427" t="s">
        <v>44</v>
      </c>
      <c r="P19" s="421"/>
      <c r="Q19" s="421"/>
      <c r="R19" s="427" t="s">
        <v>235</v>
      </c>
      <c r="S19" s="421"/>
      <c r="T19" s="428"/>
      <c r="U19" s="34"/>
      <c r="V19" s="33"/>
      <c r="W19" s="33"/>
      <c r="X19" s="33"/>
      <c r="Y19" s="85"/>
      <c r="Z19" s="184"/>
      <c r="AA19" s="184"/>
      <c r="AB19" s="184"/>
      <c r="AC19" s="184"/>
      <c r="AD19" s="184"/>
      <c r="AE19" s="267"/>
    </row>
    <row r="20" spans="2:31" ht="18" customHeight="1">
      <c r="B20" s="396"/>
      <c r="C20" s="109">
        <v>2</v>
      </c>
      <c r="D20" s="102" t="s">
        <v>33</v>
      </c>
      <c r="E20" s="102">
        <v>0</v>
      </c>
      <c r="F20" s="101">
        <v>1</v>
      </c>
      <c r="G20" s="102" t="s">
        <v>33</v>
      </c>
      <c r="H20" s="103">
        <v>0</v>
      </c>
      <c r="I20" s="423"/>
      <c r="J20" s="401"/>
      <c r="K20" s="402"/>
      <c r="L20" s="104">
        <v>0</v>
      </c>
      <c r="M20" s="102" t="s">
        <v>262</v>
      </c>
      <c r="N20" s="102">
        <v>1</v>
      </c>
      <c r="O20" s="104">
        <v>2</v>
      </c>
      <c r="P20" s="102" t="s">
        <v>33</v>
      </c>
      <c r="Q20" s="102">
        <v>0</v>
      </c>
      <c r="R20" s="104">
        <v>3</v>
      </c>
      <c r="S20" s="102" t="s">
        <v>234</v>
      </c>
      <c r="T20" s="115">
        <v>1</v>
      </c>
      <c r="U20" s="29">
        <f>COUNTIF(C20:T20,"○")</f>
        <v>4</v>
      </c>
      <c r="V20" s="170">
        <f>COUNTIF(C20:T20,"△")</f>
        <v>0</v>
      </c>
      <c r="W20" s="170">
        <f>COUNTIF(C20:T20,"●")</f>
        <v>1</v>
      </c>
      <c r="X20" s="27">
        <f>U20*3+V20*1</f>
        <v>12</v>
      </c>
      <c r="Y20" s="82"/>
      <c r="Z20" s="169">
        <f>SUM(C20,F20,I20,L20,O20,R20)</f>
        <v>8</v>
      </c>
      <c r="AA20" s="182"/>
      <c r="AB20" s="169">
        <f>SUM(E20,H20,K20,N20,Q20,T20)</f>
        <v>2</v>
      </c>
      <c r="AC20" s="182"/>
      <c r="AD20" s="182"/>
      <c r="AE20" s="265"/>
    </row>
    <row r="21" spans="2:31" ht="18" customHeight="1">
      <c r="B21" s="396"/>
      <c r="C21" s="429" t="s">
        <v>122</v>
      </c>
      <c r="D21" s="430"/>
      <c r="E21" s="431"/>
      <c r="F21" s="446" t="s">
        <v>160</v>
      </c>
      <c r="G21" s="430"/>
      <c r="H21" s="431"/>
      <c r="I21" s="423"/>
      <c r="J21" s="401"/>
      <c r="K21" s="402"/>
      <c r="L21" s="446" t="s">
        <v>161</v>
      </c>
      <c r="M21" s="430"/>
      <c r="N21" s="431"/>
      <c r="O21" s="446" t="s">
        <v>160</v>
      </c>
      <c r="P21" s="430"/>
      <c r="Q21" s="430"/>
      <c r="R21" s="446" t="s">
        <v>161</v>
      </c>
      <c r="S21" s="430"/>
      <c r="T21" s="447"/>
      <c r="U21" s="29"/>
      <c r="V21" s="170"/>
      <c r="W21" s="170"/>
      <c r="X21" s="170"/>
      <c r="Y21" s="411">
        <f>X20+X23</f>
        <v>13</v>
      </c>
      <c r="Z21" s="182"/>
      <c r="AA21" s="380">
        <f>SUM(Z20,Z23)</f>
        <v>12</v>
      </c>
      <c r="AB21" s="182"/>
      <c r="AC21" s="380">
        <f>SUM(AB20,AB23)</f>
        <v>14</v>
      </c>
      <c r="AD21" s="380">
        <f>SUM(AA21-AC21)</f>
        <v>-2</v>
      </c>
      <c r="AE21" s="381">
        <f>RANK(Y21,Y9:Y40,0)</f>
        <v>5</v>
      </c>
    </row>
    <row r="22" spans="2:31" ht="18" customHeight="1">
      <c r="B22" s="396"/>
      <c r="C22" s="448" t="s">
        <v>162</v>
      </c>
      <c r="D22" s="436"/>
      <c r="E22" s="437"/>
      <c r="F22" s="449" t="s">
        <v>163</v>
      </c>
      <c r="G22" s="433"/>
      <c r="H22" s="434"/>
      <c r="I22" s="423"/>
      <c r="J22" s="401"/>
      <c r="K22" s="402"/>
      <c r="L22" s="435" t="s">
        <v>164</v>
      </c>
      <c r="M22" s="436"/>
      <c r="N22" s="437"/>
      <c r="O22" s="435" t="s">
        <v>165</v>
      </c>
      <c r="P22" s="436"/>
      <c r="Q22" s="436"/>
      <c r="R22" s="435" t="s">
        <v>166</v>
      </c>
      <c r="S22" s="436"/>
      <c r="T22" s="438"/>
      <c r="U22" s="29"/>
      <c r="V22" s="170"/>
      <c r="W22" s="170"/>
      <c r="X22" s="170"/>
      <c r="Y22" s="411"/>
      <c r="Z22" s="182"/>
      <c r="AA22" s="269"/>
      <c r="AB22" s="182"/>
      <c r="AC22" s="269"/>
      <c r="AD22" s="269"/>
      <c r="AE22" s="381"/>
    </row>
    <row r="23" spans="2:31" ht="18" customHeight="1">
      <c r="B23" s="396"/>
      <c r="C23" s="108">
        <v>0</v>
      </c>
      <c r="D23" s="102" t="s">
        <v>32</v>
      </c>
      <c r="E23" s="103">
        <v>1</v>
      </c>
      <c r="F23" s="261">
        <v>1</v>
      </c>
      <c r="G23" s="262" t="s">
        <v>31</v>
      </c>
      <c r="H23" s="262">
        <v>1</v>
      </c>
      <c r="I23" s="423"/>
      <c r="J23" s="401"/>
      <c r="K23" s="402"/>
      <c r="L23" s="104">
        <v>2</v>
      </c>
      <c r="M23" s="102" t="s">
        <v>32</v>
      </c>
      <c r="N23" s="110">
        <v>3</v>
      </c>
      <c r="O23" s="111">
        <v>1</v>
      </c>
      <c r="P23" s="102" t="s">
        <v>32</v>
      </c>
      <c r="Q23" s="102">
        <v>2</v>
      </c>
      <c r="R23" s="104">
        <v>0</v>
      </c>
      <c r="S23" s="102" t="s">
        <v>32</v>
      </c>
      <c r="T23" s="112">
        <v>5</v>
      </c>
      <c r="U23" s="29">
        <f>COUNTIF(C23:T23,"○")</f>
        <v>0</v>
      </c>
      <c r="V23" s="170">
        <f>COUNTIF(C23:T23,"△")</f>
        <v>1</v>
      </c>
      <c r="W23" s="170">
        <f>COUNTIF(C23:T23,"●")</f>
        <v>4</v>
      </c>
      <c r="X23" s="27">
        <f>U23*3+V23*1</f>
        <v>1</v>
      </c>
      <c r="Y23" s="82"/>
      <c r="Z23" s="169">
        <f>SUM(C23,F23,I23,L23,O23,R23)</f>
        <v>4</v>
      </c>
      <c r="AA23" s="182"/>
      <c r="AB23" s="169">
        <f>SUM(E23,H23,K23,N23,Q23,T23)</f>
        <v>12</v>
      </c>
      <c r="AC23" s="182"/>
      <c r="AD23" s="182"/>
      <c r="AE23" s="265"/>
    </row>
    <row r="24" spans="2:31" ht="18" customHeight="1">
      <c r="B24" s="396"/>
      <c r="C24" s="450" t="s">
        <v>167</v>
      </c>
      <c r="D24" s="441"/>
      <c r="E24" s="442"/>
      <c r="F24" s="416" t="s">
        <v>167</v>
      </c>
      <c r="G24" s="417"/>
      <c r="H24" s="418"/>
      <c r="I24" s="424"/>
      <c r="J24" s="404"/>
      <c r="K24" s="405"/>
      <c r="L24" s="415" t="s">
        <v>150</v>
      </c>
      <c r="M24" s="415"/>
      <c r="N24" s="415"/>
      <c r="O24" s="440" t="s">
        <v>122</v>
      </c>
      <c r="P24" s="441"/>
      <c r="Q24" s="441"/>
      <c r="R24" s="415" t="s">
        <v>152</v>
      </c>
      <c r="S24" s="415"/>
      <c r="T24" s="419"/>
      <c r="U24" s="36"/>
      <c r="V24" s="35"/>
      <c r="W24" s="35"/>
      <c r="X24" s="35"/>
      <c r="Y24" s="84"/>
      <c r="Z24" s="183"/>
      <c r="AA24" s="183"/>
      <c r="AB24" s="183"/>
      <c r="AC24" s="183"/>
      <c r="AD24" s="183"/>
      <c r="AE24" s="266"/>
    </row>
    <row r="25" spans="2:31" ht="18" customHeight="1">
      <c r="B25" s="396" t="s">
        <v>168</v>
      </c>
      <c r="C25" s="420" t="s">
        <v>81</v>
      </c>
      <c r="D25" s="421"/>
      <c r="E25" s="422"/>
      <c r="F25" s="427" t="s">
        <v>169</v>
      </c>
      <c r="G25" s="421"/>
      <c r="H25" s="451"/>
      <c r="I25" s="427" t="s">
        <v>170</v>
      </c>
      <c r="J25" s="421"/>
      <c r="K25" s="422"/>
      <c r="L25" s="443"/>
      <c r="M25" s="444"/>
      <c r="N25" s="445"/>
      <c r="O25" s="427" t="s">
        <v>171</v>
      </c>
      <c r="P25" s="421"/>
      <c r="Q25" s="422"/>
      <c r="R25" s="427" t="s">
        <v>172</v>
      </c>
      <c r="S25" s="421"/>
      <c r="T25" s="428"/>
      <c r="U25" s="34"/>
      <c r="V25" s="33"/>
      <c r="W25" s="33"/>
      <c r="X25" s="33"/>
      <c r="Y25" s="85"/>
      <c r="Z25" s="184"/>
      <c r="AA25" s="184"/>
      <c r="AB25" s="184"/>
      <c r="AC25" s="184"/>
      <c r="AD25" s="184"/>
      <c r="AE25" s="267"/>
    </row>
    <row r="26" spans="2:31" ht="18" customHeight="1">
      <c r="B26" s="396"/>
      <c r="C26" s="109">
        <v>2</v>
      </c>
      <c r="D26" s="102" t="s">
        <v>237</v>
      </c>
      <c r="E26" s="102">
        <v>2</v>
      </c>
      <c r="F26" s="104">
        <v>4</v>
      </c>
      <c r="G26" s="102" t="s">
        <v>31</v>
      </c>
      <c r="H26" s="105">
        <v>4</v>
      </c>
      <c r="I26" s="113">
        <v>3</v>
      </c>
      <c r="J26" s="114" t="s">
        <v>33</v>
      </c>
      <c r="K26" s="105">
        <v>2</v>
      </c>
      <c r="L26" s="423"/>
      <c r="M26" s="401"/>
      <c r="N26" s="402"/>
      <c r="O26" s="114">
        <v>2</v>
      </c>
      <c r="P26" s="114" t="s">
        <v>33</v>
      </c>
      <c r="Q26" s="105">
        <v>0</v>
      </c>
      <c r="R26" s="104">
        <v>1</v>
      </c>
      <c r="S26" s="102" t="s">
        <v>31</v>
      </c>
      <c r="T26" s="115">
        <v>1</v>
      </c>
      <c r="U26" s="29">
        <f>COUNTIF(C26:T26,"○")</f>
        <v>2</v>
      </c>
      <c r="V26" s="170">
        <f>COUNTIF(C26:T26,"△")</f>
        <v>3</v>
      </c>
      <c r="W26" s="170">
        <f>COUNTIF(C26:T26,"●")</f>
        <v>0</v>
      </c>
      <c r="X26" s="27">
        <f>U26*3+V26*1</f>
        <v>9</v>
      </c>
      <c r="Y26" s="82"/>
      <c r="Z26" s="169">
        <f>SUM(C26,F26,I26,L26,O26,R26)</f>
        <v>12</v>
      </c>
      <c r="AA26" s="182"/>
      <c r="AB26" s="169">
        <f>SUM(E26,H26,K26,N26,Q26,T26)</f>
        <v>9</v>
      </c>
      <c r="AC26" s="182"/>
      <c r="AD26" s="182"/>
      <c r="AE26" s="265"/>
    </row>
    <row r="27" spans="2:31" ht="18" customHeight="1">
      <c r="B27" s="396"/>
      <c r="C27" s="452" t="s">
        <v>173</v>
      </c>
      <c r="D27" s="453"/>
      <c r="E27" s="454"/>
      <c r="F27" s="455" t="s">
        <v>174</v>
      </c>
      <c r="G27" s="453"/>
      <c r="H27" s="456"/>
      <c r="I27" s="455" t="s">
        <v>174</v>
      </c>
      <c r="J27" s="453"/>
      <c r="K27" s="454"/>
      <c r="L27" s="423"/>
      <c r="M27" s="401"/>
      <c r="N27" s="402"/>
      <c r="O27" s="446" t="s">
        <v>174</v>
      </c>
      <c r="P27" s="430"/>
      <c r="Q27" s="431"/>
      <c r="R27" s="446" t="s">
        <v>174</v>
      </c>
      <c r="S27" s="430"/>
      <c r="T27" s="447"/>
      <c r="U27" s="29"/>
      <c r="V27" s="170"/>
      <c r="W27" s="170"/>
      <c r="X27" s="170"/>
      <c r="Y27" s="411">
        <f>X26+X29</f>
        <v>18</v>
      </c>
      <c r="Z27" s="182"/>
      <c r="AA27" s="380">
        <f>SUM(Z26,Z29)</f>
        <v>19</v>
      </c>
      <c r="AB27" s="182"/>
      <c r="AC27" s="380">
        <f>SUM(AB26,AB29)</f>
        <v>20</v>
      </c>
      <c r="AD27" s="380">
        <f>SUM(AA27-AC27)</f>
        <v>-1</v>
      </c>
      <c r="AE27" s="381">
        <f>RANK(Y27,Y9:Y40,0)</f>
        <v>1</v>
      </c>
    </row>
    <row r="28" spans="2:31" ht="18" customHeight="1">
      <c r="B28" s="396"/>
      <c r="C28" s="432" t="s">
        <v>175</v>
      </c>
      <c r="D28" s="433"/>
      <c r="E28" s="434"/>
      <c r="F28" s="446" t="s">
        <v>176</v>
      </c>
      <c r="G28" s="430"/>
      <c r="H28" s="431"/>
      <c r="I28" s="446" t="s">
        <v>49</v>
      </c>
      <c r="J28" s="430"/>
      <c r="K28" s="431"/>
      <c r="L28" s="423"/>
      <c r="M28" s="401"/>
      <c r="N28" s="402"/>
      <c r="O28" s="435" t="s">
        <v>177</v>
      </c>
      <c r="P28" s="436"/>
      <c r="Q28" s="437"/>
      <c r="R28" s="435" t="s">
        <v>205</v>
      </c>
      <c r="S28" s="436"/>
      <c r="T28" s="438"/>
      <c r="U28" s="29"/>
      <c r="V28" s="170"/>
      <c r="W28" s="170"/>
      <c r="X28" s="170"/>
      <c r="Y28" s="411"/>
      <c r="Z28" s="182"/>
      <c r="AA28" s="269"/>
      <c r="AB28" s="182"/>
      <c r="AC28" s="269"/>
      <c r="AD28" s="269"/>
      <c r="AE28" s="381"/>
    </row>
    <row r="29" spans="2:31" ht="18" customHeight="1">
      <c r="B29" s="396"/>
      <c r="C29" s="264">
        <v>1</v>
      </c>
      <c r="D29" s="262" t="s">
        <v>291</v>
      </c>
      <c r="E29" s="263">
        <v>4</v>
      </c>
      <c r="F29" s="106">
        <v>3</v>
      </c>
      <c r="G29" s="114" t="s">
        <v>33</v>
      </c>
      <c r="H29" s="103">
        <v>1</v>
      </c>
      <c r="I29" s="102">
        <v>1</v>
      </c>
      <c r="J29" s="102" t="s">
        <v>263</v>
      </c>
      <c r="K29" s="105">
        <v>0</v>
      </c>
      <c r="L29" s="423"/>
      <c r="M29" s="401"/>
      <c r="N29" s="402"/>
      <c r="O29" s="113">
        <v>1</v>
      </c>
      <c r="P29" s="114" t="s">
        <v>33</v>
      </c>
      <c r="Q29" s="105">
        <v>0</v>
      </c>
      <c r="R29" s="101">
        <v>1</v>
      </c>
      <c r="S29" s="102" t="s">
        <v>32</v>
      </c>
      <c r="T29" s="107">
        <v>6</v>
      </c>
      <c r="U29" s="29">
        <f>COUNTIF(C29:T29,"○")</f>
        <v>3</v>
      </c>
      <c r="V29" s="170">
        <f>COUNTIF(C29:T29,"△")</f>
        <v>0</v>
      </c>
      <c r="W29" s="170">
        <f>COUNTIF(C29:T29,"●")</f>
        <v>2</v>
      </c>
      <c r="X29" s="27">
        <f>U29*3+V29*1</f>
        <v>9</v>
      </c>
      <c r="Y29" s="82"/>
      <c r="Z29" s="169">
        <f>SUM(C29,F29,I29,L29,O29,R29)</f>
        <v>7</v>
      </c>
      <c r="AA29" s="182"/>
      <c r="AB29" s="169">
        <f>SUM(E29,H29,K29,N29,Q29,T29)</f>
        <v>11</v>
      </c>
      <c r="AC29" s="182"/>
      <c r="AD29" s="182"/>
      <c r="AE29" s="265"/>
    </row>
    <row r="30" spans="2:31" ht="18" customHeight="1">
      <c r="B30" s="396"/>
      <c r="C30" s="439" t="s">
        <v>167</v>
      </c>
      <c r="D30" s="417"/>
      <c r="E30" s="418"/>
      <c r="F30" s="440" t="s">
        <v>167</v>
      </c>
      <c r="G30" s="441"/>
      <c r="H30" s="442"/>
      <c r="I30" s="415" t="s">
        <v>122</v>
      </c>
      <c r="J30" s="415"/>
      <c r="K30" s="415"/>
      <c r="L30" s="424"/>
      <c r="M30" s="404"/>
      <c r="N30" s="405"/>
      <c r="O30" s="440" t="s">
        <v>151</v>
      </c>
      <c r="P30" s="441"/>
      <c r="Q30" s="442"/>
      <c r="R30" s="415" t="s">
        <v>152</v>
      </c>
      <c r="S30" s="415"/>
      <c r="T30" s="419"/>
      <c r="U30" s="36"/>
      <c r="V30" s="35"/>
      <c r="W30" s="35"/>
      <c r="X30" s="35"/>
      <c r="Y30" s="84"/>
      <c r="Z30" s="183"/>
      <c r="AA30" s="183"/>
      <c r="AB30" s="183"/>
      <c r="AC30" s="183"/>
      <c r="AD30" s="183"/>
      <c r="AE30" s="266"/>
    </row>
    <row r="31" spans="2:31" ht="18" customHeight="1">
      <c r="B31" s="457" t="s">
        <v>178</v>
      </c>
      <c r="C31" s="460" t="s">
        <v>79</v>
      </c>
      <c r="D31" s="426"/>
      <c r="E31" s="461"/>
      <c r="F31" s="427" t="s">
        <v>255</v>
      </c>
      <c r="G31" s="421"/>
      <c r="H31" s="422"/>
      <c r="I31" s="427" t="s">
        <v>179</v>
      </c>
      <c r="J31" s="421"/>
      <c r="K31" s="421"/>
      <c r="L31" s="427" t="s">
        <v>180</v>
      </c>
      <c r="M31" s="421"/>
      <c r="N31" s="422"/>
      <c r="O31" s="444"/>
      <c r="P31" s="444"/>
      <c r="Q31" s="445"/>
      <c r="R31" s="427" t="s">
        <v>181</v>
      </c>
      <c r="S31" s="421"/>
      <c r="T31" s="428"/>
      <c r="U31" s="34"/>
      <c r="V31" s="33"/>
      <c r="W31" s="33"/>
      <c r="X31" s="33"/>
      <c r="Y31" s="85"/>
      <c r="Z31" s="184"/>
      <c r="AA31" s="184"/>
      <c r="AB31" s="184"/>
      <c r="AC31" s="184"/>
      <c r="AD31" s="184"/>
      <c r="AE31" s="267"/>
    </row>
    <row r="32" spans="2:31" ht="18" customHeight="1">
      <c r="B32" s="458"/>
      <c r="C32" s="261">
        <v>0</v>
      </c>
      <c r="D32" s="202" t="s">
        <v>292</v>
      </c>
      <c r="E32" s="263">
        <v>0</v>
      </c>
      <c r="F32" s="101">
        <v>4</v>
      </c>
      <c r="G32" s="106" t="s">
        <v>253</v>
      </c>
      <c r="H32" s="201">
        <v>0</v>
      </c>
      <c r="I32" s="104">
        <v>2</v>
      </c>
      <c r="J32" s="114" t="s">
        <v>33</v>
      </c>
      <c r="K32" s="102">
        <v>1</v>
      </c>
      <c r="L32" s="104">
        <v>0</v>
      </c>
      <c r="M32" s="102" t="s">
        <v>32</v>
      </c>
      <c r="N32" s="110">
        <v>1</v>
      </c>
      <c r="O32" s="401"/>
      <c r="P32" s="401"/>
      <c r="Q32" s="402"/>
      <c r="R32" s="104">
        <v>2</v>
      </c>
      <c r="S32" s="114" t="s">
        <v>33</v>
      </c>
      <c r="T32" s="115">
        <v>0</v>
      </c>
      <c r="U32" s="29">
        <f>COUNTIF(C32:T32,"○")</f>
        <v>3</v>
      </c>
      <c r="V32" s="170">
        <f>COUNTIF(C32:T32,"△")</f>
        <v>1</v>
      </c>
      <c r="W32" s="170">
        <f>COUNTIF(C32:T32,"●")</f>
        <v>1</v>
      </c>
      <c r="X32" s="27">
        <f>U32*3+V32*1</f>
        <v>10</v>
      </c>
      <c r="Y32" s="82"/>
      <c r="Z32" s="169">
        <f>SUM(C32,F32,I32,L32,O32,R32)</f>
        <v>8</v>
      </c>
      <c r="AA32" s="182"/>
      <c r="AB32" s="169">
        <f>SUM(E32,H32,K32,N32,Q32,T32)</f>
        <v>2</v>
      </c>
      <c r="AC32" s="182"/>
      <c r="AD32" s="182"/>
      <c r="AE32" s="265"/>
    </row>
    <row r="33" spans="2:31" ht="18" customHeight="1">
      <c r="B33" s="458"/>
      <c r="C33" s="462" t="s">
        <v>151</v>
      </c>
      <c r="D33" s="463"/>
      <c r="E33" s="464"/>
      <c r="F33" s="446" t="s">
        <v>7</v>
      </c>
      <c r="G33" s="430"/>
      <c r="H33" s="431"/>
      <c r="I33" s="446" t="s">
        <v>122</v>
      </c>
      <c r="J33" s="430"/>
      <c r="K33" s="430"/>
      <c r="L33" s="446" t="s">
        <v>151</v>
      </c>
      <c r="M33" s="430"/>
      <c r="N33" s="431"/>
      <c r="O33" s="401"/>
      <c r="P33" s="401"/>
      <c r="Q33" s="402"/>
      <c r="R33" s="446" t="s">
        <v>151</v>
      </c>
      <c r="S33" s="430"/>
      <c r="T33" s="447"/>
      <c r="U33" s="29"/>
      <c r="V33" s="170"/>
      <c r="W33" s="170"/>
      <c r="X33" s="170"/>
      <c r="Y33" s="411">
        <f>X32+X35</f>
        <v>16</v>
      </c>
      <c r="Z33" s="182"/>
      <c r="AA33" s="380">
        <f>SUM(Z32,Z35)</f>
        <v>10</v>
      </c>
      <c r="AB33" s="182"/>
      <c r="AC33" s="380">
        <f>SUM(AB32,AB35)</f>
        <v>11</v>
      </c>
      <c r="AD33" s="380">
        <f>SUM(AA33-AC33)</f>
        <v>-1</v>
      </c>
      <c r="AE33" s="381">
        <f>RANK(Y33,Y9:Y40,0)</f>
        <v>4</v>
      </c>
    </row>
    <row r="34" spans="2:31" ht="18" customHeight="1">
      <c r="B34" s="458"/>
      <c r="C34" s="448" t="s">
        <v>176</v>
      </c>
      <c r="D34" s="436"/>
      <c r="E34" s="437"/>
      <c r="F34" s="435" t="s">
        <v>182</v>
      </c>
      <c r="G34" s="436"/>
      <c r="H34" s="437"/>
      <c r="I34" s="435" t="s">
        <v>47</v>
      </c>
      <c r="J34" s="436"/>
      <c r="K34" s="436"/>
      <c r="L34" s="435" t="s">
        <v>183</v>
      </c>
      <c r="M34" s="436"/>
      <c r="N34" s="437"/>
      <c r="O34" s="401"/>
      <c r="P34" s="401"/>
      <c r="Q34" s="402"/>
      <c r="R34" s="435" t="s">
        <v>184</v>
      </c>
      <c r="S34" s="436"/>
      <c r="T34" s="438"/>
      <c r="U34" s="29"/>
      <c r="V34" s="170"/>
      <c r="W34" s="170"/>
      <c r="X34" s="170"/>
      <c r="Y34" s="411"/>
      <c r="Z34" s="182"/>
      <c r="AA34" s="269"/>
      <c r="AB34" s="182"/>
      <c r="AC34" s="269"/>
      <c r="AD34" s="269"/>
      <c r="AE34" s="381"/>
    </row>
    <row r="35" spans="2:31" ht="18" customHeight="1">
      <c r="B35" s="458"/>
      <c r="C35" s="108">
        <v>1</v>
      </c>
      <c r="D35" s="114" t="s">
        <v>33</v>
      </c>
      <c r="E35" s="103">
        <v>0</v>
      </c>
      <c r="F35" s="106">
        <v>1</v>
      </c>
      <c r="G35" s="114" t="s">
        <v>33</v>
      </c>
      <c r="H35" s="103">
        <v>0</v>
      </c>
      <c r="I35" s="104">
        <v>0</v>
      </c>
      <c r="J35" s="102" t="s">
        <v>32</v>
      </c>
      <c r="K35" s="110">
        <v>2</v>
      </c>
      <c r="L35" s="104">
        <v>0</v>
      </c>
      <c r="M35" s="102" t="s">
        <v>32</v>
      </c>
      <c r="N35" s="110">
        <v>2</v>
      </c>
      <c r="O35" s="401"/>
      <c r="P35" s="401"/>
      <c r="Q35" s="402"/>
      <c r="R35" s="104">
        <v>0</v>
      </c>
      <c r="S35" s="102" t="s">
        <v>32</v>
      </c>
      <c r="T35" s="112">
        <v>5</v>
      </c>
      <c r="U35" s="29">
        <f>COUNTIF(C35:T35,"○")</f>
        <v>2</v>
      </c>
      <c r="V35" s="170">
        <f>COUNTIF(C35:T35,"△")</f>
        <v>0</v>
      </c>
      <c r="W35" s="170">
        <f>COUNTIF(C35:T35,"●")</f>
        <v>3</v>
      </c>
      <c r="X35" s="27">
        <f>U35*3+V35*1</f>
        <v>6</v>
      </c>
      <c r="Y35" s="82"/>
      <c r="Z35" s="169">
        <f>SUM(C35,F35,I35,L35,O35,R35)</f>
        <v>2</v>
      </c>
      <c r="AA35" s="182"/>
      <c r="AB35" s="169">
        <f>SUM(E35,H35,K35,N35,Q35,T35)</f>
        <v>9</v>
      </c>
      <c r="AC35" s="182"/>
      <c r="AD35" s="182"/>
      <c r="AE35" s="265"/>
    </row>
    <row r="36" spans="2:31" ht="18" customHeight="1">
      <c r="B36" s="459"/>
      <c r="C36" s="450" t="s">
        <v>167</v>
      </c>
      <c r="D36" s="441"/>
      <c r="E36" s="442"/>
      <c r="F36" s="440" t="s">
        <v>167</v>
      </c>
      <c r="G36" s="441"/>
      <c r="H36" s="442"/>
      <c r="I36" s="415" t="s">
        <v>122</v>
      </c>
      <c r="J36" s="415"/>
      <c r="K36" s="440"/>
      <c r="L36" s="415" t="s">
        <v>150</v>
      </c>
      <c r="M36" s="415"/>
      <c r="N36" s="415"/>
      <c r="O36" s="404"/>
      <c r="P36" s="404"/>
      <c r="Q36" s="405"/>
      <c r="R36" s="415" t="s">
        <v>152</v>
      </c>
      <c r="S36" s="415"/>
      <c r="T36" s="419"/>
      <c r="U36" s="36"/>
      <c r="V36" s="35"/>
      <c r="W36" s="35"/>
      <c r="X36" s="35"/>
      <c r="Y36" s="84"/>
      <c r="Z36" s="183"/>
      <c r="AA36" s="183"/>
      <c r="AB36" s="183"/>
      <c r="AC36" s="183"/>
      <c r="AD36" s="183"/>
      <c r="AE36" s="266"/>
    </row>
    <row r="37" spans="2:31" ht="18" customHeight="1">
      <c r="B37" s="457" t="s">
        <v>185</v>
      </c>
      <c r="C37" s="420" t="s">
        <v>186</v>
      </c>
      <c r="D37" s="421"/>
      <c r="E37" s="422"/>
      <c r="F37" s="427" t="s">
        <v>187</v>
      </c>
      <c r="G37" s="421"/>
      <c r="H37" s="422"/>
      <c r="I37" s="427" t="s">
        <v>188</v>
      </c>
      <c r="J37" s="421"/>
      <c r="K37" s="421"/>
      <c r="L37" s="427" t="s">
        <v>189</v>
      </c>
      <c r="M37" s="421"/>
      <c r="N37" s="422"/>
      <c r="O37" s="427" t="s">
        <v>190</v>
      </c>
      <c r="P37" s="421"/>
      <c r="Q37" s="422"/>
      <c r="R37" s="443"/>
      <c r="S37" s="444"/>
      <c r="T37" s="465"/>
      <c r="U37" s="34"/>
      <c r="V37" s="33"/>
      <c r="W37" s="33"/>
      <c r="X37" s="33"/>
      <c r="Y37" s="85"/>
      <c r="Z37" s="184"/>
      <c r="AA37" s="184"/>
      <c r="AB37" s="184"/>
      <c r="AC37" s="184"/>
      <c r="AD37" s="184"/>
      <c r="AE37" s="267"/>
    </row>
    <row r="38" spans="2:31" ht="18" customHeight="1">
      <c r="B38" s="458"/>
      <c r="C38" s="109">
        <v>0</v>
      </c>
      <c r="D38" s="102" t="s">
        <v>254</v>
      </c>
      <c r="E38" s="102">
        <v>2</v>
      </c>
      <c r="F38" s="101">
        <v>3</v>
      </c>
      <c r="G38" s="114" t="s">
        <v>33</v>
      </c>
      <c r="H38" s="116">
        <v>0</v>
      </c>
      <c r="I38" s="113">
        <v>5</v>
      </c>
      <c r="J38" s="114" t="s">
        <v>33</v>
      </c>
      <c r="K38" s="102">
        <v>0</v>
      </c>
      <c r="L38" s="104">
        <v>6</v>
      </c>
      <c r="M38" s="114" t="s">
        <v>33</v>
      </c>
      <c r="N38" s="105">
        <v>1</v>
      </c>
      <c r="O38" s="113">
        <v>5</v>
      </c>
      <c r="P38" s="114" t="s">
        <v>33</v>
      </c>
      <c r="Q38" s="105">
        <v>0</v>
      </c>
      <c r="R38" s="423"/>
      <c r="S38" s="401"/>
      <c r="T38" s="466"/>
      <c r="U38" s="29">
        <f>COUNTIF(C38:T38,"○")</f>
        <v>4</v>
      </c>
      <c r="V38" s="170">
        <f>COUNTIF(C38:T38,"△")</f>
        <v>0</v>
      </c>
      <c r="W38" s="170">
        <f>COUNTIF(C38:T38,"●")</f>
        <v>1</v>
      </c>
      <c r="X38" s="27">
        <f>U38*3+V38*1</f>
        <v>12</v>
      </c>
      <c r="Y38" s="82"/>
      <c r="Z38" s="169">
        <f>SUM(C38,F38,I38,L38,O38,R38)</f>
        <v>19</v>
      </c>
      <c r="AA38" s="182"/>
      <c r="AB38" s="169">
        <f>SUM(E38,H38,K38,N38,Q38,T38)</f>
        <v>3</v>
      </c>
      <c r="AC38" s="182"/>
      <c r="AD38" s="182"/>
      <c r="AE38" s="265"/>
    </row>
    <row r="39" spans="2:31" ht="18" customHeight="1">
      <c r="B39" s="458"/>
      <c r="C39" s="429" t="s">
        <v>191</v>
      </c>
      <c r="D39" s="430"/>
      <c r="E39" s="431"/>
      <c r="F39" s="446" t="s">
        <v>192</v>
      </c>
      <c r="G39" s="430"/>
      <c r="H39" s="431"/>
      <c r="I39" s="446" t="s">
        <v>192</v>
      </c>
      <c r="J39" s="430"/>
      <c r="K39" s="431"/>
      <c r="L39" s="446" t="s">
        <v>192</v>
      </c>
      <c r="M39" s="430"/>
      <c r="N39" s="431"/>
      <c r="O39" s="446" t="s">
        <v>192</v>
      </c>
      <c r="P39" s="430"/>
      <c r="Q39" s="431"/>
      <c r="R39" s="423"/>
      <c r="S39" s="401"/>
      <c r="T39" s="466"/>
      <c r="U39" s="29"/>
      <c r="V39" s="170"/>
      <c r="W39" s="170"/>
      <c r="X39" s="170"/>
      <c r="Y39" s="411">
        <f>X38+X41</f>
        <v>17</v>
      </c>
      <c r="Z39" s="182"/>
      <c r="AA39" s="380">
        <f>SUM(Z38,Z41)</f>
        <v>26</v>
      </c>
      <c r="AB39" s="182"/>
      <c r="AC39" s="380">
        <f>SUM(AB38,AB41)</f>
        <v>11</v>
      </c>
      <c r="AD39" s="380">
        <f>SUM(AA39-AC39)</f>
        <v>15</v>
      </c>
      <c r="AE39" s="381">
        <f>RANK(Y39,Y9:Y40,0)</f>
        <v>3</v>
      </c>
    </row>
    <row r="40" spans="2:31" ht="18" customHeight="1">
      <c r="B40" s="458"/>
      <c r="C40" s="448" t="s">
        <v>239</v>
      </c>
      <c r="D40" s="436"/>
      <c r="E40" s="437"/>
      <c r="F40" s="435" t="s">
        <v>162</v>
      </c>
      <c r="G40" s="436"/>
      <c r="H40" s="437"/>
      <c r="I40" s="435" t="s">
        <v>232</v>
      </c>
      <c r="J40" s="436"/>
      <c r="K40" s="436"/>
      <c r="L40" s="435" t="s">
        <v>193</v>
      </c>
      <c r="M40" s="436"/>
      <c r="N40" s="437"/>
      <c r="O40" s="435" t="s">
        <v>194</v>
      </c>
      <c r="P40" s="436"/>
      <c r="Q40" s="437"/>
      <c r="R40" s="423"/>
      <c r="S40" s="401"/>
      <c r="T40" s="466"/>
      <c r="U40" s="29"/>
      <c r="V40" s="170"/>
      <c r="W40" s="170"/>
      <c r="X40" s="170"/>
      <c r="Y40" s="411"/>
      <c r="Z40" s="182"/>
      <c r="AA40" s="269"/>
      <c r="AB40" s="182"/>
      <c r="AC40" s="269"/>
      <c r="AD40" s="269"/>
      <c r="AE40" s="381"/>
    </row>
    <row r="41" spans="2:31" ht="18" customHeight="1">
      <c r="B41" s="458"/>
      <c r="C41" s="108">
        <v>2</v>
      </c>
      <c r="D41" s="106" t="s">
        <v>240</v>
      </c>
      <c r="E41" s="103">
        <v>2</v>
      </c>
      <c r="F41" s="106">
        <v>3</v>
      </c>
      <c r="G41" s="114" t="s">
        <v>33</v>
      </c>
      <c r="H41" s="102">
        <v>0</v>
      </c>
      <c r="I41" s="111">
        <v>1</v>
      </c>
      <c r="J41" s="102" t="s">
        <v>233</v>
      </c>
      <c r="K41" s="102">
        <v>3</v>
      </c>
      <c r="L41" s="104">
        <v>1</v>
      </c>
      <c r="M41" s="102" t="s">
        <v>31</v>
      </c>
      <c r="N41" s="105">
        <v>1</v>
      </c>
      <c r="O41" s="106">
        <v>0</v>
      </c>
      <c r="P41" s="102" t="s">
        <v>32</v>
      </c>
      <c r="Q41" s="103">
        <v>2</v>
      </c>
      <c r="R41" s="423"/>
      <c r="S41" s="401"/>
      <c r="T41" s="466"/>
      <c r="U41" s="29">
        <f>COUNTIF(C41:T41,"○")</f>
        <v>1</v>
      </c>
      <c r="V41" s="170">
        <f>COUNTIF(C41:T41,"△")</f>
        <v>2</v>
      </c>
      <c r="W41" s="170">
        <f>COUNTIF(C41:T41,"●")</f>
        <v>2</v>
      </c>
      <c r="X41" s="27">
        <f>U41*3+V41*1</f>
        <v>5</v>
      </c>
      <c r="Y41" s="82"/>
      <c r="Z41" s="169">
        <f>SUM(C41,F41,I41,L41,O41,R41)</f>
        <v>7</v>
      </c>
      <c r="AA41" s="182"/>
      <c r="AB41" s="169">
        <f>SUM(E41,H41,K41,N41,Q41,T41)</f>
        <v>8</v>
      </c>
      <c r="AC41" s="182"/>
      <c r="AD41" s="182"/>
      <c r="AE41" s="86"/>
    </row>
    <row r="42" spans="2:31" ht="18" customHeight="1" thickBot="1">
      <c r="B42" s="459"/>
      <c r="C42" s="470" t="s">
        <v>167</v>
      </c>
      <c r="D42" s="471"/>
      <c r="E42" s="472"/>
      <c r="F42" s="473" t="s">
        <v>167</v>
      </c>
      <c r="G42" s="471"/>
      <c r="H42" s="472"/>
      <c r="I42" s="474" t="s">
        <v>122</v>
      </c>
      <c r="J42" s="474"/>
      <c r="K42" s="474"/>
      <c r="L42" s="474" t="s">
        <v>150</v>
      </c>
      <c r="M42" s="474"/>
      <c r="N42" s="474"/>
      <c r="O42" s="473" t="s">
        <v>151</v>
      </c>
      <c r="P42" s="471"/>
      <c r="Q42" s="472"/>
      <c r="R42" s="467"/>
      <c r="S42" s="468"/>
      <c r="T42" s="469"/>
      <c r="U42" s="87"/>
      <c r="V42" s="88"/>
      <c r="W42" s="88"/>
      <c r="X42" s="88"/>
      <c r="Y42" s="89"/>
      <c r="Z42" s="89"/>
      <c r="AA42" s="89"/>
      <c r="AB42" s="89"/>
      <c r="AC42" s="89"/>
      <c r="AD42" s="89"/>
      <c r="AE42" s="90"/>
    </row>
    <row r="43" spans="9:11" ht="13.5">
      <c r="I43" s="19"/>
      <c r="J43" s="19"/>
      <c r="K43" s="19"/>
    </row>
  </sheetData>
  <sheetProtection/>
  <mergeCells count="185">
    <mergeCell ref="C42:E42"/>
    <mergeCell ref="F42:H42"/>
    <mergeCell ref="I42:K42"/>
    <mergeCell ref="L42:N42"/>
    <mergeCell ref="O42:Q42"/>
    <mergeCell ref="AC39:AC40"/>
    <mergeCell ref="O39:Q39"/>
    <mergeCell ref="Y39:Y40"/>
    <mergeCell ref="AA39:AA40"/>
    <mergeCell ref="AD39:AD40"/>
    <mergeCell ref="AE39:AE40"/>
    <mergeCell ref="C40:E40"/>
    <mergeCell ref="F40:H40"/>
    <mergeCell ref="I40:K40"/>
    <mergeCell ref="L40:N40"/>
    <mergeCell ref="O40:Q40"/>
    <mergeCell ref="F39:H39"/>
    <mergeCell ref="I39:K39"/>
    <mergeCell ref="L39:N39"/>
    <mergeCell ref="L36:N36"/>
    <mergeCell ref="R36:T36"/>
    <mergeCell ref="B37:B42"/>
    <mergeCell ref="C37:E37"/>
    <mergeCell ref="F37:H37"/>
    <mergeCell ref="I37:K37"/>
    <mergeCell ref="L37:N37"/>
    <mergeCell ref="O37:Q37"/>
    <mergeCell ref="R37:T42"/>
    <mergeCell ref="C39:E39"/>
    <mergeCell ref="Y33:Y34"/>
    <mergeCell ref="AA33:AA34"/>
    <mergeCell ref="AC33:AC34"/>
    <mergeCell ref="AD33:AD34"/>
    <mergeCell ref="AE33:AE34"/>
    <mergeCell ref="C34:E34"/>
    <mergeCell ref="F34:H34"/>
    <mergeCell ref="I34:K34"/>
    <mergeCell ref="L34:N34"/>
    <mergeCell ref="R34:T34"/>
    <mergeCell ref="O31:Q36"/>
    <mergeCell ref="R31:T31"/>
    <mergeCell ref="C33:E33"/>
    <mergeCell ref="F33:H33"/>
    <mergeCell ref="I33:K33"/>
    <mergeCell ref="L33:N33"/>
    <mergeCell ref="R33:T33"/>
    <mergeCell ref="C36:E36"/>
    <mergeCell ref="F36:H36"/>
    <mergeCell ref="I36:K36"/>
    <mergeCell ref="C30:E30"/>
    <mergeCell ref="F30:H30"/>
    <mergeCell ref="I30:K30"/>
    <mergeCell ref="O30:Q30"/>
    <mergeCell ref="R30:T30"/>
    <mergeCell ref="B31:B36"/>
    <mergeCell ref="C31:E31"/>
    <mergeCell ref="F31:H31"/>
    <mergeCell ref="I31:K31"/>
    <mergeCell ref="L31:N31"/>
    <mergeCell ref="Y27:Y28"/>
    <mergeCell ref="AA27:AA28"/>
    <mergeCell ref="AC27:AC28"/>
    <mergeCell ref="AD27:AD28"/>
    <mergeCell ref="AE27:AE28"/>
    <mergeCell ref="C28:E28"/>
    <mergeCell ref="F28:H28"/>
    <mergeCell ref="I28:K28"/>
    <mergeCell ref="O28:Q28"/>
    <mergeCell ref="R28:T28"/>
    <mergeCell ref="O25:Q25"/>
    <mergeCell ref="R25:T25"/>
    <mergeCell ref="C27:E27"/>
    <mergeCell ref="F27:H27"/>
    <mergeCell ref="I27:K27"/>
    <mergeCell ref="O27:Q27"/>
    <mergeCell ref="R27:T27"/>
    <mergeCell ref="C24:E24"/>
    <mergeCell ref="F24:H24"/>
    <mergeCell ref="L24:N24"/>
    <mergeCell ref="O24:Q24"/>
    <mergeCell ref="R24:T24"/>
    <mergeCell ref="B25:B30"/>
    <mergeCell ref="C25:E25"/>
    <mergeCell ref="F25:H25"/>
    <mergeCell ref="I25:K25"/>
    <mergeCell ref="L25:N30"/>
    <mergeCell ref="Y21:Y22"/>
    <mergeCell ref="AA21:AA22"/>
    <mergeCell ref="AC21:AC22"/>
    <mergeCell ref="AD21:AD22"/>
    <mergeCell ref="AE21:AE22"/>
    <mergeCell ref="C22:E22"/>
    <mergeCell ref="F22:H22"/>
    <mergeCell ref="L22:N22"/>
    <mergeCell ref="O22:Q22"/>
    <mergeCell ref="R22:T22"/>
    <mergeCell ref="O19:Q19"/>
    <mergeCell ref="R19:T19"/>
    <mergeCell ref="C21:E21"/>
    <mergeCell ref="F21:H21"/>
    <mergeCell ref="L21:N21"/>
    <mergeCell ref="O21:Q21"/>
    <mergeCell ref="R21:T21"/>
    <mergeCell ref="C18:E18"/>
    <mergeCell ref="I18:K18"/>
    <mergeCell ref="L18:N18"/>
    <mergeCell ref="O18:Q18"/>
    <mergeCell ref="R18:T18"/>
    <mergeCell ref="B19:B24"/>
    <mergeCell ref="C19:E19"/>
    <mergeCell ref="F19:H19"/>
    <mergeCell ref="I19:K24"/>
    <mergeCell ref="L19:N19"/>
    <mergeCell ref="Y15:Y16"/>
    <mergeCell ref="AA15:AA16"/>
    <mergeCell ref="AC15:AC16"/>
    <mergeCell ref="AD15:AD16"/>
    <mergeCell ref="AE15:AE16"/>
    <mergeCell ref="C16:E16"/>
    <mergeCell ref="I16:K16"/>
    <mergeCell ref="L16:N16"/>
    <mergeCell ref="O16:Q16"/>
    <mergeCell ref="R16:T16"/>
    <mergeCell ref="O13:Q13"/>
    <mergeCell ref="R13:T13"/>
    <mergeCell ref="C15:E15"/>
    <mergeCell ref="I15:K15"/>
    <mergeCell ref="L15:N15"/>
    <mergeCell ref="O15:Q15"/>
    <mergeCell ref="R15:T15"/>
    <mergeCell ref="F12:H12"/>
    <mergeCell ref="I12:K12"/>
    <mergeCell ref="L12:N12"/>
    <mergeCell ref="O12:Q12"/>
    <mergeCell ref="R12:T12"/>
    <mergeCell ref="B13:B18"/>
    <mergeCell ref="C13:E13"/>
    <mergeCell ref="F13:H18"/>
    <mergeCell ref="I13:K13"/>
    <mergeCell ref="L13:N13"/>
    <mergeCell ref="Y9:Y10"/>
    <mergeCell ref="AA9:AA10"/>
    <mergeCell ref="AC9:AC10"/>
    <mergeCell ref="AD9:AD10"/>
    <mergeCell ref="AE9:AE10"/>
    <mergeCell ref="F10:H10"/>
    <mergeCell ref="I10:K10"/>
    <mergeCell ref="L10:N10"/>
    <mergeCell ref="O10:Q10"/>
    <mergeCell ref="R10:T10"/>
    <mergeCell ref="O7:Q7"/>
    <mergeCell ref="R7:T7"/>
    <mergeCell ref="F9:H9"/>
    <mergeCell ref="I9:K9"/>
    <mergeCell ref="L9:N9"/>
    <mergeCell ref="O9:Q9"/>
    <mergeCell ref="R9:T9"/>
    <mergeCell ref="AA5:AA6"/>
    <mergeCell ref="AB5:AB6"/>
    <mergeCell ref="AC5:AC6"/>
    <mergeCell ref="AD5:AD6"/>
    <mergeCell ref="AE5:AE6"/>
    <mergeCell ref="B7:B12"/>
    <mergeCell ref="C7:E12"/>
    <mergeCell ref="F7:H7"/>
    <mergeCell ref="I7:K7"/>
    <mergeCell ref="L7:N7"/>
    <mergeCell ref="U5:U6"/>
    <mergeCell ref="V5:V6"/>
    <mergeCell ref="W5:W6"/>
    <mergeCell ref="X5:X6"/>
    <mergeCell ref="Y5:Y6"/>
    <mergeCell ref="Z5:Z6"/>
    <mergeCell ref="C5:E6"/>
    <mergeCell ref="F5:H6"/>
    <mergeCell ref="I5:K6"/>
    <mergeCell ref="L5:N6"/>
    <mergeCell ref="O5:Q6"/>
    <mergeCell ref="R5:T6"/>
    <mergeCell ref="C1:E1"/>
    <mergeCell ref="B2:C2"/>
    <mergeCell ref="E2:H2"/>
    <mergeCell ref="N2:P2"/>
    <mergeCell ref="Q2:S2"/>
    <mergeCell ref="B3:E3"/>
  </mergeCells>
  <printOptions/>
  <pageMargins left="0.7086614173228347" right="0.5118110236220472" top="0.7480314960629921" bottom="0.5511811023622047" header="0.31496062992125984" footer="0.31496062992125984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yasuko esaki</dc:creator>
  <cp:keywords/>
  <dc:description/>
  <cp:lastModifiedBy>Ichihash</cp:lastModifiedBy>
  <cp:lastPrinted>2010-10-13T14:05:49Z</cp:lastPrinted>
  <dcterms:created xsi:type="dcterms:W3CDTF">2008-03-25T04:12:59Z</dcterms:created>
  <dcterms:modified xsi:type="dcterms:W3CDTF">2010-10-15T13:39:20Z</dcterms:modified>
  <cp:category/>
  <cp:version/>
  <cp:contentType/>
  <cp:contentStatus/>
</cp:coreProperties>
</file>