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5475" activeTab="2"/>
  </bookViews>
  <sheets>
    <sheet name="Cブロックスケジュール" sheetId="1" r:id="rId1"/>
    <sheet name="Cブロック星取表" sheetId="2" r:id="rId2"/>
    <sheet name="山工対南陽" sheetId="3" r:id="rId3"/>
    <sheet name="日大対東海" sheetId="4" r:id="rId4"/>
    <sheet name="学院対米東" sheetId="5" r:id="rId5"/>
    <sheet name="天童対山商" sheetId="6" r:id="rId6"/>
    <sheet name="累積警告・退場" sheetId="7" r:id="rId7"/>
    <sheet name="メンバー用紙" sheetId="8" r:id="rId8"/>
    <sheet name="交代用紙" sheetId="9" r:id="rId9"/>
    <sheet name="主審表" sheetId="10" r:id="rId10"/>
  </sheets>
  <definedNames>
    <definedName name="_xlnm.Print_Area" localSheetId="1">'Cブロック星取表'!$A$1:$AT$50</definedName>
    <definedName name="_xlnm.Print_Area" localSheetId="7">'メンバー用紙'!#REF!</definedName>
    <definedName name="_xlnm.Print_Area" localSheetId="4">'学院対米東'!$A$2:$BW$23</definedName>
    <definedName name="_xlnm.Print_Area" localSheetId="8">'交代用紙'!#REF!</definedName>
    <definedName name="_xlnm.Print_Area" localSheetId="2">'山工対南陽'!$A$2:$BW$23</definedName>
    <definedName name="_xlnm.Print_Area" localSheetId="5">'天童対山商'!$A$2:$BW$23</definedName>
    <definedName name="_xlnm.Print_Area" localSheetId="3">'日大対東海'!$A$2:$BW$23</definedName>
    <definedName name="_xlnm.Print_Area" localSheetId="6">'累積警告・退場'!$A$2:$P$55</definedName>
  </definedNames>
  <calcPr fullCalcOnLoad="1"/>
</workbook>
</file>

<file path=xl/sharedStrings.xml><?xml version="1.0" encoding="utf-8"?>
<sst xmlns="http://schemas.openxmlformats.org/spreadsheetml/2006/main" count="968" uniqueCount="217">
  <si>
    <t>節</t>
  </si>
  <si>
    <t>月　　日</t>
  </si>
  <si>
    <t>時間</t>
  </si>
  <si>
    <t>会場</t>
  </si>
  <si>
    <t>学　院</t>
  </si>
  <si>
    <t>（土）</t>
  </si>
  <si>
    <t>帯同審判</t>
  </si>
  <si>
    <t>－</t>
  </si>
  <si>
    <t>－</t>
  </si>
  <si>
    <t>－</t>
  </si>
  <si>
    <t>－</t>
  </si>
  <si>
    <t>勝ち点</t>
  </si>
  <si>
    <t>得点</t>
  </si>
  <si>
    <t>失点</t>
  </si>
  <si>
    <t>差</t>
  </si>
  <si>
    <t>順位</t>
  </si>
  <si>
    <t>試合形式</t>
  </si>
  <si>
    <t>KICK OFF</t>
  </si>
  <si>
    <t>得点チーム</t>
  </si>
  <si>
    <t>№</t>
  </si>
  <si>
    <t>スコア</t>
  </si>
  <si>
    <t>主　　　　審</t>
  </si>
  <si>
    <t>時間</t>
  </si>
  <si>
    <t>記録者名</t>
  </si>
  <si>
    <t>公式記録（通信用）</t>
  </si>
  <si>
    <t>日　　時</t>
  </si>
  <si>
    <t>：</t>
  </si>
  <si>
    <t>KICK　OFF</t>
  </si>
  <si>
    <t>90分</t>
  </si>
  <si>
    <t>チーム名</t>
  </si>
  <si>
    <t>氏名</t>
  </si>
  <si>
    <t>警告</t>
  </si>
  <si>
    <t>退場</t>
  </si>
  <si>
    <t>日時</t>
  </si>
  <si>
    <t>U-18山形県リーグ交替用紙</t>
  </si>
  <si>
    <t>対戦相手</t>
  </si>
  <si>
    <t>監督名</t>
  </si>
  <si>
    <t>交代時間</t>
  </si>
  <si>
    <t>前半　　　　分／後半　　　　分</t>
  </si>
  <si>
    <t>交替でイン○、アウト×</t>
  </si>
  <si>
    <t>背　番号</t>
  </si>
  <si>
    <t>○×</t>
  </si>
  <si>
    <t>氏　　　名</t>
  </si>
  <si>
    <t>学年</t>
  </si>
  <si>
    <t>ｼｬﾂ</t>
  </si>
  <si>
    <t>ﾊﾟﾝﾂ</t>
  </si>
  <si>
    <t>ｽﾄｯｷﾝｸﾞ</t>
  </si>
  <si>
    <t>ﾒｲﾝ</t>
  </si>
  <si>
    <t>ｻﾌﾞ</t>
  </si>
  <si>
    <t>GKﾒｲﾝ</t>
  </si>
  <si>
    <t>GKｻﾌﾞ</t>
  </si>
  <si>
    <t>U-18山形県リーグメンバー表</t>
  </si>
  <si>
    <t>スターティングメンバーの背番号に○</t>
  </si>
  <si>
    <t>ﾎﾟｼﾞｼｮﾝ</t>
  </si>
  <si>
    <t>2009年度</t>
  </si>
  <si>
    <t>Cブロック</t>
  </si>
  <si>
    <t>Yリーグ３部日程表</t>
  </si>
  <si>
    <t>-</t>
  </si>
  <si>
    <t>C</t>
  </si>
  <si>
    <t>山形工業</t>
  </si>
  <si>
    <t>南　陽</t>
  </si>
  <si>
    <t>米沢東</t>
  </si>
  <si>
    <t>山形学院</t>
  </si>
  <si>
    <t>天　童</t>
  </si>
  <si>
    <t>山商B</t>
  </si>
  <si>
    <t>日大B</t>
  </si>
  <si>
    <t>東海B</t>
  </si>
  <si>
    <t>2009年度　Yリーグ3部　Cブロック結果報告書</t>
  </si>
  <si>
    <t>警・退</t>
  </si>
  <si>
    <t>№</t>
  </si>
  <si>
    <t>選　手　名</t>
  </si>
  <si>
    <t>内　　容</t>
  </si>
  <si>
    <t>チ　ー　ム　名</t>
  </si>
  <si>
    <t>備　　考</t>
  </si>
  <si>
    <t>山形工</t>
  </si>
  <si>
    <t>東　海</t>
  </si>
  <si>
    <t>日　大</t>
  </si>
  <si>
    <t>（月）</t>
  </si>
  <si>
    <t>山商B</t>
  </si>
  <si>
    <t>山　商</t>
  </si>
  <si>
    <t>8月9日（日）　南　陽　</t>
  </si>
  <si>
    <t>9月22日（火）　人工芝（東海）</t>
  </si>
  <si>
    <t>（日）</t>
  </si>
  <si>
    <t>天　童</t>
  </si>
  <si>
    <t>日大B</t>
  </si>
  <si>
    <t>山形工</t>
  </si>
  <si>
    <t>南陽</t>
  </si>
  <si>
    <t>学院</t>
  </si>
  <si>
    <t>天童</t>
  </si>
  <si>
    <t>合計</t>
  </si>
  <si>
    <t>変更</t>
  </si>
  <si>
    <t>佐藤健太</t>
  </si>
  <si>
    <t>蔵俣雄一</t>
  </si>
  <si>
    <t>○</t>
  </si>
  <si>
    <t>×</t>
  </si>
  <si>
    <t>○</t>
  </si>
  <si>
    <t>前半</t>
  </si>
  <si>
    <t>△</t>
  </si>
  <si>
    <t>×</t>
  </si>
  <si>
    <t>×</t>
  </si>
  <si>
    <t>△</t>
  </si>
  <si>
    <t>後藤響</t>
  </si>
  <si>
    <t>鈴木裕太</t>
  </si>
  <si>
    <t>後藤司</t>
  </si>
  <si>
    <t>結城嵩文</t>
  </si>
  <si>
    <t>【記録】</t>
  </si>
  <si>
    <t>第2節出場停止</t>
  </si>
  <si>
    <t>5/4消化</t>
  </si>
  <si>
    <t>チーム</t>
  </si>
  <si>
    <t>選手名</t>
  </si>
  <si>
    <t>処分</t>
  </si>
  <si>
    <t>結果</t>
  </si>
  <si>
    <t>三澤滉平</t>
  </si>
  <si>
    <t>×</t>
  </si>
  <si>
    <t>○</t>
  </si>
  <si>
    <t>加藤一聖</t>
  </si>
  <si>
    <t>古林大樹</t>
  </si>
  <si>
    <t>後半</t>
  </si>
  <si>
    <t>時間</t>
  </si>
  <si>
    <t>得　点　者</t>
  </si>
  <si>
    <t>　警　告　・　退　場　</t>
  </si>
  <si>
    <t>○</t>
  </si>
  <si>
    <t>田島潤</t>
  </si>
  <si>
    <t>川村賢吾</t>
  </si>
  <si>
    <t>吉田大樹</t>
  </si>
  <si>
    <t>川井一希</t>
  </si>
  <si>
    <t>渡部一人</t>
  </si>
  <si>
    <t>荒井敬太</t>
  </si>
  <si>
    <t>平吹眞次郎</t>
  </si>
  <si>
    <t>折原司</t>
  </si>
  <si>
    <t>8月11日（火）　南　陽</t>
  </si>
  <si>
    <t>8月23日（日）　東　海</t>
  </si>
  <si>
    <t>石井健太</t>
  </si>
  <si>
    <t>鈴木奨也</t>
  </si>
  <si>
    <t>黒山祥史</t>
  </si>
  <si>
    <t>00</t>
  </si>
  <si>
    <t>山　商　⇒　日　大</t>
  </si>
  <si>
    <t>会場名</t>
  </si>
  <si>
    <t>日大山形B</t>
  </si>
  <si>
    <t>東海大学山形B</t>
  </si>
  <si>
    <t>×</t>
  </si>
  <si>
    <t>村山航平</t>
  </si>
  <si>
    <t>安達直樹</t>
  </si>
  <si>
    <t>日　　時</t>
  </si>
  <si>
    <t>：</t>
  </si>
  <si>
    <t>KICK　OFF</t>
  </si>
  <si>
    <t>会場名</t>
  </si>
  <si>
    <t>前半</t>
  </si>
  <si>
    <t>後半</t>
  </si>
  <si>
    <t>時間</t>
  </si>
  <si>
    <t>得　点　者</t>
  </si>
  <si>
    <t>　警　告　・　退　場　</t>
  </si>
  <si>
    <t>会場名</t>
  </si>
  <si>
    <t>前半</t>
  </si>
  <si>
    <t>後半</t>
  </si>
  <si>
    <t>時間</t>
  </si>
  <si>
    <t>得　点　者</t>
  </si>
  <si>
    <t>　警　告　・　退　場　</t>
  </si>
  <si>
    <t>警・退</t>
  </si>
  <si>
    <t>№</t>
  </si>
  <si>
    <t>選　手　名</t>
  </si>
  <si>
    <t>内　　容</t>
  </si>
  <si>
    <t>チ　ー　ム　名</t>
  </si>
  <si>
    <t>備　　考</t>
  </si>
  <si>
    <t>日　　時</t>
  </si>
  <si>
    <t>：</t>
  </si>
  <si>
    <t>00</t>
  </si>
  <si>
    <t>KICK　OFF</t>
  </si>
  <si>
    <t>会場名</t>
  </si>
  <si>
    <t>前半</t>
  </si>
  <si>
    <t>後半</t>
  </si>
  <si>
    <t>時間</t>
  </si>
  <si>
    <t>得　点　者</t>
  </si>
  <si>
    <t>　警　告　・　退　場　</t>
  </si>
  <si>
    <t>15</t>
  </si>
  <si>
    <t>山 形 工 業</t>
  </si>
  <si>
    <t>南　　　陽</t>
  </si>
  <si>
    <t>矢作直樹　氏</t>
  </si>
  <si>
    <t>東海大学山形サッカー場</t>
  </si>
  <si>
    <t>山形工業</t>
  </si>
  <si>
    <t>加藤一聖</t>
  </si>
  <si>
    <t>五十嵐謙太</t>
  </si>
  <si>
    <t>荒井敬太</t>
  </si>
  <si>
    <t>奥山光希</t>
  </si>
  <si>
    <t>警告</t>
  </si>
  <si>
    <t>佐藤一磨</t>
  </si>
  <si>
    <t>ラフ</t>
  </si>
  <si>
    <t>東海大学山形サッカー部</t>
  </si>
  <si>
    <t>渡邉憲雄　氏</t>
  </si>
  <si>
    <t>大野諒</t>
  </si>
  <si>
    <t>山一圭佑</t>
  </si>
  <si>
    <t>秋葉郁人</t>
  </si>
  <si>
    <t>山澤厚海</t>
  </si>
  <si>
    <t>日大山形</t>
  </si>
  <si>
    <t>第14節終了時点（10/3）</t>
  </si>
  <si>
    <t>佐藤一磨</t>
  </si>
  <si>
    <t>山澤厚海</t>
  </si>
  <si>
    <t>石川忠治　氏</t>
  </si>
  <si>
    <t>山形商業グラウンド</t>
  </si>
  <si>
    <t>山形学院</t>
  </si>
  <si>
    <t>米　沢　東</t>
  </si>
  <si>
    <t>山 形 学 院</t>
  </si>
  <si>
    <t>米沢東</t>
  </si>
  <si>
    <t>永峯史康</t>
  </si>
  <si>
    <t>OG</t>
  </si>
  <si>
    <t>情野勝嗣</t>
  </si>
  <si>
    <t>金子幹</t>
  </si>
  <si>
    <t>山形商業サッカー部</t>
  </si>
  <si>
    <t>滝口寿　氏</t>
  </si>
  <si>
    <t>15</t>
  </si>
  <si>
    <t>天　　童</t>
  </si>
  <si>
    <t>山形商業B</t>
  </si>
  <si>
    <t>後藤司</t>
  </si>
  <si>
    <t>佐々木俊輔</t>
  </si>
  <si>
    <t>多田一貴</t>
  </si>
  <si>
    <t>天童</t>
  </si>
  <si>
    <t>後藤真也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</si>
</sst>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kr&quot;\ #,##0;&quot;kr&quot;\ \-#,##0"/>
    <numFmt numFmtId="213" formatCode="&quot;kr&quot;\ #,##0;[Red]&quot;kr&quot;\ \-#,##0"/>
    <numFmt numFmtId="214" formatCode="&quot;kr&quot;\ #,##0.00;&quot;kr&quot;\ \-#,##0.00"/>
    <numFmt numFmtId="215" formatCode="&quot;kr&quot;\ #,##0.00;[Red]&quot;kr&quot;\ \-#,##0.00"/>
    <numFmt numFmtId="216" formatCode="_ &quot;kr&quot;\ * #,##0_ ;_ &quot;kr&quot;\ * \-#,##0_ ;_ &quot;kr&quot;\ * &quot;-&quot;_ ;_ @_ "/>
    <numFmt numFmtId="217" formatCode="_ &quot;kr&quot;\ * #,##0.00_ ;_ &quot;kr&quot;\ * \-#,##0.00_ ;_ &quot;kr&quot;\ * &quot;-&quot;?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Osaka"/>
      <family val="3"/>
    </font>
    <font>
      <sz val="12"/>
      <name val="ＭＳ ゴシック"/>
      <family val="3"/>
    </font>
    <font>
      <b/>
      <sz val="2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sz val="10"/>
      <color indexed="9"/>
      <name val="ＭＳ 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25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07" fontId="0" fillId="0" borderId="0" xfId="0" applyNumberFormat="1" applyAlignment="1">
      <alignment/>
    </xf>
    <xf numFmtId="0" fontId="0" fillId="0" borderId="14" xfId="0" applyBorder="1" applyAlignment="1">
      <alignment/>
    </xf>
    <xf numFmtId="207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207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4" borderId="15" xfId="0" applyFill="1" applyBorder="1" applyAlignment="1">
      <alignment/>
    </xf>
    <xf numFmtId="207" fontId="0" fillId="24" borderId="39" xfId="0" applyNumberFormat="1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0" fillId="0" borderId="41" xfId="0" applyFill="1" applyBorder="1" applyAlignment="1">
      <alignment/>
    </xf>
    <xf numFmtId="207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0" fillId="0" borderId="0" xfId="61" applyAlignment="1">
      <alignment vertical="center" textRotation="255"/>
      <protection/>
    </xf>
    <xf numFmtId="0" fontId="0" fillId="0" borderId="12" xfId="61" applyBorder="1" applyAlignment="1">
      <alignment vertical="center" textRotation="255"/>
      <protection/>
    </xf>
    <xf numFmtId="0" fontId="0" fillId="0" borderId="47" xfId="61" applyBorder="1" applyAlignment="1">
      <alignment vertical="center" textRotation="255"/>
      <protection/>
    </xf>
    <xf numFmtId="0" fontId="0" fillId="0" borderId="48" xfId="61" applyBorder="1" applyAlignment="1">
      <alignment vertical="center" textRotation="255"/>
      <protection/>
    </xf>
    <xf numFmtId="56" fontId="0" fillId="0" borderId="49" xfId="61" applyNumberFormat="1" applyBorder="1">
      <alignment vertical="center"/>
      <protection/>
    </xf>
    <xf numFmtId="0" fontId="0" fillId="7" borderId="10" xfId="61" applyFill="1" applyBorder="1">
      <alignment vertical="center"/>
      <protection/>
    </xf>
    <xf numFmtId="0" fontId="0" fillId="0" borderId="50" xfId="61" applyBorder="1">
      <alignment vertical="center"/>
      <protection/>
    </xf>
    <xf numFmtId="0" fontId="0" fillId="7" borderId="50" xfId="61" applyFill="1" applyBorder="1">
      <alignment vertical="center"/>
      <protection/>
    </xf>
    <xf numFmtId="0" fontId="0" fillId="0" borderId="51" xfId="61" applyBorder="1">
      <alignment vertical="center"/>
      <protection/>
    </xf>
    <xf numFmtId="0" fontId="0" fillId="0" borderId="0" xfId="61">
      <alignment vertical="center"/>
      <protection/>
    </xf>
    <xf numFmtId="56" fontId="0" fillId="0" borderId="52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37" xfId="61" applyBorder="1">
      <alignment vertical="center"/>
      <protection/>
    </xf>
    <xf numFmtId="0" fontId="0" fillId="7" borderId="37" xfId="61" applyFill="1" applyBorder="1">
      <alignment vertical="center"/>
      <protection/>
    </xf>
    <xf numFmtId="0" fontId="0" fillId="7" borderId="38" xfId="61" applyFill="1" applyBorder="1">
      <alignment vertical="center"/>
      <protection/>
    </xf>
    <xf numFmtId="0" fontId="0" fillId="7" borderId="14" xfId="61" applyFill="1" applyBorder="1">
      <alignment vertical="center"/>
      <protection/>
    </xf>
    <xf numFmtId="0" fontId="0" fillId="0" borderId="38" xfId="61" applyBorder="1">
      <alignment vertical="center"/>
      <protection/>
    </xf>
    <xf numFmtId="56" fontId="0" fillId="0" borderId="53" xfId="61" applyNumberFormat="1" applyBorder="1">
      <alignment vertical="center"/>
      <protection/>
    </xf>
    <xf numFmtId="0" fontId="0" fillId="7" borderId="15" xfId="61" applyFill="1" applyBorder="1">
      <alignment vertical="center"/>
      <protection/>
    </xf>
    <xf numFmtId="0" fontId="0" fillId="0" borderId="39" xfId="61" applyBorder="1">
      <alignment vertical="center"/>
      <protection/>
    </xf>
    <xf numFmtId="0" fontId="0" fillId="7" borderId="39" xfId="61" applyFill="1" applyBorder="1">
      <alignment vertical="center"/>
      <protection/>
    </xf>
    <xf numFmtId="0" fontId="0" fillId="7" borderId="40" xfId="61" applyFill="1" applyBorder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1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56" fontId="0" fillId="23" borderId="54" xfId="0" applyNumberFormat="1" applyFill="1" applyBorder="1" applyAlignment="1">
      <alignment horizontal="center" vertical="center"/>
    </xf>
    <xf numFmtId="56" fontId="0" fillId="23" borderId="55" xfId="0" applyNumberFormat="1" applyFill="1" applyBorder="1" applyAlignment="1">
      <alignment horizontal="center" vertical="center"/>
    </xf>
    <xf numFmtId="0" fontId="0" fillId="23" borderId="56" xfId="0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/>
    </xf>
    <xf numFmtId="207" fontId="42" fillId="0" borderId="42" xfId="0" applyNumberFormat="1" applyFont="1" applyFill="1" applyBorder="1" applyAlignment="1">
      <alignment/>
    </xf>
    <xf numFmtId="0" fontId="42" fillId="0" borderId="42" xfId="0" applyFont="1" applyFill="1" applyBorder="1" applyAlignment="1">
      <alignment/>
    </xf>
    <xf numFmtId="0" fontId="42" fillId="0" borderId="43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51" xfId="0" applyFill="1" applyBorder="1" applyAlignment="1">
      <alignment/>
    </xf>
    <xf numFmtId="0" fontId="0" fillId="23" borderId="10" xfId="0" applyFill="1" applyBorder="1" applyAlignment="1">
      <alignment horizontal="center" vertical="center"/>
    </xf>
    <xf numFmtId="56" fontId="0" fillId="23" borderId="54" xfId="0" applyNumberFormat="1" applyFont="1" applyFill="1" applyBorder="1" applyAlignment="1">
      <alignment horizontal="center" vertical="center"/>
    </xf>
    <xf numFmtId="56" fontId="0" fillId="23" borderId="55" xfId="0" applyNumberFormat="1" applyFont="1" applyFill="1" applyBorder="1" applyAlignment="1">
      <alignment horizontal="center" vertical="center"/>
    </xf>
    <xf numFmtId="0" fontId="0" fillId="23" borderId="56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57" xfId="0" applyFill="1" applyBorder="1" applyAlignment="1">
      <alignment horizontal="center" vertical="center"/>
    </xf>
    <xf numFmtId="0" fontId="0" fillId="23" borderId="58" xfId="0" applyFill="1" applyBorder="1" applyAlignment="1">
      <alignment horizontal="center" vertical="center"/>
    </xf>
    <xf numFmtId="0" fontId="0" fillId="23" borderId="59" xfId="0" applyFill="1" applyBorder="1" applyAlignment="1">
      <alignment horizontal="center" vertical="center"/>
    </xf>
    <xf numFmtId="0" fontId="0" fillId="23" borderId="57" xfId="0" applyFont="1" applyFill="1" applyBorder="1" applyAlignment="1">
      <alignment horizontal="center" vertical="center"/>
    </xf>
    <xf numFmtId="0" fontId="0" fillId="23" borderId="58" xfId="0" applyFont="1" applyFill="1" applyBorder="1" applyAlignment="1">
      <alignment horizontal="center" vertical="center"/>
    </xf>
    <xf numFmtId="0" fontId="0" fillId="23" borderId="59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21" borderId="11" xfId="0" applyFont="1" applyFill="1" applyBorder="1" applyAlignment="1">
      <alignment horizontal="center" vertical="center" shrinkToFit="1"/>
    </xf>
    <xf numFmtId="0" fontId="4" fillId="21" borderId="60" xfId="0" applyFont="1" applyFill="1" applyBorder="1" applyAlignment="1">
      <alignment horizontal="center" vertical="center" shrinkToFit="1"/>
    </xf>
    <xf numFmtId="0" fontId="4" fillId="21" borderId="61" xfId="0" applyFont="1" applyFill="1" applyBorder="1" applyAlignment="1">
      <alignment horizontal="center" vertical="center" shrinkToFit="1"/>
    </xf>
    <xf numFmtId="0" fontId="5" fillId="24" borderId="11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74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/>
    </xf>
    <xf numFmtId="0" fontId="5" fillId="24" borderId="76" xfId="0" applyFont="1" applyFill="1" applyBorder="1" applyAlignment="1">
      <alignment horizontal="center" vertical="center"/>
    </xf>
    <xf numFmtId="0" fontId="5" fillId="24" borderId="77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 shrinkToFit="1"/>
    </xf>
    <xf numFmtId="0" fontId="0" fillId="21" borderId="44" xfId="0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8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87" xfId="0" applyFont="1" applyBorder="1" applyAlignment="1">
      <alignment horizontal="distributed" vertical="center"/>
    </xf>
    <xf numFmtId="0" fontId="15" fillId="0" borderId="90" xfId="0" applyFont="1" applyBorder="1" applyAlignment="1">
      <alignment horizontal="distributed" vertical="center"/>
    </xf>
    <xf numFmtId="0" fontId="15" fillId="0" borderId="87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5" fillId="24" borderId="22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horizontal="center" vertical="center"/>
    </xf>
    <xf numFmtId="0" fontId="15" fillId="24" borderId="80" xfId="0" applyFont="1" applyFill="1" applyBorder="1" applyAlignment="1">
      <alignment horizontal="center" vertical="center"/>
    </xf>
    <xf numFmtId="0" fontId="15" fillId="0" borderId="35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5" fillId="24" borderId="91" xfId="0" applyFont="1" applyFill="1" applyBorder="1" applyAlignment="1">
      <alignment horizontal="center" vertical="center"/>
    </xf>
    <xf numFmtId="0" fontId="15" fillId="24" borderId="92" xfId="0" applyFont="1" applyFill="1" applyBorder="1" applyAlignment="1">
      <alignment horizontal="center" vertical="center"/>
    </xf>
    <xf numFmtId="0" fontId="15" fillId="24" borderId="93" xfId="0" applyFont="1" applyFill="1" applyBorder="1" applyAlignment="1">
      <alignment horizontal="center" vertical="center"/>
    </xf>
    <xf numFmtId="0" fontId="15" fillId="24" borderId="94" xfId="0" applyFont="1" applyFill="1" applyBorder="1" applyAlignment="1">
      <alignment horizontal="center" vertical="center"/>
    </xf>
    <xf numFmtId="0" fontId="15" fillId="24" borderId="95" xfId="0" applyFont="1" applyFill="1" applyBorder="1" applyAlignment="1">
      <alignment horizontal="center" vertical="center"/>
    </xf>
    <xf numFmtId="0" fontId="15" fillId="24" borderId="96" xfId="0" applyFont="1" applyFill="1" applyBorder="1" applyAlignment="1">
      <alignment horizontal="center" vertical="center"/>
    </xf>
    <xf numFmtId="0" fontId="15" fillId="24" borderId="97" xfId="0" applyFont="1" applyFill="1" applyBorder="1" applyAlignment="1">
      <alignment horizontal="center" vertical="center"/>
    </xf>
    <xf numFmtId="0" fontId="15" fillId="24" borderId="91" xfId="0" applyFont="1" applyFill="1" applyBorder="1" applyAlignment="1">
      <alignment horizontal="left" vertical="center"/>
    </xf>
    <xf numFmtId="0" fontId="15" fillId="24" borderId="92" xfId="0" applyFont="1" applyFill="1" applyBorder="1" applyAlignment="1">
      <alignment horizontal="left" vertical="center"/>
    </xf>
    <xf numFmtId="0" fontId="9" fillId="0" borderId="61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24" borderId="103" xfId="0" applyFont="1" applyFill="1" applyBorder="1" applyAlignment="1">
      <alignment horizontal="center" vertical="center"/>
    </xf>
    <xf numFmtId="0" fontId="15" fillId="24" borderId="104" xfId="0" applyFont="1" applyFill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5" fillId="0" borderId="78" xfId="0" applyFont="1" applyBorder="1" applyAlignment="1">
      <alignment horizontal="distributed" vertical="center"/>
    </xf>
    <xf numFmtId="0" fontId="15" fillId="0" borderId="61" xfId="0" applyFont="1" applyBorder="1" applyAlignment="1">
      <alignment horizontal="distributed" vertical="center"/>
    </xf>
    <xf numFmtId="0" fontId="15" fillId="0" borderId="76" xfId="0" applyFont="1" applyBorder="1" applyAlignment="1">
      <alignment horizontal="distributed" vertical="center"/>
    </xf>
    <xf numFmtId="0" fontId="16" fillId="0" borderId="1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49" fontId="15" fillId="0" borderId="101" xfId="0" applyNumberFormat="1" applyFont="1" applyBorder="1" applyAlignment="1">
      <alignment horizontal="left" vertical="center"/>
    </xf>
    <xf numFmtId="0" fontId="15" fillId="24" borderId="101" xfId="0" applyFont="1" applyFill="1" applyBorder="1" applyAlignment="1">
      <alignment horizontal="center" vertical="center"/>
    </xf>
    <xf numFmtId="0" fontId="15" fillId="24" borderId="112" xfId="0" applyFont="1" applyFill="1" applyBorder="1" applyAlignment="1">
      <alignment horizontal="center" vertical="center"/>
    </xf>
    <xf numFmtId="0" fontId="15" fillId="24" borderId="113" xfId="0" applyFont="1" applyFill="1" applyBorder="1" applyAlignment="1">
      <alignment horizontal="center" vertical="center"/>
    </xf>
    <xf numFmtId="31" fontId="15" fillId="0" borderId="100" xfId="0" applyNumberFormat="1" applyFont="1" applyBorder="1" applyAlignment="1">
      <alignment horizontal="center" vertical="center"/>
    </xf>
    <xf numFmtId="0" fontId="15" fillId="0" borderId="101" xfId="0" applyFont="1" applyBorder="1" applyAlignment="1">
      <alignment horizontal="right" vertical="center"/>
    </xf>
    <xf numFmtId="0" fontId="13" fillId="24" borderId="4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5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9</xdr:row>
      <xdr:rowOff>19050</xdr:rowOff>
    </xdr:from>
    <xdr:to>
      <xdr:col>15</xdr:col>
      <xdr:colOff>95250</xdr:colOff>
      <xdr:row>9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609725" y="2266950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85725</xdr:colOff>
      <xdr:row>9</xdr:row>
      <xdr:rowOff>28575</xdr:rowOff>
    </xdr:from>
    <xdr:to>
      <xdr:col>66</xdr:col>
      <xdr:colOff>95250</xdr:colOff>
      <xdr:row>9</xdr:row>
      <xdr:rowOff>180975</xdr:rowOff>
    </xdr:to>
    <xdr:sp>
      <xdr:nvSpPr>
        <xdr:cNvPr id="1" name="Oval 1"/>
        <xdr:cNvSpPr>
          <a:spLocks/>
        </xdr:cNvSpPr>
      </xdr:nvSpPr>
      <xdr:spPr>
        <a:xfrm>
          <a:off x="8467725" y="2276475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9</xdr:row>
      <xdr:rowOff>19050</xdr:rowOff>
    </xdr:from>
    <xdr:to>
      <xdr:col>66</xdr:col>
      <xdr:colOff>76200</xdr:colOff>
      <xdr:row>9</xdr:row>
      <xdr:rowOff>171450</xdr:rowOff>
    </xdr:to>
    <xdr:sp>
      <xdr:nvSpPr>
        <xdr:cNvPr id="1" name="Oval 1"/>
        <xdr:cNvSpPr>
          <a:spLocks/>
        </xdr:cNvSpPr>
      </xdr:nvSpPr>
      <xdr:spPr>
        <a:xfrm>
          <a:off x="8448675" y="2266950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9</xdr:row>
      <xdr:rowOff>28575</xdr:rowOff>
    </xdr:from>
    <xdr:to>
      <xdr:col>15</xdr:col>
      <xdr:colOff>133350</xdr:colOff>
      <xdr:row>9</xdr:row>
      <xdr:rowOff>180975</xdr:rowOff>
    </xdr:to>
    <xdr:sp>
      <xdr:nvSpPr>
        <xdr:cNvPr id="1" name="Oval 1"/>
        <xdr:cNvSpPr>
          <a:spLocks/>
        </xdr:cNvSpPr>
      </xdr:nvSpPr>
      <xdr:spPr>
        <a:xfrm>
          <a:off x="1647825" y="2276475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6384" width="9.00390625" style="1" customWidth="1"/>
  </cols>
  <sheetData>
    <row r="1" spans="1:12" ht="25.5" customHeight="1">
      <c r="A1" s="70" t="s">
        <v>56</v>
      </c>
      <c r="L1" s="69" t="s">
        <v>54</v>
      </c>
    </row>
    <row r="2" ht="21" customHeight="1">
      <c r="A2" s="70" t="s">
        <v>55</v>
      </c>
    </row>
    <row r="3" ht="12.75" customHeight="1"/>
    <row r="4" spans="1:18" ht="18" customHeight="1">
      <c r="A4" s="4" t="s">
        <v>0</v>
      </c>
      <c r="B4" s="6" t="s">
        <v>1</v>
      </c>
      <c r="C4" s="4" t="s">
        <v>2</v>
      </c>
      <c r="D4" s="143" t="s">
        <v>3</v>
      </c>
      <c r="E4" s="141"/>
      <c r="F4" s="141"/>
      <c r="G4" s="141"/>
      <c r="H4" s="141"/>
      <c r="I4" s="141" t="s">
        <v>6</v>
      </c>
      <c r="J4" s="142"/>
      <c r="K4" s="5" t="s">
        <v>2</v>
      </c>
      <c r="L4" s="141" t="s">
        <v>3</v>
      </c>
      <c r="M4" s="141"/>
      <c r="N4" s="141"/>
      <c r="O4" s="141"/>
      <c r="P4" s="141"/>
      <c r="Q4" s="141" t="s">
        <v>6</v>
      </c>
      <c r="R4" s="142"/>
    </row>
    <row r="5" spans="1:18" ht="19.5" customHeight="1">
      <c r="A5" s="123">
        <v>1</v>
      </c>
      <c r="B5" s="106">
        <v>39935</v>
      </c>
      <c r="C5" s="3"/>
      <c r="D5" s="126" t="s">
        <v>75</v>
      </c>
      <c r="E5" s="127"/>
      <c r="F5" s="127"/>
      <c r="G5" s="127"/>
      <c r="H5" s="127"/>
      <c r="I5" s="127"/>
      <c r="J5" s="128"/>
      <c r="K5" s="3"/>
      <c r="L5" s="126" t="s">
        <v>76</v>
      </c>
      <c r="M5" s="127"/>
      <c r="N5" s="127"/>
      <c r="O5" s="127"/>
      <c r="P5" s="127"/>
      <c r="Q5" s="127"/>
      <c r="R5" s="128"/>
    </row>
    <row r="6" spans="1:18" ht="19.5" customHeight="1">
      <c r="A6" s="124"/>
      <c r="B6" s="107" t="s">
        <v>5</v>
      </c>
      <c r="C6" s="71">
        <v>0.4583333333333333</v>
      </c>
      <c r="D6" s="102" t="s">
        <v>74</v>
      </c>
      <c r="E6" s="13">
        <v>3</v>
      </c>
      <c r="F6" s="13" t="s">
        <v>8</v>
      </c>
      <c r="G6" s="13">
        <v>2</v>
      </c>
      <c r="H6" s="66" t="s">
        <v>66</v>
      </c>
      <c r="I6" s="9" t="str">
        <f>D7</f>
        <v>米沢東</v>
      </c>
      <c r="J6" s="73" t="str">
        <f>H7</f>
        <v>山商B</v>
      </c>
      <c r="K6" s="7">
        <v>0.4583333333333333</v>
      </c>
      <c r="L6" s="65" t="s">
        <v>60</v>
      </c>
      <c r="M6" s="13">
        <v>0</v>
      </c>
      <c r="N6" s="13" t="s">
        <v>9</v>
      </c>
      <c r="O6" s="13">
        <v>5</v>
      </c>
      <c r="P6" s="104" t="s">
        <v>65</v>
      </c>
      <c r="Q6" s="75" t="str">
        <f>L7</f>
        <v>学　院</v>
      </c>
      <c r="R6" s="10" t="str">
        <f>P7</f>
        <v>天　童</v>
      </c>
    </row>
    <row r="7" spans="1:18" ht="19.5" customHeight="1">
      <c r="A7" s="125"/>
      <c r="B7" s="108"/>
      <c r="C7" s="72">
        <v>0.5520833333333334</v>
      </c>
      <c r="D7" s="67" t="s">
        <v>61</v>
      </c>
      <c r="E7" s="14">
        <v>0</v>
      </c>
      <c r="F7" s="14" t="s">
        <v>8</v>
      </c>
      <c r="G7" s="14">
        <v>2</v>
      </c>
      <c r="H7" s="103" t="s">
        <v>78</v>
      </c>
      <c r="I7" s="74" t="str">
        <f>D6</f>
        <v>山形工</v>
      </c>
      <c r="J7" s="12" t="str">
        <f>H6</f>
        <v>東海B</v>
      </c>
      <c r="K7" s="8">
        <v>0.5520833333333334</v>
      </c>
      <c r="L7" s="105" t="s">
        <v>4</v>
      </c>
      <c r="M7" s="14">
        <v>3</v>
      </c>
      <c r="N7" s="14" t="s">
        <v>10</v>
      </c>
      <c r="O7" s="14">
        <v>2</v>
      </c>
      <c r="P7" s="68" t="s">
        <v>63</v>
      </c>
      <c r="Q7" s="11" t="str">
        <f>L6</f>
        <v>南　陽</v>
      </c>
      <c r="R7" s="76" t="str">
        <f>P6</f>
        <v>日大B</v>
      </c>
    </row>
    <row r="8" spans="1:18" ht="19.5" customHeight="1">
      <c r="A8" s="123">
        <v>2</v>
      </c>
      <c r="B8" s="106">
        <v>39937</v>
      </c>
      <c r="C8" s="3"/>
      <c r="D8" s="129" t="s">
        <v>75</v>
      </c>
      <c r="E8" s="130"/>
      <c r="F8" s="130"/>
      <c r="G8" s="130"/>
      <c r="H8" s="130"/>
      <c r="I8" s="130"/>
      <c r="J8" s="131"/>
      <c r="K8" s="3"/>
      <c r="L8" s="126" t="s">
        <v>60</v>
      </c>
      <c r="M8" s="127"/>
      <c r="N8" s="127"/>
      <c r="O8" s="127"/>
      <c r="P8" s="127"/>
      <c r="Q8" s="127"/>
      <c r="R8" s="128"/>
    </row>
    <row r="9" spans="1:18" ht="19.5" customHeight="1">
      <c r="A9" s="124"/>
      <c r="B9" s="107" t="s">
        <v>77</v>
      </c>
      <c r="C9" s="7">
        <v>0.4583333333333333</v>
      </c>
      <c r="D9" s="109" t="s">
        <v>78</v>
      </c>
      <c r="E9" s="13">
        <v>2</v>
      </c>
      <c r="F9" s="13" t="s">
        <v>8</v>
      </c>
      <c r="G9" s="13">
        <v>2</v>
      </c>
      <c r="H9" s="111" t="s">
        <v>66</v>
      </c>
      <c r="I9" s="9" t="str">
        <f>D10</f>
        <v>天　童</v>
      </c>
      <c r="J9" s="73" t="str">
        <f>H10</f>
        <v>日大B</v>
      </c>
      <c r="K9" s="7">
        <v>0.4583333333333333</v>
      </c>
      <c r="L9" s="102" t="s">
        <v>74</v>
      </c>
      <c r="M9" s="13">
        <v>2</v>
      </c>
      <c r="N9" s="13" t="s">
        <v>9</v>
      </c>
      <c r="O9" s="13">
        <v>1</v>
      </c>
      <c r="P9" s="66" t="s">
        <v>61</v>
      </c>
      <c r="Q9" s="9" t="str">
        <f>L10</f>
        <v>南　陽</v>
      </c>
      <c r="R9" s="73" t="str">
        <f>P10</f>
        <v>学　院</v>
      </c>
    </row>
    <row r="10" spans="1:18" ht="19.5" customHeight="1">
      <c r="A10" s="125"/>
      <c r="B10" s="108"/>
      <c r="C10" s="8">
        <v>0.5520833333333334</v>
      </c>
      <c r="D10" s="67" t="s">
        <v>63</v>
      </c>
      <c r="E10" s="14">
        <v>0</v>
      </c>
      <c r="F10" s="14" t="s">
        <v>8</v>
      </c>
      <c r="G10" s="14">
        <v>7</v>
      </c>
      <c r="H10" s="103" t="s">
        <v>65</v>
      </c>
      <c r="I10" s="11" t="str">
        <f>D9</f>
        <v>山商B</v>
      </c>
      <c r="J10" s="76" t="str">
        <f>H9</f>
        <v>東海B</v>
      </c>
      <c r="K10" s="8">
        <v>0.5520833333333334</v>
      </c>
      <c r="L10" s="109" t="s">
        <v>60</v>
      </c>
      <c r="M10" s="14">
        <v>1</v>
      </c>
      <c r="N10" s="14" t="s">
        <v>10</v>
      </c>
      <c r="O10" s="14">
        <v>1</v>
      </c>
      <c r="P10" s="110" t="s">
        <v>4</v>
      </c>
      <c r="Q10" s="101" t="str">
        <f>L9</f>
        <v>山形工</v>
      </c>
      <c r="R10" s="76" t="str">
        <f>P9</f>
        <v>米沢東</v>
      </c>
    </row>
    <row r="11" spans="1:18" ht="19.5" customHeight="1">
      <c r="A11" s="123">
        <v>3</v>
      </c>
      <c r="B11" s="106">
        <v>39956</v>
      </c>
      <c r="C11" s="3"/>
      <c r="D11" s="129" t="s">
        <v>79</v>
      </c>
      <c r="E11" s="130"/>
      <c r="F11" s="130"/>
      <c r="G11" s="130"/>
      <c r="H11" s="130"/>
      <c r="I11" s="130"/>
      <c r="J11" s="131"/>
      <c r="K11" s="3"/>
      <c r="L11" s="126" t="s">
        <v>60</v>
      </c>
      <c r="M11" s="127"/>
      <c r="N11" s="127"/>
      <c r="O11" s="127"/>
      <c r="P11" s="127"/>
      <c r="Q11" s="127"/>
      <c r="R11" s="128"/>
    </row>
    <row r="12" spans="1:18" ht="19.5" customHeight="1">
      <c r="A12" s="124"/>
      <c r="B12" s="107" t="s">
        <v>5</v>
      </c>
      <c r="C12" s="7">
        <v>0.4583333333333333</v>
      </c>
      <c r="D12" s="65" t="s">
        <v>74</v>
      </c>
      <c r="E12" s="13">
        <v>2</v>
      </c>
      <c r="F12" s="13" t="s">
        <v>8</v>
      </c>
      <c r="G12" s="13">
        <v>4</v>
      </c>
      <c r="H12" s="104" t="s">
        <v>65</v>
      </c>
      <c r="I12" s="9" t="str">
        <f>D13</f>
        <v>学　院</v>
      </c>
      <c r="J12" s="73" t="str">
        <f>H13</f>
        <v>山商B</v>
      </c>
      <c r="K12" s="7">
        <v>0.4583333333333333</v>
      </c>
      <c r="L12" s="65" t="s">
        <v>61</v>
      </c>
      <c r="M12" s="13">
        <v>1</v>
      </c>
      <c r="N12" s="13" t="s">
        <v>9</v>
      </c>
      <c r="O12" s="13">
        <v>4</v>
      </c>
      <c r="P12" s="104" t="s">
        <v>63</v>
      </c>
      <c r="Q12" s="75" t="str">
        <f>L13</f>
        <v>南　陽</v>
      </c>
      <c r="R12" s="10" t="str">
        <f>P13</f>
        <v>東海B</v>
      </c>
    </row>
    <row r="13" spans="1:18" ht="19.5" customHeight="1">
      <c r="A13" s="125"/>
      <c r="B13" s="108"/>
      <c r="C13" s="8">
        <v>0.5520833333333334</v>
      </c>
      <c r="D13" s="105" t="s">
        <v>4</v>
      </c>
      <c r="E13" s="14">
        <v>2</v>
      </c>
      <c r="F13" s="14" t="s">
        <v>8</v>
      </c>
      <c r="G13" s="14">
        <v>1</v>
      </c>
      <c r="H13" s="68" t="s">
        <v>64</v>
      </c>
      <c r="I13" s="74" t="str">
        <f>D12</f>
        <v>山形工</v>
      </c>
      <c r="J13" s="12" t="str">
        <f>H12</f>
        <v>日大B</v>
      </c>
      <c r="K13" s="8">
        <v>0.5520833333333334</v>
      </c>
      <c r="L13" s="105" t="s">
        <v>60</v>
      </c>
      <c r="M13" s="14">
        <v>1</v>
      </c>
      <c r="N13" s="14" t="s">
        <v>10</v>
      </c>
      <c r="O13" s="14">
        <v>0</v>
      </c>
      <c r="P13" s="68" t="s">
        <v>66</v>
      </c>
      <c r="Q13" s="74" t="str">
        <f>L12</f>
        <v>米沢東</v>
      </c>
      <c r="R13" s="12" t="str">
        <f>P12</f>
        <v>天　童</v>
      </c>
    </row>
    <row r="14" spans="1:18" ht="19.5" customHeight="1">
      <c r="A14" s="123">
        <v>4</v>
      </c>
      <c r="B14" s="106">
        <v>39977</v>
      </c>
      <c r="C14" s="3"/>
      <c r="D14" s="126" t="s">
        <v>79</v>
      </c>
      <c r="E14" s="127"/>
      <c r="F14" s="127"/>
      <c r="G14" s="127"/>
      <c r="H14" s="127"/>
      <c r="I14" s="127"/>
      <c r="J14" s="128"/>
      <c r="K14" s="3"/>
      <c r="L14" s="126" t="s">
        <v>76</v>
      </c>
      <c r="M14" s="127"/>
      <c r="N14" s="127"/>
      <c r="O14" s="127"/>
      <c r="P14" s="127"/>
      <c r="Q14" s="127"/>
      <c r="R14" s="128"/>
    </row>
    <row r="15" spans="1:18" ht="19.5" customHeight="1">
      <c r="A15" s="124"/>
      <c r="B15" s="107" t="s">
        <v>5</v>
      </c>
      <c r="C15" s="71">
        <v>0.4583333333333333</v>
      </c>
      <c r="D15" s="102" t="s">
        <v>60</v>
      </c>
      <c r="E15" s="13">
        <v>3</v>
      </c>
      <c r="F15" s="13" t="s">
        <v>8</v>
      </c>
      <c r="G15" s="13">
        <v>1</v>
      </c>
      <c r="H15" s="66" t="s">
        <v>63</v>
      </c>
      <c r="I15" s="75" t="str">
        <f>D16</f>
        <v>山形工</v>
      </c>
      <c r="J15" s="10" t="str">
        <f>H16</f>
        <v>山商B</v>
      </c>
      <c r="K15" s="7">
        <v>0.4583333333333333</v>
      </c>
      <c r="L15" s="65" t="s">
        <v>61</v>
      </c>
      <c r="M15" s="13">
        <v>1</v>
      </c>
      <c r="N15" s="13" t="s">
        <v>9</v>
      </c>
      <c r="O15" s="13">
        <v>2</v>
      </c>
      <c r="P15" s="104" t="s">
        <v>66</v>
      </c>
      <c r="Q15" s="75" t="str">
        <f>L16</f>
        <v>学　院</v>
      </c>
      <c r="R15" s="10" t="str">
        <f>P16</f>
        <v>日大B</v>
      </c>
    </row>
    <row r="16" spans="1:18" ht="19.5" customHeight="1">
      <c r="A16" s="125"/>
      <c r="B16" s="108"/>
      <c r="C16" s="72">
        <v>0.5520833333333334</v>
      </c>
      <c r="D16" s="105" t="s">
        <v>74</v>
      </c>
      <c r="E16" s="14">
        <v>2</v>
      </c>
      <c r="F16" s="14" t="s">
        <v>8</v>
      </c>
      <c r="G16" s="14">
        <v>1</v>
      </c>
      <c r="H16" s="68" t="s">
        <v>78</v>
      </c>
      <c r="I16" s="11" t="str">
        <f>D15</f>
        <v>南　陽</v>
      </c>
      <c r="J16" s="76" t="str">
        <f>H15</f>
        <v>天　童</v>
      </c>
      <c r="K16" s="8">
        <v>0.5520833333333334</v>
      </c>
      <c r="L16" s="67" t="s">
        <v>4</v>
      </c>
      <c r="M16" s="14">
        <v>2</v>
      </c>
      <c r="N16" s="14" t="s">
        <v>10</v>
      </c>
      <c r="O16" s="14">
        <v>3</v>
      </c>
      <c r="P16" s="103" t="s">
        <v>65</v>
      </c>
      <c r="Q16" s="11" t="str">
        <f>L15</f>
        <v>米沢東</v>
      </c>
      <c r="R16" s="76" t="str">
        <f>P15</f>
        <v>東海B</v>
      </c>
    </row>
    <row r="17" spans="1:18" ht="19.5" customHeight="1">
      <c r="A17" s="123">
        <v>5</v>
      </c>
      <c r="B17" s="106">
        <v>40006</v>
      </c>
      <c r="C17" s="3"/>
      <c r="D17" s="126" t="s">
        <v>75</v>
      </c>
      <c r="E17" s="127"/>
      <c r="F17" s="127"/>
      <c r="G17" s="127"/>
      <c r="H17" s="127"/>
      <c r="I17" s="127"/>
      <c r="J17" s="128"/>
      <c r="K17" s="3"/>
      <c r="L17" s="129" t="s">
        <v>79</v>
      </c>
      <c r="M17" s="130"/>
      <c r="N17" s="130"/>
      <c r="O17" s="130"/>
      <c r="P17" s="130"/>
      <c r="Q17" s="130"/>
      <c r="R17" s="131"/>
    </row>
    <row r="18" spans="1:18" ht="19.5" customHeight="1">
      <c r="A18" s="124"/>
      <c r="B18" s="107" t="s">
        <v>82</v>
      </c>
      <c r="C18" s="7">
        <v>0.4166666666666667</v>
      </c>
      <c r="D18" s="102" t="s">
        <v>74</v>
      </c>
      <c r="E18" s="13">
        <v>4</v>
      </c>
      <c r="F18" s="13" t="s">
        <v>8</v>
      </c>
      <c r="G18" s="13">
        <v>2</v>
      </c>
      <c r="H18" s="66" t="s">
        <v>63</v>
      </c>
      <c r="I18" s="9" t="str">
        <f>D19</f>
        <v>学　院</v>
      </c>
      <c r="J18" s="73" t="str">
        <f>H19</f>
        <v>東海B</v>
      </c>
      <c r="K18" s="71">
        <v>0.4166666666666667</v>
      </c>
      <c r="L18" s="109" t="s">
        <v>60</v>
      </c>
      <c r="M18" s="13">
        <v>0</v>
      </c>
      <c r="N18" s="13" t="s">
        <v>9</v>
      </c>
      <c r="O18" s="13">
        <v>0</v>
      </c>
      <c r="P18" s="111" t="s">
        <v>64</v>
      </c>
      <c r="Q18" s="9" t="str">
        <f>L19</f>
        <v>米沢東</v>
      </c>
      <c r="R18" s="73" t="str">
        <f>P19</f>
        <v>日大B</v>
      </c>
    </row>
    <row r="19" spans="1:18" ht="19.5" customHeight="1">
      <c r="A19" s="125"/>
      <c r="B19" s="108"/>
      <c r="C19" s="8">
        <v>0.5</v>
      </c>
      <c r="D19" s="67" t="s">
        <v>4</v>
      </c>
      <c r="E19" s="14">
        <v>1</v>
      </c>
      <c r="F19" s="14" t="s">
        <v>8</v>
      </c>
      <c r="G19" s="14">
        <v>5</v>
      </c>
      <c r="H19" s="103" t="s">
        <v>66</v>
      </c>
      <c r="I19" s="11" t="str">
        <f>D18</f>
        <v>山形工</v>
      </c>
      <c r="J19" s="76" t="str">
        <f>H18</f>
        <v>天　童</v>
      </c>
      <c r="K19" s="72">
        <v>0.5</v>
      </c>
      <c r="L19" s="67" t="s">
        <v>61</v>
      </c>
      <c r="M19" s="14">
        <v>1</v>
      </c>
      <c r="N19" s="14" t="s">
        <v>10</v>
      </c>
      <c r="O19" s="14">
        <v>3</v>
      </c>
      <c r="P19" s="103" t="s">
        <v>65</v>
      </c>
      <c r="Q19" s="11" t="str">
        <f>L18</f>
        <v>南　陽</v>
      </c>
      <c r="R19" s="76" t="str">
        <f>P18</f>
        <v>山商B</v>
      </c>
    </row>
    <row r="20" spans="1:18" ht="19.5" customHeight="1">
      <c r="A20" s="123">
        <v>6</v>
      </c>
      <c r="B20" s="106">
        <v>40012</v>
      </c>
      <c r="C20" s="3"/>
      <c r="D20" s="129" t="s">
        <v>75</v>
      </c>
      <c r="E20" s="130"/>
      <c r="F20" s="130"/>
      <c r="G20" s="130"/>
      <c r="H20" s="130"/>
      <c r="I20" s="130"/>
      <c r="J20" s="131"/>
      <c r="K20" s="3"/>
      <c r="L20" s="126" t="s">
        <v>60</v>
      </c>
      <c r="M20" s="127"/>
      <c r="N20" s="127"/>
      <c r="O20" s="127"/>
      <c r="P20" s="127"/>
      <c r="Q20" s="127"/>
      <c r="R20" s="128"/>
    </row>
    <row r="21" spans="1:18" ht="19.5" customHeight="1">
      <c r="A21" s="124"/>
      <c r="B21" s="107" t="s">
        <v>5</v>
      </c>
      <c r="C21" s="7">
        <v>0.4166666666666667</v>
      </c>
      <c r="D21" s="65" t="s">
        <v>63</v>
      </c>
      <c r="E21" s="13">
        <v>4</v>
      </c>
      <c r="F21" s="13" t="s">
        <v>8</v>
      </c>
      <c r="G21" s="13">
        <v>6</v>
      </c>
      <c r="H21" s="104" t="s">
        <v>66</v>
      </c>
      <c r="I21" s="75" t="str">
        <f>D22</f>
        <v>山商B</v>
      </c>
      <c r="J21" s="10" t="str">
        <f>H22</f>
        <v>日大B</v>
      </c>
      <c r="K21" s="7">
        <v>0.4583333333333333</v>
      </c>
      <c r="L21" s="102" t="s">
        <v>74</v>
      </c>
      <c r="M21" s="13">
        <v>7</v>
      </c>
      <c r="N21" s="13" t="s">
        <v>9</v>
      </c>
      <c r="O21" s="13">
        <v>1</v>
      </c>
      <c r="P21" s="66" t="s">
        <v>4</v>
      </c>
      <c r="Q21" s="75" t="str">
        <f>L22</f>
        <v>南　陽</v>
      </c>
      <c r="R21" s="10" t="str">
        <f>P22</f>
        <v>米沢東</v>
      </c>
    </row>
    <row r="22" spans="1:18" ht="19.5" customHeight="1">
      <c r="A22" s="125"/>
      <c r="B22" s="108"/>
      <c r="C22" s="8">
        <v>0.5069444444444444</v>
      </c>
      <c r="D22" s="67" t="s">
        <v>78</v>
      </c>
      <c r="E22" s="14">
        <v>0</v>
      </c>
      <c r="F22" s="14" t="s">
        <v>8</v>
      </c>
      <c r="G22" s="14">
        <v>1</v>
      </c>
      <c r="H22" s="103" t="s">
        <v>65</v>
      </c>
      <c r="I22" s="11" t="str">
        <f>D21</f>
        <v>天　童</v>
      </c>
      <c r="J22" s="76" t="str">
        <f>H21</f>
        <v>東海B</v>
      </c>
      <c r="K22" s="8">
        <v>0.5520833333333334</v>
      </c>
      <c r="L22" s="105" t="s">
        <v>60</v>
      </c>
      <c r="M22" s="14">
        <v>1</v>
      </c>
      <c r="N22" s="14" t="s">
        <v>10</v>
      </c>
      <c r="O22" s="14">
        <v>0</v>
      </c>
      <c r="P22" s="68" t="s">
        <v>61</v>
      </c>
      <c r="Q22" s="74" t="str">
        <f>L21</f>
        <v>山形工</v>
      </c>
      <c r="R22" s="12" t="str">
        <f>P21</f>
        <v>学　院</v>
      </c>
    </row>
    <row r="23" spans="1:18" ht="19.5" customHeight="1">
      <c r="A23" s="123">
        <v>7</v>
      </c>
      <c r="B23" s="106">
        <v>40014</v>
      </c>
      <c r="C23" s="3"/>
      <c r="D23" s="126" t="s">
        <v>76</v>
      </c>
      <c r="E23" s="127"/>
      <c r="F23" s="127"/>
      <c r="G23" s="127"/>
      <c r="H23" s="127"/>
      <c r="I23" s="127"/>
      <c r="J23" s="128"/>
      <c r="K23" s="3"/>
      <c r="L23" s="126" t="s">
        <v>60</v>
      </c>
      <c r="M23" s="127"/>
      <c r="N23" s="127"/>
      <c r="O23" s="127"/>
      <c r="P23" s="127"/>
      <c r="Q23" s="127"/>
      <c r="R23" s="128"/>
    </row>
    <row r="24" spans="1:18" ht="19.5" customHeight="1">
      <c r="A24" s="124"/>
      <c r="B24" s="107" t="s">
        <v>77</v>
      </c>
      <c r="C24" s="7">
        <v>0.5833333333333334</v>
      </c>
      <c r="D24" s="65" t="s">
        <v>63</v>
      </c>
      <c r="E24" s="13">
        <v>0</v>
      </c>
      <c r="F24" s="13" t="s">
        <v>8</v>
      </c>
      <c r="G24" s="13">
        <v>3</v>
      </c>
      <c r="H24" s="104" t="s">
        <v>65</v>
      </c>
      <c r="I24" s="9" t="str">
        <f>D25</f>
        <v>山商B</v>
      </c>
      <c r="J24" s="73" t="str">
        <f>H25</f>
        <v>東海B</v>
      </c>
      <c r="K24" s="7">
        <v>0.4583333333333333</v>
      </c>
      <c r="L24" s="102" t="s">
        <v>74</v>
      </c>
      <c r="M24" s="13">
        <v>5</v>
      </c>
      <c r="N24" s="13" t="s">
        <v>9</v>
      </c>
      <c r="O24" s="13">
        <v>1</v>
      </c>
      <c r="P24" s="66" t="s">
        <v>61</v>
      </c>
      <c r="Q24" s="75" t="str">
        <f>L25</f>
        <v>南　陽</v>
      </c>
      <c r="R24" s="10" t="str">
        <f>P25</f>
        <v>学　院</v>
      </c>
    </row>
    <row r="25" spans="1:18" ht="19.5" customHeight="1">
      <c r="A25" s="125"/>
      <c r="B25" s="108"/>
      <c r="C25" s="8">
        <v>0.6666666666666666</v>
      </c>
      <c r="D25" s="67" t="s">
        <v>78</v>
      </c>
      <c r="E25" s="14">
        <v>0</v>
      </c>
      <c r="F25" s="14" t="s">
        <v>8</v>
      </c>
      <c r="G25" s="14">
        <v>2</v>
      </c>
      <c r="H25" s="103" t="s">
        <v>66</v>
      </c>
      <c r="I25" s="74" t="s">
        <v>83</v>
      </c>
      <c r="J25" s="12" t="s">
        <v>84</v>
      </c>
      <c r="K25" s="8">
        <v>0.5520833333333334</v>
      </c>
      <c r="L25" s="105" t="s">
        <v>60</v>
      </c>
      <c r="M25" s="14">
        <v>4</v>
      </c>
      <c r="N25" s="14" t="s">
        <v>10</v>
      </c>
      <c r="O25" s="14">
        <v>3</v>
      </c>
      <c r="P25" s="68" t="s">
        <v>4</v>
      </c>
      <c r="Q25" s="11" t="str">
        <f>L24</f>
        <v>山形工</v>
      </c>
      <c r="R25" s="76" t="str">
        <f>P24</f>
        <v>米沢東</v>
      </c>
    </row>
    <row r="26" spans="1:18" ht="19.5" customHeight="1">
      <c r="A26" s="123">
        <v>8</v>
      </c>
      <c r="B26" s="106">
        <v>40019</v>
      </c>
      <c r="C26" s="3"/>
      <c r="D26" s="129" t="s">
        <v>75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</row>
    <row r="27" spans="1:18" ht="19.5" customHeight="1">
      <c r="A27" s="124"/>
      <c r="B27" s="107" t="s">
        <v>5</v>
      </c>
      <c r="C27" s="71">
        <v>0.4166666666666667</v>
      </c>
      <c r="D27" s="65" t="s">
        <v>74</v>
      </c>
      <c r="E27" s="13">
        <v>0</v>
      </c>
      <c r="F27" s="13" t="s">
        <v>8</v>
      </c>
      <c r="G27" s="13">
        <v>1</v>
      </c>
      <c r="H27" s="104" t="s">
        <v>60</v>
      </c>
      <c r="I27" s="9" t="str">
        <f>D28</f>
        <v>米沢東</v>
      </c>
      <c r="J27" s="73" t="str">
        <f>H28</f>
        <v>学　院</v>
      </c>
      <c r="K27" s="71">
        <v>0.5833333333333334</v>
      </c>
      <c r="L27" s="65" t="s">
        <v>63</v>
      </c>
      <c r="M27" s="13">
        <v>0</v>
      </c>
      <c r="N27" s="13" t="s">
        <v>9</v>
      </c>
      <c r="O27" s="13">
        <v>5</v>
      </c>
      <c r="P27" s="104" t="s">
        <v>64</v>
      </c>
      <c r="Q27" s="75" t="str">
        <f>L28</f>
        <v>日大B</v>
      </c>
      <c r="R27" s="10" t="str">
        <f>P28</f>
        <v>東海B</v>
      </c>
    </row>
    <row r="28" spans="1:18" ht="19.5" customHeight="1">
      <c r="A28" s="125"/>
      <c r="B28" s="108"/>
      <c r="C28" s="72">
        <v>0.5</v>
      </c>
      <c r="D28" s="67" t="s">
        <v>61</v>
      </c>
      <c r="E28" s="14">
        <v>3</v>
      </c>
      <c r="F28" s="14" t="s">
        <v>8</v>
      </c>
      <c r="G28" s="14">
        <v>4</v>
      </c>
      <c r="H28" s="103" t="s">
        <v>4</v>
      </c>
      <c r="I28" s="11" t="str">
        <f>D27</f>
        <v>山形工</v>
      </c>
      <c r="J28" s="76" t="str">
        <f>H27</f>
        <v>南　陽</v>
      </c>
      <c r="K28" s="72">
        <v>0.6666666666666666</v>
      </c>
      <c r="L28" s="105" t="s">
        <v>65</v>
      </c>
      <c r="M28" s="14">
        <v>2</v>
      </c>
      <c r="N28" s="14" t="s">
        <v>10</v>
      </c>
      <c r="O28" s="14">
        <v>1</v>
      </c>
      <c r="P28" s="68" t="s">
        <v>66</v>
      </c>
      <c r="Q28" s="74" t="str">
        <f>L27</f>
        <v>天　童</v>
      </c>
      <c r="R28" s="12" t="str">
        <f>P27</f>
        <v>山商B</v>
      </c>
    </row>
    <row r="29" spans="1:18" ht="19.5" customHeight="1">
      <c r="A29" s="123">
        <v>9</v>
      </c>
      <c r="B29" s="106"/>
      <c r="C29" s="119"/>
      <c r="D29" s="135" t="s">
        <v>80</v>
      </c>
      <c r="E29" s="136"/>
      <c r="F29" s="136"/>
      <c r="G29" s="136"/>
      <c r="H29" s="136"/>
      <c r="I29" s="136"/>
      <c r="J29" s="137"/>
      <c r="K29" s="119"/>
      <c r="L29" s="138" t="s">
        <v>81</v>
      </c>
      <c r="M29" s="139"/>
      <c r="N29" s="139"/>
      <c r="O29" s="139"/>
      <c r="P29" s="139"/>
      <c r="Q29" s="139"/>
      <c r="R29" s="140"/>
    </row>
    <row r="30" spans="1:18" ht="19.5" customHeight="1">
      <c r="A30" s="124"/>
      <c r="B30" s="107"/>
      <c r="C30" s="7">
        <v>0.4583333333333333</v>
      </c>
      <c r="D30" s="102" t="s">
        <v>74</v>
      </c>
      <c r="E30" s="13">
        <v>6</v>
      </c>
      <c r="F30" s="13" t="s">
        <v>8</v>
      </c>
      <c r="G30" s="13">
        <v>0</v>
      </c>
      <c r="H30" s="66" t="s">
        <v>4</v>
      </c>
      <c r="I30" s="9" t="str">
        <f>D31</f>
        <v>南　陽</v>
      </c>
      <c r="J30" s="73" t="str">
        <f>H31</f>
        <v>米沢東</v>
      </c>
      <c r="K30" s="71">
        <v>0.4166666666666667</v>
      </c>
      <c r="L30" s="65" t="s">
        <v>64</v>
      </c>
      <c r="M30" s="13">
        <v>0</v>
      </c>
      <c r="N30" s="13" t="s">
        <v>9</v>
      </c>
      <c r="O30" s="13">
        <v>4</v>
      </c>
      <c r="P30" s="104" t="s">
        <v>65</v>
      </c>
      <c r="Q30" s="75" t="str">
        <f>L31</f>
        <v>天　童</v>
      </c>
      <c r="R30" s="10" t="str">
        <f>P31</f>
        <v>東海B</v>
      </c>
    </row>
    <row r="31" spans="1:18" ht="19.5" customHeight="1">
      <c r="A31" s="125"/>
      <c r="B31" s="108"/>
      <c r="C31" s="8">
        <v>0.5520833333333334</v>
      </c>
      <c r="D31" s="105" t="s">
        <v>60</v>
      </c>
      <c r="E31" s="14">
        <v>3</v>
      </c>
      <c r="F31" s="14" t="s">
        <v>8</v>
      </c>
      <c r="G31" s="14">
        <v>2</v>
      </c>
      <c r="H31" s="68" t="s">
        <v>61</v>
      </c>
      <c r="I31" s="74" t="str">
        <f>D30</f>
        <v>山形工</v>
      </c>
      <c r="J31" s="12" t="str">
        <f>H30</f>
        <v>学　院</v>
      </c>
      <c r="K31" s="72">
        <v>0.5</v>
      </c>
      <c r="L31" s="67" t="s">
        <v>63</v>
      </c>
      <c r="M31" s="14">
        <v>1</v>
      </c>
      <c r="N31" s="14" t="s">
        <v>10</v>
      </c>
      <c r="O31" s="14">
        <v>6</v>
      </c>
      <c r="P31" s="103" t="s">
        <v>66</v>
      </c>
      <c r="Q31" s="11" t="str">
        <f>L30</f>
        <v>山商B</v>
      </c>
      <c r="R31" s="76" t="str">
        <f>P30</f>
        <v>日大B</v>
      </c>
    </row>
    <row r="32" spans="1:18" ht="19.5" customHeight="1">
      <c r="A32" s="123">
        <v>10</v>
      </c>
      <c r="B32" s="106"/>
      <c r="C32" s="119"/>
      <c r="D32" s="135" t="s">
        <v>131</v>
      </c>
      <c r="E32" s="136"/>
      <c r="F32" s="136"/>
      <c r="G32" s="136"/>
      <c r="H32" s="136"/>
      <c r="I32" s="136"/>
      <c r="J32" s="137"/>
      <c r="K32" s="119"/>
      <c r="L32" s="135" t="s">
        <v>130</v>
      </c>
      <c r="M32" s="136"/>
      <c r="N32" s="136"/>
      <c r="O32" s="136"/>
      <c r="P32" s="136"/>
      <c r="Q32" s="136"/>
      <c r="R32" s="137"/>
    </row>
    <row r="33" spans="1:18" ht="19.5" customHeight="1">
      <c r="A33" s="124"/>
      <c r="B33" s="107"/>
      <c r="C33" s="7">
        <v>0.4583333333333333</v>
      </c>
      <c r="D33" s="102" t="s">
        <v>74</v>
      </c>
      <c r="E33" s="13">
        <v>6</v>
      </c>
      <c r="F33" s="13" t="s">
        <v>8</v>
      </c>
      <c r="G33" s="13">
        <v>0</v>
      </c>
      <c r="H33" s="66" t="s">
        <v>63</v>
      </c>
      <c r="I33" s="75" t="str">
        <f>D34</f>
        <v>学　院</v>
      </c>
      <c r="J33" s="10" t="str">
        <f>H34</f>
        <v>東海B</v>
      </c>
      <c r="K33" s="7">
        <v>0.4583333333333333</v>
      </c>
      <c r="L33" s="65" t="s">
        <v>61</v>
      </c>
      <c r="M33" s="13">
        <v>0</v>
      </c>
      <c r="N33" s="13" t="s">
        <v>9</v>
      </c>
      <c r="O33" s="13">
        <v>3</v>
      </c>
      <c r="P33" s="104" t="s">
        <v>65</v>
      </c>
      <c r="Q33" s="75" t="str">
        <f>L34</f>
        <v>南　陽</v>
      </c>
      <c r="R33" s="10" t="str">
        <f>P34</f>
        <v>山商B</v>
      </c>
    </row>
    <row r="34" spans="1:18" ht="19.5" customHeight="1">
      <c r="A34" s="125"/>
      <c r="B34" s="108"/>
      <c r="C34" s="8">
        <v>0.5520833333333334</v>
      </c>
      <c r="D34" s="67" t="s">
        <v>4</v>
      </c>
      <c r="E34" s="14">
        <v>1</v>
      </c>
      <c r="F34" s="14" t="s">
        <v>8</v>
      </c>
      <c r="G34" s="14">
        <v>5</v>
      </c>
      <c r="H34" s="103" t="s">
        <v>66</v>
      </c>
      <c r="I34" s="74" t="str">
        <f>D33</f>
        <v>山形工</v>
      </c>
      <c r="J34" s="12" t="str">
        <f>H33</f>
        <v>天　童</v>
      </c>
      <c r="K34" s="8">
        <v>0.5520833333333334</v>
      </c>
      <c r="L34" s="67" t="s">
        <v>60</v>
      </c>
      <c r="M34" s="14">
        <v>2</v>
      </c>
      <c r="N34" s="14" t="s">
        <v>10</v>
      </c>
      <c r="O34" s="14">
        <v>7</v>
      </c>
      <c r="P34" s="103" t="s">
        <v>64</v>
      </c>
      <c r="Q34" s="74" t="str">
        <f>L33</f>
        <v>米沢東</v>
      </c>
      <c r="R34" s="12" t="str">
        <f>P33</f>
        <v>日大B</v>
      </c>
    </row>
    <row r="35" spans="1:18" ht="19.5" customHeight="1">
      <c r="A35" s="123">
        <v>11</v>
      </c>
      <c r="B35" s="106">
        <v>40047</v>
      </c>
      <c r="C35" s="3"/>
      <c r="D35" s="126" t="s">
        <v>75</v>
      </c>
      <c r="E35" s="127"/>
      <c r="F35" s="127"/>
      <c r="G35" s="127"/>
      <c r="H35" s="127"/>
      <c r="I35" s="127"/>
      <c r="J35" s="128"/>
      <c r="K35" s="3"/>
      <c r="L35" s="126" t="s">
        <v>76</v>
      </c>
      <c r="M35" s="127"/>
      <c r="N35" s="127"/>
      <c r="O35" s="127"/>
      <c r="P35" s="127"/>
      <c r="Q35" s="127"/>
      <c r="R35" s="128"/>
    </row>
    <row r="36" spans="1:18" ht="19.5" customHeight="1">
      <c r="A36" s="124"/>
      <c r="B36" s="107" t="s">
        <v>5</v>
      </c>
      <c r="C36" s="7">
        <v>0.4583333333333333</v>
      </c>
      <c r="D36" s="65" t="s">
        <v>61</v>
      </c>
      <c r="E36" s="13">
        <v>0</v>
      </c>
      <c r="F36" s="13" t="s">
        <v>8</v>
      </c>
      <c r="G36" s="13">
        <v>1</v>
      </c>
      <c r="H36" s="104" t="s">
        <v>78</v>
      </c>
      <c r="I36" s="9" t="str">
        <f>D37</f>
        <v>山形工</v>
      </c>
      <c r="J36" s="73" t="str">
        <f>H37</f>
        <v>東海B</v>
      </c>
      <c r="K36" s="7">
        <v>0.4583333333333333</v>
      </c>
      <c r="L36" s="65" t="s">
        <v>60</v>
      </c>
      <c r="M36" s="13">
        <v>0</v>
      </c>
      <c r="N36" s="13" t="s">
        <v>9</v>
      </c>
      <c r="O36" s="13">
        <v>3</v>
      </c>
      <c r="P36" s="104" t="s">
        <v>65</v>
      </c>
      <c r="Q36" s="9" t="str">
        <f>L37</f>
        <v>学　院</v>
      </c>
      <c r="R36" s="73" t="str">
        <f>P37</f>
        <v>天　童</v>
      </c>
    </row>
    <row r="37" spans="1:18" ht="19.5" customHeight="1">
      <c r="A37" s="125"/>
      <c r="B37" s="108"/>
      <c r="C37" s="8">
        <v>0.5520833333333334</v>
      </c>
      <c r="D37" s="105" t="s">
        <v>74</v>
      </c>
      <c r="E37" s="14">
        <v>1</v>
      </c>
      <c r="F37" s="14" t="s">
        <v>8</v>
      </c>
      <c r="G37" s="14">
        <v>0</v>
      </c>
      <c r="H37" s="68" t="s">
        <v>66</v>
      </c>
      <c r="I37" s="11" t="str">
        <f>D36</f>
        <v>米沢東</v>
      </c>
      <c r="J37" s="76" t="str">
        <f>H36</f>
        <v>山商B</v>
      </c>
      <c r="K37" s="8">
        <v>0.5520833333333334</v>
      </c>
      <c r="L37" s="105" t="s">
        <v>4</v>
      </c>
      <c r="M37" s="14">
        <v>2</v>
      </c>
      <c r="N37" s="14" t="s">
        <v>10</v>
      </c>
      <c r="O37" s="14">
        <v>0</v>
      </c>
      <c r="P37" s="68" t="s">
        <v>63</v>
      </c>
      <c r="Q37" s="11" t="str">
        <f>L36</f>
        <v>南　陽</v>
      </c>
      <c r="R37" s="76" t="str">
        <f>P36</f>
        <v>日大B</v>
      </c>
    </row>
    <row r="38" spans="1:18" ht="19.5" customHeight="1">
      <c r="A38" s="132">
        <v>12</v>
      </c>
      <c r="B38" s="120">
        <v>40061</v>
      </c>
      <c r="C38" s="3"/>
      <c r="D38" s="126" t="s">
        <v>60</v>
      </c>
      <c r="E38" s="127"/>
      <c r="F38" s="127"/>
      <c r="G38" s="127"/>
      <c r="H38" s="127"/>
      <c r="I38" s="127"/>
      <c r="J38" s="128"/>
      <c r="K38" s="3"/>
      <c r="L38" s="126" t="s">
        <v>136</v>
      </c>
      <c r="M38" s="127"/>
      <c r="N38" s="127"/>
      <c r="O38" s="127"/>
      <c r="P38" s="127"/>
      <c r="Q38" s="127"/>
      <c r="R38" s="128"/>
    </row>
    <row r="39" spans="1:18" ht="19.5" customHeight="1">
      <c r="A39" s="133"/>
      <c r="B39" s="121" t="s">
        <v>5</v>
      </c>
      <c r="C39" s="7">
        <v>0.4583333333333333</v>
      </c>
      <c r="D39" s="102" t="s">
        <v>61</v>
      </c>
      <c r="E39" s="13">
        <v>4</v>
      </c>
      <c r="F39" s="13" t="s">
        <v>8</v>
      </c>
      <c r="G39" s="13">
        <v>0</v>
      </c>
      <c r="H39" s="66" t="s">
        <v>63</v>
      </c>
      <c r="I39" s="75" t="str">
        <f>D40</f>
        <v>南　陽</v>
      </c>
      <c r="J39" s="10" t="str">
        <f>H40</f>
        <v>東海B</v>
      </c>
      <c r="K39" s="7">
        <v>0.5833333333333334</v>
      </c>
      <c r="L39" s="65" t="s">
        <v>74</v>
      </c>
      <c r="M39" s="13">
        <v>1</v>
      </c>
      <c r="N39" s="13" t="s">
        <v>9</v>
      </c>
      <c r="O39" s="13">
        <v>2</v>
      </c>
      <c r="P39" s="104" t="s">
        <v>65</v>
      </c>
      <c r="Q39" s="75" t="str">
        <f>L40</f>
        <v>学　院</v>
      </c>
      <c r="R39" s="10" t="str">
        <f>P40</f>
        <v>山商B</v>
      </c>
    </row>
    <row r="40" spans="1:18" ht="19.5" customHeight="1">
      <c r="A40" s="134"/>
      <c r="B40" s="122"/>
      <c r="C40" s="8">
        <v>0.5520833333333334</v>
      </c>
      <c r="D40" s="67" t="s">
        <v>60</v>
      </c>
      <c r="E40" s="14">
        <v>0</v>
      </c>
      <c r="F40" s="14" t="s">
        <v>8</v>
      </c>
      <c r="G40" s="14">
        <v>4</v>
      </c>
      <c r="H40" s="103" t="s">
        <v>66</v>
      </c>
      <c r="I40" s="74" t="str">
        <f>D39</f>
        <v>米沢東</v>
      </c>
      <c r="J40" s="12" t="str">
        <f>H39</f>
        <v>天　童</v>
      </c>
      <c r="K40" s="8">
        <v>0.6666666666666666</v>
      </c>
      <c r="L40" s="105" t="s">
        <v>4</v>
      </c>
      <c r="M40" s="14">
        <v>5</v>
      </c>
      <c r="N40" s="14" t="s">
        <v>10</v>
      </c>
      <c r="O40" s="14">
        <v>1</v>
      </c>
      <c r="P40" s="68" t="s">
        <v>64</v>
      </c>
      <c r="Q40" s="11" t="str">
        <f>L39</f>
        <v>山形工</v>
      </c>
      <c r="R40" s="76" t="str">
        <f>P39</f>
        <v>日大B</v>
      </c>
    </row>
    <row r="41" spans="1:18" ht="19.5" customHeight="1">
      <c r="A41" s="123">
        <v>13</v>
      </c>
      <c r="B41" s="106">
        <v>40075</v>
      </c>
      <c r="C41" s="3"/>
      <c r="D41" s="126" t="s">
        <v>75</v>
      </c>
      <c r="E41" s="127"/>
      <c r="F41" s="127"/>
      <c r="G41" s="127"/>
      <c r="H41" s="127"/>
      <c r="I41" s="127"/>
      <c r="J41" s="128"/>
      <c r="K41" s="3"/>
      <c r="L41" s="126" t="s">
        <v>76</v>
      </c>
      <c r="M41" s="127"/>
      <c r="N41" s="127"/>
      <c r="O41" s="127"/>
      <c r="P41" s="127"/>
      <c r="Q41" s="127"/>
      <c r="R41" s="128"/>
    </row>
    <row r="42" spans="1:24" ht="19.5" customHeight="1">
      <c r="A42" s="124"/>
      <c r="B42" s="107" t="s">
        <v>5</v>
      </c>
      <c r="C42" s="7">
        <v>0.4583333333333333</v>
      </c>
      <c r="D42" s="65" t="s">
        <v>61</v>
      </c>
      <c r="E42" s="13">
        <v>1</v>
      </c>
      <c r="F42" s="13" t="s">
        <v>7</v>
      </c>
      <c r="G42" s="13">
        <v>3</v>
      </c>
      <c r="H42" s="104" t="s">
        <v>66</v>
      </c>
      <c r="I42" s="9" t="str">
        <f>D43</f>
        <v>山形工</v>
      </c>
      <c r="J42" s="73" t="str">
        <f>H43</f>
        <v>山商B</v>
      </c>
      <c r="K42" s="7">
        <v>0.4583333333333333</v>
      </c>
      <c r="L42" s="102" t="s">
        <v>60</v>
      </c>
      <c r="M42" s="13">
        <v>4</v>
      </c>
      <c r="N42" s="13" t="s">
        <v>9</v>
      </c>
      <c r="O42" s="13">
        <v>1</v>
      </c>
      <c r="P42" s="66" t="s">
        <v>63</v>
      </c>
      <c r="Q42" s="75" t="str">
        <f>L43</f>
        <v>学　院</v>
      </c>
      <c r="R42" s="10" t="str">
        <f>P43</f>
        <v>日大B</v>
      </c>
      <c r="T42" s="99"/>
      <c r="U42" s="100"/>
      <c r="V42" s="100"/>
      <c r="W42" s="100"/>
      <c r="X42" s="99"/>
    </row>
    <row r="43" spans="1:18" ht="19.5" customHeight="1">
      <c r="A43" s="125"/>
      <c r="B43" s="108" t="s">
        <v>90</v>
      </c>
      <c r="C43" s="8">
        <v>0.5520833333333334</v>
      </c>
      <c r="D43" s="102" t="s">
        <v>74</v>
      </c>
      <c r="E43" s="13">
        <v>1</v>
      </c>
      <c r="F43" s="13" t="s">
        <v>8</v>
      </c>
      <c r="G43" s="13">
        <v>0</v>
      </c>
      <c r="H43" s="66" t="s">
        <v>78</v>
      </c>
      <c r="I43" s="11" t="str">
        <f>D42</f>
        <v>米沢東</v>
      </c>
      <c r="J43" s="76" t="str">
        <f>H42</f>
        <v>東海B</v>
      </c>
      <c r="K43" s="8">
        <v>0.5520833333333334</v>
      </c>
      <c r="L43" s="67" t="s">
        <v>4</v>
      </c>
      <c r="M43" s="14">
        <v>0</v>
      </c>
      <c r="N43" s="14" t="s">
        <v>10</v>
      </c>
      <c r="O43" s="14">
        <v>6</v>
      </c>
      <c r="P43" s="103" t="s">
        <v>65</v>
      </c>
      <c r="Q43" s="11" t="str">
        <f>L42</f>
        <v>南　陽</v>
      </c>
      <c r="R43" s="76" t="str">
        <f>P42</f>
        <v>天　童</v>
      </c>
    </row>
    <row r="44" spans="1:18" ht="19.5" customHeight="1">
      <c r="A44" s="123">
        <v>14</v>
      </c>
      <c r="B44" s="106">
        <v>40089</v>
      </c>
      <c r="C44" s="3"/>
      <c r="D44" s="126" t="s">
        <v>75</v>
      </c>
      <c r="E44" s="127"/>
      <c r="F44" s="127"/>
      <c r="G44" s="127"/>
      <c r="H44" s="127"/>
      <c r="I44" s="127"/>
      <c r="J44" s="128"/>
      <c r="K44" s="3"/>
      <c r="L44" s="126" t="s">
        <v>79</v>
      </c>
      <c r="M44" s="127"/>
      <c r="N44" s="127"/>
      <c r="O44" s="127"/>
      <c r="P44" s="127"/>
      <c r="Q44" s="127"/>
      <c r="R44" s="128"/>
    </row>
    <row r="45" spans="1:18" ht="19.5" customHeight="1">
      <c r="A45" s="124"/>
      <c r="B45" s="107" t="s">
        <v>5</v>
      </c>
      <c r="C45" s="7">
        <v>0.4583333333333333</v>
      </c>
      <c r="D45" s="102" t="s">
        <v>74</v>
      </c>
      <c r="E45" s="13">
        <v>6</v>
      </c>
      <c r="F45" s="13" t="s">
        <v>8</v>
      </c>
      <c r="G45" s="13">
        <v>0</v>
      </c>
      <c r="H45" s="66" t="s">
        <v>60</v>
      </c>
      <c r="I45" s="9" t="str">
        <f>D46</f>
        <v>日大B</v>
      </c>
      <c r="J45" s="73" t="str">
        <f>H46</f>
        <v>東海B</v>
      </c>
      <c r="K45" s="7">
        <v>0.4583333333333333</v>
      </c>
      <c r="L45" s="102" t="s">
        <v>61</v>
      </c>
      <c r="M45" s="13">
        <v>4</v>
      </c>
      <c r="N45" s="13" t="s">
        <v>9</v>
      </c>
      <c r="O45" s="13">
        <v>1</v>
      </c>
      <c r="P45" s="66" t="s">
        <v>4</v>
      </c>
      <c r="Q45" s="9" t="str">
        <f>L46</f>
        <v>天　童</v>
      </c>
      <c r="R45" s="73" t="str">
        <f>P46</f>
        <v>山商B</v>
      </c>
    </row>
    <row r="46" spans="1:18" ht="19.5" customHeight="1">
      <c r="A46" s="125"/>
      <c r="B46" s="108"/>
      <c r="C46" s="8">
        <v>0.5520833333333334</v>
      </c>
      <c r="D46" s="105" t="s">
        <v>65</v>
      </c>
      <c r="E46" s="14">
        <v>2</v>
      </c>
      <c r="F46" s="14" t="s">
        <v>8</v>
      </c>
      <c r="G46" s="14">
        <v>1</v>
      </c>
      <c r="H46" s="68" t="s">
        <v>66</v>
      </c>
      <c r="I46" s="74" t="str">
        <f>D45</f>
        <v>山形工</v>
      </c>
      <c r="J46" s="12" t="str">
        <f>H45</f>
        <v>南　陽</v>
      </c>
      <c r="K46" s="8">
        <v>0.5520833333333334</v>
      </c>
      <c r="L46" s="67" t="s">
        <v>63</v>
      </c>
      <c r="M46" s="14">
        <v>1</v>
      </c>
      <c r="N46" s="14" t="s">
        <v>10</v>
      </c>
      <c r="O46" s="14">
        <v>5</v>
      </c>
      <c r="P46" s="103" t="s">
        <v>64</v>
      </c>
      <c r="Q46" s="74" t="str">
        <f>L45</f>
        <v>米沢東</v>
      </c>
      <c r="R46" s="12" t="str">
        <f>P45</f>
        <v>学　院</v>
      </c>
    </row>
  </sheetData>
  <sheetProtection/>
  <mergeCells count="45">
    <mergeCell ref="D20:J20"/>
    <mergeCell ref="L20:R20"/>
    <mergeCell ref="D11:J11"/>
    <mergeCell ref="L11:R11"/>
    <mergeCell ref="D14:J14"/>
    <mergeCell ref="L14:R14"/>
    <mergeCell ref="A23:A25"/>
    <mergeCell ref="D23:J23"/>
    <mergeCell ref="A20:A22"/>
    <mergeCell ref="A17:A19"/>
    <mergeCell ref="D17:J17"/>
    <mergeCell ref="D4:H4"/>
    <mergeCell ref="L4:P4"/>
    <mergeCell ref="Q4:R4"/>
    <mergeCell ref="L17:R17"/>
    <mergeCell ref="A14:A16"/>
    <mergeCell ref="A11:A13"/>
    <mergeCell ref="A8:A10"/>
    <mergeCell ref="A5:A7"/>
    <mergeCell ref="A26:A28"/>
    <mergeCell ref="A29:A31"/>
    <mergeCell ref="D29:J29"/>
    <mergeCell ref="L29:R29"/>
    <mergeCell ref="L23:R23"/>
    <mergeCell ref="I4:J4"/>
    <mergeCell ref="D5:J5"/>
    <mergeCell ref="L5:R5"/>
    <mergeCell ref="D8:J8"/>
    <mergeCell ref="L8:R8"/>
    <mergeCell ref="A32:A34"/>
    <mergeCell ref="D32:J32"/>
    <mergeCell ref="L32:R32"/>
    <mergeCell ref="A35:A37"/>
    <mergeCell ref="D35:J35"/>
    <mergeCell ref="L35:R35"/>
    <mergeCell ref="A44:A46"/>
    <mergeCell ref="D44:J44"/>
    <mergeCell ref="L44:R44"/>
    <mergeCell ref="D26:R26"/>
    <mergeCell ref="A38:A40"/>
    <mergeCell ref="D38:J38"/>
    <mergeCell ref="L38:R38"/>
    <mergeCell ref="A41:A43"/>
    <mergeCell ref="D41:J41"/>
    <mergeCell ref="L41:R41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86" customWidth="1"/>
    <col min="2" max="14" width="4.625" style="86" customWidth="1"/>
    <col min="15" max="16384" width="9.00390625" style="86" customWidth="1"/>
  </cols>
  <sheetData>
    <row r="2" spans="2:9" s="77" customFormat="1" ht="57" customHeight="1">
      <c r="B2" s="78" t="s">
        <v>85</v>
      </c>
      <c r="C2" s="79" t="s">
        <v>86</v>
      </c>
      <c r="D2" s="79" t="s">
        <v>87</v>
      </c>
      <c r="E2" s="79" t="s">
        <v>61</v>
      </c>
      <c r="F2" s="79" t="s">
        <v>88</v>
      </c>
      <c r="G2" s="79" t="s">
        <v>65</v>
      </c>
      <c r="H2" s="79" t="s">
        <v>64</v>
      </c>
      <c r="I2" s="80" t="s">
        <v>66</v>
      </c>
    </row>
    <row r="3" spans="1:9" ht="15" customHeight="1">
      <c r="A3" s="81">
        <v>39935</v>
      </c>
      <c r="B3" s="82">
        <v>1</v>
      </c>
      <c r="C3" s="83"/>
      <c r="D3" s="84">
        <v>1</v>
      </c>
      <c r="E3" s="83"/>
      <c r="F3" s="83"/>
      <c r="G3" s="84">
        <v>1</v>
      </c>
      <c r="H3" s="84">
        <v>1</v>
      </c>
      <c r="I3" s="85"/>
    </row>
    <row r="4" spans="1:9" ht="15" customHeight="1">
      <c r="A4" s="87">
        <v>39937</v>
      </c>
      <c r="B4" s="88"/>
      <c r="C4" s="89"/>
      <c r="D4" s="90">
        <v>1</v>
      </c>
      <c r="E4" s="90">
        <v>1</v>
      </c>
      <c r="F4" s="89"/>
      <c r="G4" s="90">
        <v>1</v>
      </c>
      <c r="H4" s="89"/>
      <c r="I4" s="91">
        <v>1</v>
      </c>
    </row>
    <row r="5" spans="1:9" ht="15" customHeight="1">
      <c r="A5" s="87">
        <v>39956</v>
      </c>
      <c r="B5" s="92">
        <v>1</v>
      </c>
      <c r="C5" s="90">
        <v>1</v>
      </c>
      <c r="D5" s="89"/>
      <c r="E5" s="90">
        <v>1</v>
      </c>
      <c r="F5" s="89"/>
      <c r="G5" s="89"/>
      <c r="H5" s="90">
        <v>1</v>
      </c>
      <c r="I5" s="93"/>
    </row>
    <row r="6" spans="1:9" ht="15" customHeight="1">
      <c r="A6" s="87">
        <v>39977</v>
      </c>
      <c r="B6" s="92">
        <v>1</v>
      </c>
      <c r="C6" s="89"/>
      <c r="D6" s="90">
        <v>1</v>
      </c>
      <c r="E6" s="89"/>
      <c r="F6" s="90">
        <v>1</v>
      </c>
      <c r="G6" s="89"/>
      <c r="H6" s="89"/>
      <c r="I6" s="91">
        <v>1</v>
      </c>
    </row>
    <row r="7" spans="1:9" ht="15" customHeight="1">
      <c r="A7" s="87">
        <v>40006</v>
      </c>
      <c r="B7" s="88"/>
      <c r="C7" s="89"/>
      <c r="D7" s="89"/>
      <c r="E7" s="89"/>
      <c r="F7" s="90">
        <v>1</v>
      </c>
      <c r="G7" s="90">
        <v>1</v>
      </c>
      <c r="H7" s="90">
        <v>1</v>
      </c>
      <c r="I7" s="91">
        <v>1</v>
      </c>
    </row>
    <row r="8" spans="1:9" ht="15" customHeight="1">
      <c r="A8" s="87">
        <v>40012</v>
      </c>
      <c r="B8" s="92">
        <v>1</v>
      </c>
      <c r="C8" s="90">
        <v>1</v>
      </c>
      <c r="D8" s="89"/>
      <c r="E8" s="89"/>
      <c r="F8" s="89"/>
      <c r="G8" s="89"/>
      <c r="H8" s="90">
        <v>1</v>
      </c>
      <c r="I8" s="91">
        <v>1</v>
      </c>
    </row>
    <row r="9" spans="1:9" ht="15" customHeight="1">
      <c r="A9" s="87">
        <v>40014</v>
      </c>
      <c r="B9" s="88"/>
      <c r="C9" s="90">
        <v>1</v>
      </c>
      <c r="D9" s="89"/>
      <c r="E9" s="90">
        <v>1</v>
      </c>
      <c r="F9" s="90">
        <v>1</v>
      </c>
      <c r="G9" s="89"/>
      <c r="H9" s="89"/>
      <c r="I9" s="91">
        <v>1</v>
      </c>
    </row>
    <row r="10" spans="1:9" ht="15" customHeight="1">
      <c r="A10" s="87">
        <v>40019</v>
      </c>
      <c r="B10" s="88"/>
      <c r="C10" s="90">
        <v>1</v>
      </c>
      <c r="D10" s="90">
        <v>1</v>
      </c>
      <c r="E10" s="89"/>
      <c r="F10" s="90">
        <v>1</v>
      </c>
      <c r="G10" s="90">
        <v>1</v>
      </c>
      <c r="H10" s="89"/>
      <c r="I10" s="93"/>
    </row>
    <row r="11" spans="1:9" ht="15" customHeight="1">
      <c r="A11" s="87">
        <v>40034</v>
      </c>
      <c r="B11" s="92">
        <v>1</v>
      </c>
      <c r="C11" s="89"/>
      <c r="D11" s="89"/>
      <c r="E11" s="90">
        <v>1</v>
      </c>
      <c r="F11" s="89"/>
      <c r="G11" s="89"/>
      <c r="H11" s="89"/>
      <c r="I11" s="93"/>
    </row>
    <row r="12" spans="1:9" ht="15" customHeight="1">
      <c r="A12" s="87">
        <v>40036</v>
      </c>
      <c r="B12" s="92">
        <v>1</v>
      </c>
      <c r="C12" s="90">
        <v>1</v>
      </c>
      <c r="D12" s="90">
        <v>1</v>
      </c>
      <c r="E12" s="90">
        <v>1</v>
      </c>
      <c r="F12" s="89"/>
      <c r="G12" s="89"/>
      <c r="H12" s="89"/>
      <c r="I12" s="93"/>
    </row>
    <row r="13" spans="1:9" ht="15" customHeight="1">
      <c r="A13" s="87">
        <v>40047</v>
      </c>
      <c r="B13" s="88"/>
      <c r="C13" s="89"/>
      <c r="D13" s="89"/>
      <c r="E13" s="89"/>
      <c r="F13" s="90">
        <v>1</v>
      </c>
      <c r="G13" s="90">
        <v>1</v>
      </c>
      <c r="H13" s="90">
        <v>1</v>
      </c>
      <c r="I13" s="91">
        <v>1</v>
      </c>
    </row>
    <row r="14" spans="1:9" ht="15" customHeight="1">
      <c r="A14" s="87">
        <v>40061</v>
      </c>
      <c r="B14" s="88"/>
      <c r="C14" s="90">
        <v>1</v>
      </c>
      <c r="D14" s="90">
        <v>1</v>
      </c>
      <c r="E14" s="90">
        <v>1</v>
      </c>
      <c r="F14" s="89"/>
      <c r="G14" s="90">
        <v>1</v>
      </c>
      <c r="H14" s="89"/>
      <c r="I14" s="93"/>
    </row>
    <row r="15" spans="1:9" ht="15" customHeight="1">
      <c r="A15" s="87">
        <v>40075</v>
      </c>
      <c r="B15" s="88"/>
      <c r="C15" s="89"/>
      <c r="D15" s="90">
        <v>1</v>
      </c>
      <c r="E15" s="89"/>
      <c r="F15" s="90">
        <v>1</v>
      </c>
      <c r="G15" s="89"/>
      <c r="H15" s="90">
        <v>1</v>
      </c>
      <c r="I15" s="91">
        <v>1</v>
      </c>
    </row>
    <row r="16" spans="1:9" ht="15" customHeight="1">
      <c r="A16" s="87">
        <v>40078</v>
      </c>
      <c r="B16" s="88"/>
      <c r="C16" s="89"/>
      <c r="D16" s="89"/>
      <c r="E16" s="89"/>
      <c r="F16" s="90">
        <v>1</v>
      </c>
      <c r="G16" s="90">
        <v>1</v>
      </c>
      <c r="H16" s="89"/>
      <c r="I16" s="93"/>
    </row>
    <row r="17" spans="1:9" ht="15" customHeight="1">
      <c r="A17" s="94">
        <v>40089</v>
      </c>
      <c r="B17" s="95">
        <v>1</v>
      </c>
      <c r="C17" s="96"/>
      <c r="D17" s="96"/>
      <c r="E17" s="97">
        <v>1</v>
      </c>
      <c r="F17" s="96"/>
      <c r="G17" s="96"/>
      <c r="H17" s="97">
        <v>1</v>
      </c>
      <c r="I17" s="98">
        <v>1</v>
      </c>
    </row>
    <row r="18" spans="1:9" ht="13.5">
      <c r="A18" s="86" t="s">
        <v>89</v>
      </c>
      <c r="B18" s="86">
        <f aca="true" t="shared" si="0" ref="B18:I18">SUM(B3:B17)</f>
        <v>7</v>
      </c>
      <c r="C18" s="86">
        <f t="shared" si="0"/>
        <v>6</v>
      </c>
      <c r="D18" s="86">
        <f t="shared" si="0"/>
        <v>7</v>
      </c>
      <c r="E18" s="86">
        <f t="shared" si="0"/>
        <v>7</v>
      </c>
      <c r="F18" s="86">
        <f t="shared" si="0"/>
        <v>7</v>
      </c>
      <c r="G18" s="86">
        <f t="shared" si="0"/>
        <v>7</v>
      </c>
      <c r="H18" s="86">
        <f t="shared" si="0"/>
        <v>7</v>
      </c>
      <c r="I18" s="86">
        <f t="shared" si="0"/>
        <v>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="70" zoomScaleNormal="70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V28" sqref="AV28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7" width="2.625" style="1" customWidth="1"/>
    <col min="38" max="40" width="2.125" style="1" customWidth="1"/>
    <col min="41" max="41" width="2.625" style="1" customWidth="1"/>
    <col min="42" max="42" width="6.625" style="1" customWidth="1"/>
    <col min="43" max="44" width="5.625" style="1" customWidth="1"/>
    <col min="45" max="45" width="5.625" style="15" customWidth="1"/>
    <col min="46" max="46" width="6.625" style="1" customWidth="1"/>
    <col min="47" max="16384" width="9.00390625" style="1" customWidth="1"/>
  </cols>
  <sheetData>
    <row r="1" spans="1:46" ht="13.5">
      <c r="A1" s="173" t="s">
        <v>58</v>
      </c>
      <c r="B1" s="150" t="str">
        <f>A3</f>
        <v>山形工業</v>
      </c>
      <c r="C1" s="150"/>
      <c r="D1" s="150"/>
      <c r="E1" s="150"/>
      <c r="F1" s="150"/>
      <c r="G1" s="150" t="str">
        <f>A9</f>
        <v>南　陽</v>
      </c>
      <c r="H1" s="150"/>
      <c r="I1" s="150"/>
      <c r="J1" s="150"/>
      <c r="K1" s="150"/>
      <c r="L1" s="150" t="str">
        <f>A15</f>
        <v>米沢東</v>
      </c>
      <c r="M1" s="150"/>
      <c r="N1" s="150"/>
      <c r="O1" s="150"/>
      <c r="P1" s="150"/>
      <c r="Q1" s="150" t="str">
        <f>A21</f>
        <v>山形学院</v>
      </c>
      <c r="R1" s="150"/>
      <c r="S1" s="150"/>
      <c r="T1" s="150"/>
      <c r="U1" s="150"/>
      <c r="V1" s="150" t="str">
        <f>A27</f>
        <v>天　童</v>
      </c>
      <c r="W1" s="150"/>
      <c r="X1" s="150"/>
      <c r="Y1" s="150"/>
      <c r="Z1" s="150"/>
      <c r="AA1" s="174" t="str">
        <f>A33</f>
        <v>山商B</v>
      </c>
      <c r="AB1" s="175"/>
      <c r="AC1" s="175"/>
      <c r="AD1" s="175"/>
      <c r="AE1" s="176"/>
      <c r="AF1" s="174" t="str">
        <f>A39</f>
        <v>日大B</v>
      </c>
      <c r="AG1" s="175"/>
      <c r="AH1" s="175"/>
      <c r="AI1" s="175"/>
      <c r="AJ1" s="176"/>
      <c r="AK1" s="150" t="str">
        <f>A45</f>
        <v>東海B</v>
      </c>
      <c r="AL1" s="150"/>
      <c r="AM1" s="150"/>
      <c r="AN1" s="150"/>
      <c r="AO1" s="150"/>
      <c r="AP1" s="173" t="s">
        <v>11</v>
      </c>
      <c r="AQ1" s="173" t="s">
        <v>12</v>
      </c>
      <c r="AR1" s="173" t="s">
        <v>13</v>
      </c>
      <c r="AS1" s="180" t="s">
        <v>14</v>
      </c>
      <c r="AT1" s="181" t="s">
        <v>15</v>
      </c>
    </row>
    <row r="2" spans="1:46" ht="13.5">
      <c r="A2" s="173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77"/>
      <c r="AB2" s="178"/>
      <c r="AC2" s="178"/>
      <c r="AD2" s="178"/>
      <c r="AE2" s="179"/>
      <c r="AF2" s="177"/>
      <c r="AG2" s="178"/>
      <c r="AH2" s="178"/>
      <c r="AI2" s="178"/>
      <c r="AJ2" s="179"/>
      <c r="AK2" s="152"/>
      <c r="AL2" s="152"/>
      <c r="AM2" s="152"/>
      <c r="AN2" s="152"/>
      <c r="AO2" s="152"/>
      <c r="AP2" s="173"/>
      <c r="AQ2" s="173"/>
      <c r="AR2" s="173"/>
      <c r="AS2" s="180"/>
      <c r="AT2" s="181"/>
    </row>
    <row r="3" spans="1:46" ht="13.5" customHeight="1">
      <c r="A3" s="150" t="s">
        <v>59</v>
      </c>
      <c r="B3" s="164"/>
      <c r="C3" s="165"/>
      <c r="D3" s="165"/>
      <c r="E3" s="165"/>
      <c r="F3" s="166"/>
      <c r="G3" s="161" t="s">
        <v>94</v>
      </c>
      <c r="H3" s="162"/>
      <c r="I3" s="162"/>
      <c r="J3" s="162"/>
      <c r="K3" s="163"/>
      <c r="L3" s="161" t="s">
        <v>95</v>
      </c>
      <c r="M3" s="162"/>
      <c r="N3" s="162"/>
      <c r="O3" s="162"/>
      <c r="P3" s="163"/>
      <c r="Q3" s="161" t="s">
        <v>95</v>
      </c>
      <c r="R3" s="162"/>
      <c r="S3" s="162"/>
      <c r="T3" s="162"/>
      <c r="U3" s="163"/>
      <c r="V3" s="161" t="s">
        <v>95</v>
      </c>
      <c r="W3" s="162"/>
      <c r="X3" s="162"/>
      <c r="Y3" s="162"/>
      <c r="Z3" s="163"/>
      <c r="AA3" s="161" t="s">
        <v>95</v>
      </c>
      <c r="AB3" s="162"/>
      <c r="AC3" s="162"/>
      <c r="AD3" s="162"/>
      <c r="AE3" s="163"/>
      <c r="AF3" s="161" t="s">
        <v>113</v>
      </c>
      <c r="AG3" s="162"/>
      <c r="AH3" s="162"/>
      <c r="AI3" s="162"/>
      <c r="AJ3" s="163"/>
      <c r="AK3" s="161" t="s">
        <v>93</v>
      </c>
      <c r="AL3" s="162"/>
      <c r="AM3" s="162"/>
      <c r="AN3" s="162"/>
      <c r="AO3" s="163"/>
      <c r="AP3" s="156">
        <f>(COUNTIF(G3:AO3,"○")*3+COUNTIF(G3:AO3,"△")*1)+(COUNTIF(G6:AO6,"○")*3+COUNTIF(G6:AO6,"△")*1)</f>
        <v>33</v>
      </c>
      <c r="AQ3" s="156">
        <f>L4+G4+Q4+V4+AA4+AF4+AK4+G7+L7+Q7+V7+AA7+AF7+AK7</f>
        <v>46</v>
      </c>
      <c r="AR3" s="156">
        <f>K4+P4+U4+Z4+AE4+AJ4+AO4+K7+P7+U7+Z7+AE7+AJ7+AO7</f>
        <v>15</v>
      </c>
      <c r="AS3" s="144">
        <f>AQ3-AR3</f>
        <v>31</v>
      </c>
      <c r="AT3" s="147">
        <f>RANK(AP3,$AP$3:$AP$47,0)</f>
        <v>2</v>
      </c>
    </row>
    <row r="4" spans="1:46" ht="13.5" customHeight="1">
      <c r="A4" s="151"/>
      <c r="B4" s="167"/>
      <c r="C4" s="168"/>
      <c r="D4" s="168"/>
      <c r="E4" s="168"/>
      <c r="F4" s="169"/>
      <c r="G4" s="159">
        <f>H4+H5</f>
        <v>0</v>
      </c>
      <c r="H4" s="16">
        <v>0</v>
      </c>
      <c r="I4" s="17" t="s">
        <v>57</v>
      </c>
      <c r="J4" s="18">
        <v>1</v>
      </c>
      <c r="K4" s="159">
        <f>J4+J5</f>
        <v>1</v>
      </c>
      <c r="L4" s="159">
        <f>M4+M5</f>
        <v>2</v>
      </c>
      <c r="M4" s="16">
        <v>2</v>
      </c>
      <c r="N4" s="17" t="s">
        <v>57</v>
      </c>
      <c r="O4" s="18">
        <v>0</v>
      </c>
      <c r="P4" s="159">
        <f>O4+O5</f>
        <v>1</v>
      </c>
      <c r="Q4" s="159">
        <f>R4+R5</f>
        <v>7</v>
      </c>
      <c r="R4" s="16">
        <v>5</v>
      </c>
      <c r="S4" s="17" t="s">
        <v>57</v>
      </c>
      <c r="T4" s="18">
        <v>0</v>
      </c>
      <c r="U4" s="159">
        <f>T4+T5</f>
        <v>1</v>
      </c>
      <c r="V4" s="159">
        <f>W4+W5</f>
        <v>4</v>
      </c>
      <c r="W4" s="16">
        <v>3</v>
      </c>
      <c r="X4" s="17" t="s">
        <v>57</v>
      </c>
      <c r="Y4" s="18">
        <v>1</v>
      </c>
      <c r="Z4" s="159">
        <f>Y4+Y5</f>
        <v>2</v>
      </c>
      <c r="AA4" s="159">
        <f>AB4+AB5</f>
        <v>2</v>
      </c>
      <c r="AB4" s="16">
        <v>0</v>
      </c>
      <c r="AC4" s="17" t="s">
        <v>57</v>
      </c>
      <c r="AD4" s="18">
        <v>1</v>
      </c>
      <c r="AE4" s="159">
        <f>AD4+AD5</f>
        <v>1</v>
      </c>
      <c r="AF4" s="159">
        <f>AG4+AG5</f>
        <v>2</v>
      </c>
      <c r="AG4" s="16">
        <v>0</v>
      </c>
      <c r="AH4" s="17" t="s">
        <v>57</v>
      </c>
      <c r="AI4" s="18">
        <v>3</v>
      </c>
      <c r="AJ4" s="159">
        <f>AI4+AI5</f>
        <v>4</v>
      </c>
      <c r="AK4" s="159">
        <f>AL4+AL5</f>
        <v>3</v>
      </c>
      <c r="AL4" s="16">
        <v>0</v>
      </c>
      <c r="AM4" s="17" t="s">
        <v>57</v>
      </c>
      <c r="AN4" s="18">
        <v>0</v>
      </c>
      <c r="AO4" s="159">
        <f>AN4+AN5</f>
        <v>2</v>
      </c>
      <c r="AP4" s="157"/>
      <c r="AQ4" s="157"/>
      <c r="AR4" s="157"/>
      <c r="AS4" s="145"/>
      <c r="AT4" s="148"/>
    </row>
    <row r="5" spans="1:46" ht="13.5" customHeight="1">
      <c r="A5" s="151"/>
      <c r="B5" s="167"/>
      <c r="C5" s="168"/>
      <c r="D5" s="168"/>
      <c r="E5" s="168"/>
      <c r="F5" s="169"/>
      <c r="G5" s="160"/>
      <c r="H5" s="16">
        <v>0</v>
      </c>
      <c r="I5" s="17" t="s">
        <v>57</v>
      </c>
      <c r="J5" s="18">
        <v>0</v>
      </c>
      <c r="K5" s="160"/>
      <c r="L5" s="160"/>
      <c r="M5" s="16">
        <v>0</v>
      </c>
      <c r="N5" s="17" t="s">
        <v>57</v>
      </c>
      <c r="O5" s="18">
        <v>1</v>
      </c>
      <c r="P5" s="160"/>
      <c r="Q5" s="160"/>
      <c r="R5" s="16">
        <v>2</v>
      </c>
      <c r="S5" s="17" t="s">
        <v>57</v>
      </c>
      <c r="T5" s="18">
        <v>1</v>
      </c>
      <c r="U5" s="160"/>
      <c r="V5" s="160"/>
      <c r="W5" s="16">
        <v>1</v>
      </c>
      <c r="X5" s="17" t="s">
        <v>57</v>
      </c>
      <c r="Y5" s="18">
        <v>1</v>
      </c>
      <c r="Z5" s="160"/>
      <c r="AA5" s="160"/>
      <c r="AB5" s="16">
        <v>2</v>
      </c>
      <c r="AC5" s="17" t="s">
        <v>57</v>
      </c>
      <c r="AD5" s="18">
        <v>0</v>
      </c>
      <c r="AE5" s="160"/>
      <c r="AF5" s="160"/>
      <c r="AG5" s="16">
        <v>2</v>
      </c>
      <c r="AH5" s="17" t="s">
        <v>57</v>
      </c>
      <c r="AI5" s="18">
        <v>1</v>
      </c>
      <c r="AJ5" s="160"/>
      <c r="AK5" s="160"/>
      <c r="AL5" s="16">
        <v>3</v>
      </c>
      <c r="AM5" s="17" t="s">
        <v>57</v>
      </c>
      <c r="AN5" s="18">
        <v>2</v>
      </c>
      <c r="AO5" s="160"/>
      <c r="AP5" s="157"/>
      <c r="AQ5" s="157"/>
      <c r="AR5" s="157"/>
      <c r="AS5" s="145"/>
      <c r="AT5" s="148"/>
    </row>
    <row r="6" spans="1:46" ht="13.5" customHeight="1">
      <c r="A6" s="151"/>
      <c r="B6" s="167"/>
      <c r="C6" s="168"/>
      <c r="D6" s="168"/>
      <c r="E6" s="168"/>
      <c r="F6" s="169"/>
      <c r="G6" s="161" t="s">
        <v>121</v>
      </c>
      <c r="H6" s="162"/>
      <c r="I6" s="162"/>
      <c r="J6" s="162"/>
      <c r="K6" s="163"/>
      <c r="L6" s="161" t="s">
        <v>95</v>
      </c>
      <c r="M6" s="162"/>
      <c r="N6" s="162"/>
      <c r="O6" s="162"/>
      <c r="P6" s="163"/>
      <c r="Q6" s="161" t="s">
        <v>95</v>
      </c>
      <c r="R6" s="162"/>
      <c r="S6" s="162"/>
      <c r="T6" s="162"/>
      <c r="U6" s="163"/>
      <c r="V6" s="161" t="s">
        <v>114</v>
      </c>
      <c r="W6" s="162"/>
      <c r="X6" s="162"/>
      <c r="Y6" s="162"/>
      <c r="Z6" s="163"/>
      <c r="AA6" s="161" t="s">
        <v>121</v>
      </c>
      <c r="AB6" s="162"/>
      <c r="AC6" s="162"/>
      <c r="AD6" s="162"/>
      <c r="AE6" s="163"/>
      <c r="AF6" s="161" t="s">
        <v>94</v>
      </c>
      <c r="AG6" s="162"/>
      <c r="AH6" s="162"/>
      <c r="AI6" s="162"/>
      <c r="AJ6" s="163"/>
      <c r="AK6" s="161" t="s">
        <v>95</v>
      </c>
      <c r="AL6" s="162"/>
      <c r="AM6" s="162"/>
      <c r="AN6" s="162"/>
      <c r="AO6" s="163"/>
      <c r="AP6" s="157"/>
      <c r="AQ6" s="157"/>
      <c r="AR6" s="157"/>
      <c r="AS6" s="145"/>
      <c r="AT6" s="148"/>
    </row>
    <row r="7" spans="1:46" ht="13.5" customHeight="1">
      <c r="A7" s="151"/>
      <c r="B7" s="167"/>
      <c r="C7" s="168"/>
      <c r="D7" s="168"/>
      <c r="E7" s="168"/>
      <c r="F7" s="169"/>
      <c r="G7" s="159">
        <f>H7+H8</f>
        <v>6</v>
      </c>
      <c r="H7" s="16">
        <v>2</v>
      </c>
      <c r="I7" s="17" t="s">
        <v>57</v>
      </c>
      <c r="J7" s="18">
        <v>0</v>
      </c>
      <c r="K7" s="159">
        <f>J7+J8</f>
        <v>0</v>
      </c>
      <c r="L7" s="159">
        <f>M7+M8</f>
        <v>5</v>
      </c>
      <c r="M7" s="16">
        <v>1</v>
      </c>
      <c r="N7" s="17" t="s">
        <v>57</v>
      </c>
      <c r="O7" s="18">
        <v>1</v>
      </c>
      <c r="P7" s="159">
        <f>O7+O8</f>
        <v>1</v>
      </c>
      <c r="Q7" s="159">
        <f>R7+R8</f>
        <v>6</v>
      </c>
      <c r="R7" s="16">
        <v>3</v>
      </c>
      <c r="S7" s="17" t="s">
        <v>57</v>
      </c>
      <c r="T7" s="18">
        <v>0</v>
      </c>
      <c r="U7" s="159">
        <f>T7+T8</f>
        <v>0</v>
      </c>
      <c r="V7" s="159">
        <f>W7+W8</f>
        <v>6</v>
      </c>
      <c r="W7" s="16">
        <v>3</v>
      </c>
      <c r="X7" s="17" t="s">
        <v>57</v>
      </c>
      <c r="Y7" s="18">
        <v>0</v>
      </c>
      <c r="Z7" s="159">
        <f>Y7+Y8</f>
        <v>0</v>
      </c>
      <c r="AA7" s="159">
        <f>AB7+AB8</f>
        <v>1</v>
      </c>
      <c r="AB7" s="16">
        <v>0</v>
      </c>
      <c r="AC7" s="17" t="s">
        <v>57</v>
      </c>
      <c r="AD7" s="18">
        <v>0</v>
      </c>
      <c r="AE7" s="159">
        <f>AD7+AD8</f>
        <v>0</v>
      </c>
      <c r="AF7" s="159">
        <f>AG7+AG8</f>
        <v>1</v>
      </c>
      <c r="AG7" s="16">
        <v>0</v>
      </c>
      <c r="AH7" s="17" t="s">
        <v>57</v>
      </c>
      <c r="AI7" s="18">
        <v>1</v>
      </c>
      <c r="AJ7" s="159">
        <f>AI7+AI8</f>
        <v>2</v>
      </c>
      <c r="AK7" s="159">
        <f>AL7+AL8</f>
        <v>1</v>
      </c>
      <c r="AL7" s="16">
        <v>0</v>
      </c>
      <c r="AM7" s="17" t="s">
        <v>57</v>
      </c>
      <c r="AN7" s="18">
        <v>0</v>
      </c>
      <c r="AO7" s="159">
        <f>AN7+AN8</f>
        <v>0</v>
      </c>
      <c r="AP7" s="157"/>
      <c r="AQ7" s="157"/>
      <c r="AR7" s="157"/>
      <c r="AS7" s="145"/>
      <c r="AT7" s="148"/>
    </row>
    <row r="8" spans="1:46" ht="13.5" customHeight="1">
      <c r="A8" s="152"/>
      <c r="B8" s="170"/>
      <c r="C8" s="171"/>
      <c r="D8" s="171"/>
      <c r="E8" s="171"/>
      <c r="F8" s="172"/>
      <c r="G8" s="160"/>
      <c r="H8" s="16">
        <v>4</v>
      </c>
      <c r="I8" s="17" t="s">
        <v>57</v>
      </c>
      <c r="J8" s="18">
        <v>0</v>
      </c>
      <c r="K8" s="160"/>
      <c r="L8" s="160"/>
      <c r="M8" s="16">
        <v>4</v>
      </c>
      <c r="N8" s="17" t="s">
        <v>57</v>
      </c>
      <c r="O8" s="18">
        <v>0</v>
      </c>
      <c r="P8" s="160"/>
      <c r="Q8" s="160"/>
      <c r="R8" s="16">
        <v>3</v>
      </c>
      <c r="S8" s="17" t="s">
        <v>57</v>
      </c>
      <c r="T8" s="18">
        <v>0</v>
      </c>
      <c r="U8" s="160"/>
      <c r="V8" s="160"/>
      <c r="W8" s="16">
        <v>3</v>
      </c>
      <c r="X8" s="17" t="s">
        <v>57</v>
      </c>
      <c r="Y8" s="18">
        <v>0</v>
      </c>
      <c r="Z8" s="160"/>
      <c r="AA8" s="160"/>
      <c r="AB8" s="16">
        <v>1</v>
      </c>
      <c r="AC8" s="17" t="s">
        <v>57</v>
      </c>
      <c r="AD8" s="18">
        <v>0</v>
      </c>
      <c r="AE8" s="160"/>
      <c r="AF8" s="160"/>
      <c r="AG8" s="16">
        <v>1</v>
      </c>
      <c r="AH8" s="17" t="s">
        <v>57</v>
      </c>
      <c r="AI8" s="18">
        <v>1</v>
      </c>
      <c r="AJ8" s="160"/>
      <c r="AK8" s="160"/>
      <c r="AL8" s="16">
        <v>1</v>
      </c>
      <c r="AM8" s="17" t="s">
        <v>57</v>
      </c>
      <c r="AN8" s="18">
        <v>0</v>
      </c>
      <c r="AO8" s="160"/>
      <c r="AP8" s="158"/>
      <c r="AQ8" s="158"/>
      <c r="AR8" s="158"/>
      <c r="AS8" s="146"/>
      <c r="AT8" s="149"/>
    </row>
    <row r="9" spans="1:46" ht="13.5" customHeight="1">
      <c r="A9" s="150" t="s">
        <v>60</v>
      </c>
      <c r="B9" s="161" t="s">
        <v>95</v>
      </c>
      <c r="C9" s="162"/>
      <c r="D9" s="162"/>
      <c r="E9" s="162"/>
      <c r="F9" s="163"/>
      <c r="G9" s="164"/>
      <c r="H9" s="165"/>
      <c r="I9" s="165"/>
      <c r="J9" s="165"/>
      <c r="K9" s="166"/>
      <c r="L9" s="161" t="s">
        <v>95</v>
      </c>
      <c r="M9" s="162"/>
      <c r="N9" s="162"/>
      <c r="O9" s="162"/>
      <c r="P9" s="163"/>
      <c r="Q9" s="161" t="s">
        <v>97</v>
      </c>
      <c r="R9" s="162"/>
      <c r="S9" s="162"/>
      <c r="T9" s="162"/>
      <c r="U9" s="163"/>
      <c r="V9" s="161" t="s">
        <v>95</v>
      </c>
      <c r="W9" s="162"/>
      <c r="X9" s="162"/>
      <c r="Y9" s="162"/>
      <c r="Z9" s="163"/>
      <c r="AA9" s="161" t="s">
        <v>97</v>
      </c>
      <c r="AB9" s="162"/>
      <c r="AC9" s="162"/>
      <c r="AD9" s="162"/>
      <c r="AE9" s="163"/>
      <c r="AF9" s="161" t="s">
        <v>94</v>
      </c>
      <c r="AG9" s="162"/>
      <c r="AH9" s="162"/>
      <c r="AI9" s="162"/>
      <c r="AJ9" s="163"/>
      <c r="AK9" s="161" t="s">
        <v>114</v>
      </c>
      <c r="AL9" s="162"/>
      <c r="AM9" s="162"/>
      <c r="AN9" s="162"/>
      <c r="AO9" s="163"/>
      <c r="AP9" s="156">
        <f>(COUNTIF(B12,"○")*3+COUNTIF(B12,"△")*1+COUNTIF(L12:AO12,"○")*3+COUNTIF(L12:AO12,"△")*1)+(COUNTIF(B9,"○")*3+COUNTIF(B9,"△")*1+COUNTIF(L9:AO9,"○")*3+COUNTIF(L9:AO9,"△")*1)</f>
        <v>23</v>
      </c>
      <c r="AQ9" s="156">
        <f>B10+L10+Q10+V10+AA10+AF10+AK10+B13+L13+Q13+V13+AA13+AF13+AK13</f>
        <v>20</v>
      </c>
      <c r="AR9" s="156">
        <f>F10+P10+U10+Z10+AE10+AJ10+AO10+F13+P13+U13+Z13+AE13+AJ13+AO13</f>
        <v>33</v>
      </c>
      <c r="AS9" s="144">
        <f>AQ9-AR9</f>
        <v>-13</v>
      </c>
      <c r="AT9" s="147">
        <f>RANK(AP9,$AP$3:$AP$47,0)</f>
        <v>4</v>
      </c>
    </row>
    <row r="10" spans="1:46" ht="13.5" customHeight="1">
      <c r="A10" s="151"/>
      <c r="B10" s="159">
        <f>C10+C11</f>
        <v>1</v>
      </c>
      <c r="C10" s="16">
        <v>1</v>
      </c>
      <c r="D10" s="17" t="s">
        <v>57</v>
      </c>
      <c r="E10" s="18">
        <v>0</v>
      </c>
      <c r="F10" s="159">
        <f>E10+E11</f>
        <v>0</v>
      </c>
      <c r="G10" s="167"/>
      <c r="H10" s="168"/>
      <c r="I10" s="168"/>
      <c r="J10" s="168"/>
      <c r="K10" s="169"/>
      <c r="L10" s="159">
        <f>M10+M11</f>
        <v>1</v>
      </c>
      <c r="M10" s="16">
        <v>0</v>
      </c>
      <c r="N10" s="17" t="s">
        <v>57</v>
      </c>
      <c r="O10" s="18">
        <v>0</v>
      </c>
      <c r="P10" s="159">
        <f>O10+O11</f>
        <v>0</v>
      </c>
      <c r="Q10" s="159">
        <f>R10+R11</f>
        <v>1</v>
      </c>
      <c r="R10" s="16">
        <v>1</v>
      </c>
      <c r="S10" s="17" t="s">
        <v>57</v>
      </c>
      <c r="T10" s="18">
        <v>0</v>
      </c>
      <c r="U10" s="159">
        <f>T10+T11</f>
        <v>1</v>
      </c>
      <c r="V10" s="159">
        <f>W10+W11</f>
        <v>3</v>
      </c>
      <c r="W10" s="16">
        <v>1</v>
      </c>
      <c r="X10" s="17" t="s">
        <v>57</v>
      </c>
      <c r="Y10" s="18">
        <v>0</v>
      </c>
      <c r="Z10" s="159">
        <f>Y10+Y11</f>
        <v>1</v>
      </c>
      <c r="AA10" s="159">
        <f>AB10+AB11</f>
        <v>0</v>
      </c>
      <c r="AB10" s="16">
        <v>0</v>
      </c>
      <c r="AC10" s="17" t="s">
        <v>57</v>
      </c>
      <c r="AD10" s="18">
        <v>0</v>
      </c>
      <c r="AE10" s="159">
        <f>AD10+AD11</f>
        <v>0</v>
      </c>
      <c r="AF10" s="159">
        <f>AG10+AG11</f>
        <v>0</v>
      </c>
      <c r="AG10" s="16">
        <v>0</v>
      </c>
      <c r="AH10" s="17" t="s">
        <v>57</v>
      </c>
      <c r="AI10" s="18">
        <v>2</v>
      </c>
      <c r="AJ10" s="159">
        <f>AI10+AI11</f>
        <v>5</v>
      </c>
      <c r="AK10" s="159">
        <f>AL10+AL11</f>
        <v>1</v>
      </c>
      <c r="AL10" s="16">
        <v>0</v>
      </c>
      <c r="AM10" s="17" t="s">
        <v>57</v>
      </c>
      <c r="AN10" s="18">
        <v>0</v>
      </c>
      <c r="AO10" s="159">
        <f>AN10+AN11</f>
        <v>0</v>
      </c>
      <c r="AP10" s="157"/>
      <c r="AQ10" s="157"/>
      <c r="AR10" s="157"/>
      <c r="AS10" s="145"/>
      <c r="AT10" s="148"/>
    </row>
    <row r="11" spans="1:46" ht="13.5" customHeight="1">
      <c r="A11" s="151"/>
      <c r="B11" s="160"/>
      <c r="C11" s="16">
        <v>0</v>
      </c>
      <c r="D11" s="17" t="s">
        <v>57</v>
      </c>
      <c r="E11" s="18">
        <v>0</v>
      </c>
      <c r="F11" s="160"/>
      <c r="G11" s="167"/>
      <c r="H11" s="168"/>
      <c r="I11" s="168"/>
      <c r="J11" s="168"/>
      <c r="K11" s="169"/>
      <c r="L11" s="160"/>
      <c r="M11" s="16">
        <v>1</v>
      </c>
      <c r="N11" s="17" t="s">
        <v>57</v>
      </c>
      <c r="O11" s="18">
        <v>0</v>
      </c>
      <c r="P11" s="160"/>
      <c r="Q11" s="160"/>
      <c r="R11" s="16">
        <v>0</v>
      </c>
      <c r="S11" s="17" t="s">
        <v>57</v>
      </c>
      <c r="T11" s="18">
        <v>1</v>
      </c>
      <c r="U11" s="160"/>
      <c r="V11" s="160"/>
      <c r="W11" s="16">
        <v>2</v>
      </c>
      <c r="X11" s="17" t="s">
        <v>57</v>
      </c>
      <c r="Y11" s="18">
        <v>1</v>
      </c>
      <c r="Z11" s="160"/>
      <c r="AA11" s="160"/>
      <c r="AB11" s="16">
        <v>0</v>
      </c>
      <c r="AC11" s="17" t="s">
        <v>57</v>
      </c>
      <c r="AD11" s="18">
        <v>0</v>
      </c>
      <c r="AE11" s="160"/>
      <c r="AF11" s="160"/>
      <c r="AG11" s="16">
        <v>0</v>
      </c>
      <c r="AH11" s="17" t="s">
        <v>57</v>
      </c>
      <c r="AI11" s="18">
        <v>3</v>
      </c>
      <c r="AJ11" s="160"/>
      <c r="AK11" s="160"/>
      <c r="AL11" s="16">
        <v>1</v>
      </c>
      <c r="AM11" s="17" t="s">
        <v>57</v>
      </c>
      <c r="AN11" s="18">
        <v>0</v>
      </c>
      <c r="AO11" s="160"/>
      <c r="AP11" s="157"/>
      <c r="AQ11" s="157"/>
      <c r="AR11" s="157"/>
      <c r="AS11" s="145"/>
      <c r="AT11" s="148"/>
    </row>
    <row r="12" spans="1:46" ht="13.5" customHeight="1">
      <c r="A12" s="151"/>
      <c r="B12" s="161" t="s">
        <v>94</v>
      </c>
      <c r="C12" s="162"/>
      <c r="D12" s="162"/>
      <c r="E12" s="162"/>
      <c r="F12" s="163"/>
      <c r="G12" s="167"/>
      <c r="H12" s="168"/>
      <c r="I12" s="168"/>
      <c r="J12" s="168"/>
      <c r="K12" s="169"/>
      <c r="L12" s="161" t="s">
        <v>95</v>
      </c>
      <c r="M12" s="162"/>
      <c r="N12" s="162"/>
      <c r="O12" s="162"/>
      <c r="P12" s="163"/>
      <c r="Q12" s="161" t="s">
        <v>95</v>
      </c>
      <c r="R12" s="162"/>
      <c r="S12" s="162"/>
      <c r="T12" s="162"/>
      <c r="U12" s="163"/>
      <c r="V12" s="161" t="s">
        <v>95</v>
      </c>
      <c r="W12" s="162"/>
      <c r="X12" s="162"/>
      <c r="Y12" s="162"/>
      <c r="Z12" s="163"/>
      <c r="AA12" s="161" t="s">
        <v>94</v>
      </c>
      <c r="AB12" s="162"/>
      <c r="AC12" s="162"/>
      <c r="AD12" s="162"/>
      <c r="AE12" s="163"/>
      <c r="AF12" s="161" t="s">
        <v>94</v>
      </c>
      <c r="AG12" s="162"/>
      <c r="AH12" s="162"/>
      <c r="AI12" s="162"/>
      <c r="AJ12" s="163"/>
      <c r="AK12" s="161" t="s">
        <v>94</v>
      </c>
      <c r="AL12" s="162"/>
      <c r="AM12" s="162"/>
      <c r="AN12" s="162"/>
      <c r="AO12" s="163"/>
      <c r="AP12" s="157"/>
      <c r="AQ12" s="157"/>
      <c r="AR12" s="157"/>
      <c r="AS12" s="145"/>
      <c r="AT12" s="148"/>
    </row>
    <row r="13" spans="1:46" ht="13.5" customHeight="1">
      <c r="A13" s="151"/>
      <c r="B13" s="159">
        <f>C13+C14</f>
        <v>0</v>
      </c>
      <c r="C13" s="16">
        <v>0</v>
      </c>
      <c r="D13" s="17" t="s">
        <v>57</v>
      </c>
      <c r="E13" s="18">
        <v>2</v>
      </c>
      <c r="F13" s="159">
        <f>E13+E14</f>
        <v>6</v>
      </c>
      <c r="G13" s="167"/>
      <c r="H13" s="168"/>
      <c r="I13" s="168"/>
      <c r="J13" s="168"/>
      <c r="K13" s="169"/>
      <c r="L13" s="159">
        <f>M13+M14</f>
        <v>3</v>
      </c>
      <c r="M13" s="16">
        <v>2</v>
      </c>
      <c r="N13" s="17" t="s">
        <v>57</v>
      </c>
      <c r="O13" s="18">
        <v>1</v>
      </c>
      <c r="P13" s="159">
        <f>O13+O14</f>
        <v>2</v>
      </c>
      <c r="Q13" s="159">
        <f>R13+R14</f>
        <v>4</v>
      </c>
      <c r="R13" s="16">
        <v>0</v>
      </c>
      <c r="S13" s="17" t="s">
        <v>57</v>
      </c>
      <c r="T13" s="18">
        <v>1</v>
      </c>
      <c r="U13" s="159">
        <f>T13+T14</f>
        <v>3</v>
      </c>
      <c r="V13" s="159">
        <f>W13+W14</f>
        <v>4</v>
      </c>
      <c r="W13" s="16">
        <v>3</v>
      </c>
      <c r="X13" s="17" t="s">
        <v>57</v>
      </c>
      <c r="Y13" s="18">
        <v>0</v>
      </c>
      <c r="Z13" s="159">
        <f>Y13+Y14</f>
        <v>1</v>
      </c>
      <c r="AA13" s="159">
        <f>AB13+AB14</f>
        <v>2</v>
      </c>
      <c r="AB13" s="16">
        <v>1</v>
      </c>
      <c r="AC13" s="17" t="s">
        <v>57</v>
      </c>
      <c r="AD13" s="18">
        <v>4</v>
      </c>
      <c r="AE13" s="159">
        <f>AD13+AD14</f>
        <v>7</v>
      </c>
      <c r="AF13" s="159">
        <f>AG13+AG14</f>
        <v>0</v>
      </c>
      <c r="AG13" s="16">
        <v>0</v>
      </c>
      <c r="AH13" s="17" t="s">
        <v>57</v>
      </c>
      <c r="AI13" s="18">
        <v>3</v>
      </c>
      <c r="AJ13" s="159">
        <f>AI13+AI14</f>
        <v>3</v>
      </c>
      <c r="AK13" s="159">
        <f>AL13+AL14</f>
        <v>0</v>
      </c>
      <c r="AL13" s="16">
        <v>0</v>
      </c>
      <c r="AM13" s="17" t="s">
        <v>57</v>
      </c>
      <c r="AN13" s="18">
        <v>1</v>
      </c>
      <c r="AO13" s="159">
        <f>AN13+AN14</f>
        <v>4</v>
      </c>
      <c r="AP13" s="157"/>
      <c r="AQ13" s="157"/>
      <c r="AR13" s="157"/>
      <c r="AS13" s="145"/>
      <c r="AT13" s="148"/>
    </row>
    <row r="14" spans="1:46" ht="13.5" customHeight="1">
      <c r="A14" s="152"/>
      <c r="B14" s="160"/>
      <c r="C14" s="16">
        <v>0</v>
      </c>
      <c r="D14" s="17" t="s">
        <v>57</v>
      </c>
      <c r="E14" s="18">
        <v>4</v>
      </c>
      <c r="F14" s="160"/>
      <c r="G14" s="170"/>
      <c r="H14" s="171"/>
      <c r="I14" s="171"/>
      <c r="J14" s="171"/>
      <c r="K14" s="172"/>
      <c r="L14" s="160"/>
      <c r="M14" s="16">
        <v>1</v>
      </c>
      <c r="N14" s="17" t="s">
        <v>57</v>
      </c>
      <c r="O14" s="18">
        <v>1</v>
      </c>
      <c r="P14" s="160"/>
      <c r="Q14" s="160"/>
      <c r="R14" s="16">
        <v>4</v>
      </c>
      <c r="S14" s="17" t="s">
        <v>57</v>
      </c>
      <c r="T14" s="18">
        <v>2</v>
      </c>
      <c r="U14" s="160"/>
      <c r="V14" s="160"/>
      <c r="W14" s="16">
        <v>1</v>
      </c>
      <c r="X14" s="17" t="s">
        <v>57</v>
      </c>
      <c r="Y14" s="18">
        <v>1</v>
      </c>
      <c r="Z14" s="160"/>
      <c r="AA14" s="160"/>
      <c r="AB14" s="16">
        <v>1</v>
      </c>
      <c r="AC14" s="17" t="s">
        <v>57</v>
      </c>
      <c r="AD14" s="18">
        <v>3</v>
      </c>
      <c r="AE14" s="160"/>
      <c r="AF14" s="160"/>
      <c r="AG14" s="16">
        <v>0</v>
      </c>
      <c r="AH14" s="17" t="s">
        <v>57</v>
      </c>
      <c r="AI14" s="18">
        <v>0</v>
      </c>
      <c r="AJ14" s="160"/>
      <c r="AK14" s="160"/>
      <c r="AL14" s="16">
        <v>0</v>
      </c>
      <c r="AM14" s="17" t="s">
        <v>57</v>
      </c>
      <c r="AN14" s="18">
        <v>3</v>
      </c>
      <c r="AO14" s="160"/>
      <c r="AP14" s="158"/>
      <c r="AQ14" s="158"/>
      <c r="AR14" s="158"/>
      <c r="AS14" s="146"/>
      <c r="AT14" s="149"/>
    </row>
    <row r="15" spans="1:46" ht="13.5" customHeight="1">
      <c r="A15" s="150" t="s">
        <v>61</v>
      </c>
      <c r="B15" s="161" t="s">
        <v>98</v>
      </c>
      <c r="C15" s="162"/>
      <c r="D15" s="162"/>
      <c r="E15" s="162"/>
      <c r="F15" s="163"/>
      <c r="G15" s="161" t="s">
        <v>94</v>
      </c>
      <c r="H15" s="162"/>
      <c r="I15" s="162"/>
      <c r="J15" s="162"/>
      <c r="K15" s="163"/>
      <c r="L15" s="164"/>
      <c r="M15" s="165"/>
      <c r="N15" s="165"/>
      <c r="O15" s="165"/>
      <c r="P15" s="166"/>
      <c r="Q15" s="161" t="s">
        <v>94</v>
      </c>
      <c r="R15" s="162"/>
      <c r="S15" s="162"/>
      <c r="T15" s="162"/>
      <c r="U15" s="163"/>
      <c r="V15" s="161" t="s">
        <v>98</v>
      </c>
      <c r="W15" s="162"/>
      <c r="X15" s="162"/>
      <c r="Y15" s="162"/>
      <c r="Z15" s="163"/>
      <c r="AA15" s="161" t="s">
        <v>94</v>
      </c>
      <c r="AB15" s="162"/>
      <c r="AC15" s="162"/>
      <c r="AD15" s="162"/>
      <c r="AE15" s="163"/>
      <c r="AF15" s="161" t="s">
        <v>98</v>
      </c>
      <c r="AG15" s="162"/>
      <c r="AH15" s="162"/>
      <c r="AI15" s="162"/>
      <c r="AJ15" s="163"/>
      <c r="AK15" s="161" t="s">
        <v>94</v>
      </c>
      <c r="AL15" s="162"/>
      <c r="AM15" s="162"/>
      <c r="AN15" s="162"/>
      <c r="AO15" s="163"/>
      <c r="AP15" s="156">
        <f>(COUNTIF(B18:K18,"○")*3+COUNTIF(B18:K18,"△")*1+COUNTIF(Q18:AO18,"○")*3+COUNTIF(Q18:AO18,"△")*1)+(COUNTIF(B15:K15,"○")*3+COUNTIF(B15:K15,"△")*1+COUNTIF(Q15:AO15,"○")*3+COUNTIF(Q15:AO15,"△")*1)</f>
        <v>6</v>
      </c>
      <c r="AQ15" s="156">
        <f>B16+G16+Q16+V16+AA16+AF16+AK16+B19+G19+Q19+V19+AA19+AF19+AK19</f>
        <v>19</v>
      </c>
      <c r="AR15" s="156">
        <f>F16+K16+U16+Z16+AE16+AJ16+AO16+F19+K19+U19+Z19+AE19+AJ19+AO19</f>
        <v>34</v>
      </c>
      <c r="AS15" s="144">
        <f>AQ15-AR15</f>
        <v>-15</v>
      </c>
      <c r="AT15" s="147">
        <f>RANK(AP15,$AP$3:$AP$47,0)</f>
        <v>7</v>
      </c>
    </row>
    <row r="16" spans="1:46" ht="13.5" customHeight="1">
      <c r="A16" s="151"/>
      <c r="B16" s="159">
        <f>C16+C17</f>
        <v>1</v>
      </c>
      <c r="C16" s="16">
        <v>0</v>
      </c>
      <c r="D16" s="17" t="s">
        <v>57</v>
      </c>
      <c r="E16" s="18">
        <v>2</v>
      </c>
      <c r="F16" s="159">
        <f>E16+E17</f>
        <v>2</v>
      </c>
      <c r="G16" s="159">
        <f>H16+H17</f>
        <v>0</v>
      </c>
      <c r="H16" s="16">
        <v>0</v>
      </c>
      <c r="I16" s="17" t="s">
        <v>57</v>
      </c>
      <c r="J16" s="18">
        <v>0</v>
      </c>
      <c r="K16" s="159">
        <f>J16+J17</f>
        <v>1</v>
      </c>
      <c r="L16" s="167"/>
      <c r="M16" s="168"/>
      <c r="N16" s="168"/>
      <c r="O16" s="168"/>
      <c r="P16" s="169"/>
      <c r="Q16" s="159">
        <f>R16+R17</f>
        <v>3</v>
      </c>
      <c r="R16" s="16">
        <v>3</v>
      </c>
      <c r="S16" s="17" t="s">
        <v>57</v>
      </c>
      <c r="T16" s="18">
        <v>1</v>
      </c>
      <c r="U16" s="159">
        <f>T16+T17</f>
        <v>4</v>
      </c>
      <c r="V16" s="159">
        <f>W16+W17</f>
        <v>1</v>
      </c>
      <c r="W16" s="16">
        <v>0</v>
      </c>
      <c r="X16" s="17" t="s">
        <v>57</v>
      </c>
      <c r="Y16" s="18">
        <v>2</v>
      </c>
      <c r="Z16" s="159">
        <f>Y16+Y17</f>
        <v>4</v>
      </c>
      <c r="AA16" s="159">
        <f>AB16+AB17</f>
        <v>0</v>
      </c>
      <c r="AB16" s="16">
        <v>0</v>
      </c>
      <c r="AC16" s="17" t="s">
        <v>57</v>
      </c>
      <c r="AD16" s="18">
        <v>1</v>
      </c>
      <c r="AE16" s="159">
        <f>AD16+AD17</f>
        <v>2</v>
      </c>
      <c r="AF16" s="159">
        <f>AG16+AG17</f>
        <v>1</v>
      </c>
      <c r="AG16" s="16">
        <v>0</v>
      </c>
      <c r="AH16" s="17" t="s">
        <v>57</v>
      </c>
      <c r="AI16" s="18">
        <v>1</v>
      </c>
      <c r="AJ16" s="159">
        <f>AI16+AI17</f>
        <v>3</v>
      </c>
      <c r="AK16" s="159">
        <f>AL16+AL17</f>
        <v>1</v>
      </c>
      <c r="AL16" s="16">
        <v>1</v>
      </c>
      <c r="AM16" s="17" t="s">
        <v>57</v>
      </c>
      <c r="AN16" s="18">
        <v>0</v>
      </c>
      <c r="AO16" s="159">
        <f>AN16+AN17</f>
        <v>2</v>
      </c>
      <c r="AP16" s="157"/>
      <c r="AQ16" s="157"/>
      <c r="AR16" s="157"/>
      <c r="AS16" s="145"/>
      <c r="AT16" s="148"/>
    </row>
    <row r="17" spans="1:46" ht="13.5" customHeight="1">
      <c r="A17" s="151"/>
      <c r="B17" s="160"/>
      <c r="C17" s="16">
        <v>1</v>
      </c>
      <c r="D17" s="17" t="s">
        <v>57</v>
      </c>
      <c r="E17" s="18">
        <v>0</v>
      </c>
      <c r="F17" s="160"/>
      <c r="G17" s="160"/>
      <c r="H17" s="16">
        <v>0</v>
      </c>
      <c r="I17" s="17" t="s">
        <v>57</v>
      </c>
      <c r="J17" s="18">
        <v>1</v>
      </c>
      <c r="K17" s="160"/>
      <c r="L17" s="167"/>
      <c r="M17" s="168"/>
      <c r="N17" s="168"/>
      <c r="O17" s="168"/>
      <c r="P17" s="169"/>
      <c r="Q17" s="160"/>
      <c r="R17" s="16">
        <v>0</v>
      </c>
      <c r="S17" s="17" t="s">
        <v>57</v>
      </c>
      <c r="T17" s="18">
        <v>3</v>
      </c>
      <c r="U17" s="160"/>
      <c r="V17" s="160"/>
      <c r="W17" s="16">
        <v>1</v>
      </c>
      <c r="X17" s="17" t="s">
        <v>57</v>
      </c>
      <c r="Y17" s="18">
        <v>2</v>
      </c>
      <c r="Z17" s="160"/>
      <c r="AA17" s="160"/>
      <c r="AB17" s="16">
        <v>0</v>
      </c>
      <c r="AC17" s="17" t="s">
        <v>57</v>
      </c>
      <c r="AD17" s="18">
        <v>1</v>
      </c>
      <c r="AE17" s="160"/>
      <c r="AF17" s="160"/>
      <c r="AG17" s="16">
        <v>1</v>
      </c>
      <c r="AH17" s="17" t="s">
        <v>57</v>
      </c>
      <c r="AI17" s="18">
        <v>2</v>
      </c>
      <c r="AJ17" s="160"/>
      <c r="AK17" s="160"/>
      <c r="AL17" s="16">
        <v>0</v>
      </c>
      <c r="AM17" s="17" t="s">
        <v>57</v>
      </c>
      <c r="AN17" s="18">
        <v>2</v>
      </c>
      <c r="AO17" s="160"/>
      <c r="AP17" s="157"/>
      <c r="AQ17" s="157"/>
      <c r="AR17" s="157"/>
      <c r="AS17" s="145"/>
      <c r="AT17" s="148"/>
    </row>
    <row r="18" spans="1:46" ht="13.5" customHeight="1">
      <c r="A18" s="151"/>
      <c r="B18" s="161" t="s">
        <v>94</v>
      </c>
      <c r="C18" s="162"/>
      <c r="D18" s="162"/>
      <c r="E18" s="162"/>
      <c r="F18" s="163"/>
      <c r="G18" s="161" t="s">
        <v>94</v>
      </c>
      <c r="H18" s="162"/>
      <c r="I18" s="162"/>
      <c r="J18" s="162"/>
      <c r="K18" s="163"/>
      <c r="L18" s="167"/>
      <c r="M18" s="168"/>
      <c r="N18" s="168"/>
      <c r="O18" s="168"/>
      <c r="P18" s="169"/>
      <c r="Q18" s="161" t="s">
        <v>95</v>
      </c>
      <c r="R18" s="162"/>
      <c r="S18" s="162"/>
      <c r="T18" s="162"/>
      <c r="U18" s="163"/>
      <c r="V18" s="161" t="s">
        <v>95</v>
      </c>
      <c r="W18" s="162"/>
      <c r="X18" s="162"/>
      <c r="Y18" s="162"/>
      <c r="Z18" s="163"/>
      <c r="AA18" s="161" t="s">
        <v>94</v>
      </c>
      <c r="AB18" s="162"/>
      <c r="AC18" s="162"/>
      <c r="AD18" s="162"/>
      <c r="AE18" s="163"/>
      <c r="AF18" s="161" t="s">
        <v>94</v>
      </c>
      <c r="AG18" s="162"/>
      <c r="AH18" s="162"/>
      <c r="AI18" s="162"/>
      <c r="AJ18" s="163"/>
      <c r="AK18" s="161" t="s">
        <v>94</v>
      </c>
      <c r="AL18" s="162"/>
      <c r="AM18" s="162"/>
      <c r="AN18" s="162"/>
      <c r="AO18" s="163"/>
      <c r="AP18" s="157"/>
      <c r="AQ18" s="157"/>
      <c r="AR18" s="157"/>
      <c r="AS18" s="145"/>
      <c r="AT18" s="148"/>
    </row>
    <row r="19" spans="1:46" ht="13.5" customHeight="1">
      <c r="A19" s="151"/>
      <c r="B19" s="159">
        <f>C19+C20</f>
        <v>1</v>
      </c>
      <c r="C19" s="16">
        <v>1</v>
      </c>
      <c r="D19" s="17" t="s">
        <v>57</v>
      </c>
      <c r="E19" s="18">
        <v>1</v>
      </c>
      <c r="F19" s="159">
        <f>E19+E20</f>
        <v>5</v>
      </c>
      <c r="G19" s="159">
        <f>H19+H20</f>
        <v>2</v>
      </c>
      <c r="H19" s="16">
        <v>1</v>
      </c>
      <c r="I19" s="17" t="s">
        <v>57</v>
      </c>
      <c r="J19" s="18">
        <v>2</v>
      </c>
      <c r="K19" s="159">
        <f>J19+J20</f>
        <v>3</v>
      </c>
      <c r="L19" s="167"/>
      <c r="M19" s="168"/>
      <c r="N19" s="168"/>
      <c r="O19" s="168"/>
      <c r="P19" s="169"/>
      <c r="Q19" s="159">
        <f>R19+R20</f>
        <v>4</v>
      </c>
      <c r="R19" s="16">
        <v>0</v>
      </c>
      <c r="S19" s="17" t="s">
        <v>57</v>
      </c>
      <c r="T19" s="18">
        <v>0</v>
      </c>
      <c r="U19" s="159">
        <f>T19+T20</f>
        <v>1</v>
      </c>
      <c r="V19" s="159">
        <f>W19+W20</f>
        <v>4</v>
      </c>
      <c r="W19" s="16">
        <v>3</v>
      </c>
      <c r="X19" s="17" t="s">
        <v>57</v>
      </c>
      <c r="Y19" s="18">
        <v>0</v>
      </c>
      <c r="Z19" s="159">
        <f>Y19+Y20</f>
        <v>0</v>
      </c>
      <c r="AA19" s="159">
        <f>AB19+AB20</f>
        <v>0</v>
      </c>
      <c r="AB19" s="16">
        <v>0</v>
      </c>
      <c r="AC19" s="17" t="s">
        <v>57</v>
      </c>
      <c r="AD19" s="18">
        <v>0</v>
      </c>
      <c r="AE19" s="159">
        <f>AD19+AD20</f>
        <v>1</v>
      </c>
      <c r="AF19" s="159">
        <f>AG19+AG20</f>
        <v>0</v>
      </c>
      <c r="AG19" s="16">
        <v>0</v>
      </c>
      <c r="AH19" s="17" t="s">
        <v>57</v>
      </c>
      <c r="AI19" s="18">
        <v>0</v>
      </c>
      <c r="AJ19" s="159">
        <f>AI19+AI20</f>
        <v>3</v>
      </c>
      <c r="AK19" s="159">
        <f>AL19+AL20</f>
        <v>1</v>
      </c>
      <c r="AL19" s="16">
        <v>0</v>
      </c>
      <c r="AM19" s="17" t="s">
        <v>57</v>
      </c>
      <c r="AN19" s="18">
        <v>0</v>
      </c>
      <c r="AO19" s="159">
        <f>AN19+AN20</f>
        <v>3</v>
      </c>
      <c r="AP19" s="157"/>
      <c r="AQ19" s="157"/>
      <c r="AR19" s="157"/>
      <c r="AS19" s="145"/>
      <c r="AT19" s="148"/>
    </row>
    <row r="20" spans="1:46" ht="13.5" customHeight="1">
      <c r="A20" s="152"/>
      <c r="B20" s="160"/>
      <c r="C20" s="16">
        <v>0</v>
      </c>
      <c r="D20" s="17" t="s">
        <v>57</v>
      </c>
      <c r="E20" s="18">
        <v>4</v>
      </c>
      <c r="F20" s="160"/>
      <c r="G20" s="160"/>
      <c r="H20" s="16">
        <v>1</v>
      </c>
      <c r="I20" s="17" t="s">
        <v>57</v>
      </c>
      <c r="J20" s="18">
        <v>1</v>
      </c>
      <c r="K20" s="160"/>
      <c r="L20" s="170"/>
      <c r="M20" s="171"/>
      <c r="N20" s="171"/>
      <c r="O20" s="171"/>
      <c r="P20" s="172"/>
      <c r="Q20" s="160"/>
      <c r="R20" s="16">
        <v>4</v>
      </c>
      <c r="S20" s="17" t="s">
        <v>57</v>
      </c>
      <c r="T20" s="18">
        <v>1</v>
      </c>
      <c r="U20" s="160"/>
      <c r="V20" s="160"/>
      <c r="W20" s="16">
        <v>1</v>
      </c>
      <c r="X20" s="17" t="s">
        <v>57</v>
      </c>
      <c r="Y20" s="18">
        <v>0</v>
      </c>
      <c r="Z20" s="160"/>
      <c r="AA20" s="160"/>
      <c r="AB20" s="16">
        <v>0</v>
      </c>
      <c r="AC20" s="17" t="s">
        <v>57</v>
      </c>
      <c r="AD20" s="18">
        <v>1</v>
      </c>
      <c r="AE20" s="160"/>
      <c r="AF20" s="160"/>
      <c r="AG20" s="16">
        <v>0</v>
      </c>
      <c r="AH20" s="17" t="s">
        <v>57</v>
      </c>
      <c r="AI20" s="18">
        <v>3</v>
      </c>
      <c r="AJ20" s="160"/>
      <c r="AK20" s="160"/>
      <c r="AL20" s="16">
        <v>1</v>
      </c>
      <c r="AM20" s="17" t="s">
        <v>57</v>
      </c>
      <c r="AN20" s="18">
        <v>3</v>
      </c>
      <c r="AO20" s="160"/>
      <c r="AP20" s="158"/>
      <c r="AQ20" s="158"/>
      <c r="AR20" s="158"/>
      <c r="AS20" s="146"/>
      <c r="AT20" s="149"/>
    </row>
    <row r="21" spans="1:46" ht="13.5" customHeight="1">
      <c r="A21" s="150" t="s">
        <v>62</v>
      </c>
      <c r="B21" s="161" t="s">
        <v>94</v>
      </c>
      <c r="C21" s="162"/>
      <c r="D21" s="162"/>
      <c r="E21" s="162"/>
      <c r="F21" s="163"/>
      <c r="G21" s="161" t="s">
        <v>97</v>
      </c>
      <c r="H21" s="162"/>
      <c r="I21" s="162"/>
      <c r="J21" s="162"/>
      <c r="K21" s="163"/>
      <c r="L21" s="161" t="s">
        <v>95</v>
      </c>
      <c r="M21" s="162"/>
      <c r="N21" s="162"/>
      <c r="O21" s="162"/>
      <c r="P21" s="163"/>
      <c r="Q21" s="164"/>
      <c r="R21" s="165"/>
      <c r="S21" s="165"/>
      <c r="T21" s="165"/>
      <c r="U21" s="166"/>
      <c r="V21" s="161" t="s">
        <v>95</v>
      </c>
      <c r="W21" s="162"/>
      <c r="X21" s="162"/>
      <c r="Y21" s="162"/>
      <c r="Z21" s="163"/>
      <c r="AA21" s="161" t="s">
        <v>114</v>
      </c>
      <c r="AB21" s="162"/>
      <c r="AC21" s="162"/>
      <c r="AD21" s="162"/>
      <c r="AE21" s="163"/>
      <c r="AF21" s="161" t="s">
        <v>94</v>
      </c>
      <c r="AG21" s="162"/>
      <c r="AH21" s="162"/>
      <c r="AI21" s="162"/>
      <c r="AJ21" s="163"/>
      <c r="AK21" s="161" t="s">
        <v>94</v>
      </c>
      <c r="AL21" s="162"/>
      <c r="AM21" s="162"/>
      <c r="AN21" s="162"/>
      <c r="AO21" s="163"/>
      <c r="AP21" s="156">
        <f>(COUNTIF(B24:P24,"○")*3+COUNTIF(B24:P24,"△")*1+COUNTIF(V24:AO24,"○")*3+COUNTIF(V24:AO24,"△")*1)+(COUNTIF(B21:P21,"○")*3+COUNTIF(B21:P21,"△")*1+COUNTIF(V21:AO21,"○")*3+COUNTIF(V21:AO21,"△")*1)</f>
        <v>16</v>
      </c>
      <c r="AQ21" s="156">
        <f>B22+G22+L22+V22+AA22+AF22+AK22+B25+G25+L25+V25+AA25+AF25+AK25</f>
        <v>26</v>
      </c>
      <c r="AR21" s="156">
        <f>F22+K22+P22+Z22+AE22+AJ22+AO22+F25+K25+P25+Z25+AE25+AJ25+AO25</f>
        <v>48</v>
      </c>
      <c r="AS21" s="144">
        <f>AQ21-AR21</f>
        <v>-22</v>
      </c>
      <c r="AT21" s="147">
        <f>RANK(AP21,$AP$3:$AP$47,0)</f>
        <v>6</v>
      </c>
    </row>
    <row r="22" spans="1:46" ht="13.5" customHeight="1">
      <c r="A22" s="151"/>
      <c r="B22" s="159">
        <f>C22+C23</f>
        <v>1</v>
      </c>
      <c r="C22" s="16">
        <v>0</v>
      </c>
      <c r="D22" s="17" t="s">
        <v>57</v>
      </c>
      <c r="E22" s="18">
        <v>5</v>
      </c>
      <c r="F22" s="159">
        <f>E22+E23</f>
        <v>7</v>
      </c>
      <c r="G22" s="159">
        <f>H22+H23</f>
        <v>1</v>
      </c>
      <c r="H22" s="16">
        <v>0</v>
      </c>
      <c r="I22" s="17" t="s">
        <v>57</v>
      </c>
      <c r="J22" s="18">
        <v>1</v>
      </c>
      <c r="K22" s="159">
        <f>J22+J23</f>
        <v>1</v>
      </c>
      <c r="L22" s="159">
        <f>M22+M23</f>
        <v>4</v>
      </c>
      <c r="M22" s="16">
        <v>1</v>
      </c>
      <c r="N22" s="17" t="s">
        <v>57</v>
      </c>
      <c r="O22" s="18">
        <v>3</v>
      </c>
      <c r="P22" s="159">
        <f>O22+O23</f>
        <v>3</v>
      </c>
      <c r="Q22" s="167"/>
      <c r="R22" s="168"/>
      <c r="S22" s="168"/>
      <c r="T22" s="168"/>
      <c r="U22" s="169"/>
      <c r="V22" s="159">
        <f>W22+W23</f>
        <v>3</v>
      </c>
      <c r="W22" s="16">
        <v>1</v>
      </c>
      <c r="X22" s="17" t="s">
        <v>57</v>
      </c>
      <c r="Y22" s="18">
        <v>0</v>
      </c>
      <c r="Z22" s="159">
        <f>Y22+Y23</f>
        <v>2</v>
      </c>
      <c r="AA22" s="159">
        <f>AB22+AB23</f>
        <v>2</v>
      </c>
      <c r="AB22" s="16">
        <v>0</v>
      </c>
      <c r="AC22" s="17" t="s">
        <v>57</v>
      </c>
      <c r="AD22" s="18">
        <v>1</v>
      </c>
      <c r="AE22" s="159">
        <f>AD22+AD23</f>
        <v>1</v>
      </c>
      <c r="AF22" s="159">
        <f>AG22+AG23</f>
        <v>2</v>
      </c>
      <c r="AG22" s="16">
        <v>2</v>
      </c>
      <c r="AH22" s="17" t="s">
        <v>57</v>
      </c>
      <c r="AI22" s="18">
        <v>1</v>
      </c>
      <c r="AJ22" s="159">
        <f>AI22+AI23</f>
        <v>3</v>
      </c>
      <c r="AK22" s="159">
        <f>AL22+AL23</f>
        <v>1</v>
      </c>
      <c r="AL22" s="16">
        <v>1</v>
      </c>
      <c r="AM22" s="17" t="s">
        <v>57</v>
      </c>
      <c r="AN22" s="18">
        <v>3</v>
      </c>
      <c r="AO22" s="159">
        <f>AN22+AN23</f>
        <v>5</v>
      </c>
      <c r="AP22" s="157"/>
      <c r="AQ22" s="157"/>
      <c r="AR22" s="157"/>
      <c r="AS22" s="145"/>
      <c r="AT22" s="148"/>
    </row>
    <row r="23" spans="1:46" ht="13.5" customHeight="1">
      <c r="A23" s="151"/>
      <c r="B23" s="160"/>
      <c r="C23" s="16">
        <v>1</v>
      </c>
      <c r="D23" s="17" t="s">
        <v>57</v>
      </c>
      <c r="E23" s="18">
        <v>2</v>
      </c>
      <c r="F23" s="160"/>
      <c r="G23" s="160"/>
      <c r="H23" s="16">
        <v>1</v>
      </c>
      <c r="I23" s="17" t="s">
        <v>57</v>
      </c>
      <c r="J23" s="18">
        <v>0</v>
      </c>
      <c r="K23" s="160"/>
      <c r="L23" s="160"/>
      <c r="M23" s="16">
        <v>3</v>
      </c>
      <c r="N23" s="17" t="s">
        <v>57</v>
      </c>
      <c r="O23" s="18">
        <v>0</v>
      </c>
      <c r="P23" s="160"/>
      <c r="Q23" s="167"/>
      <c r="R23" s="168"/>
      <c r="S23" s="168"/>
      <c r="T23" s="168"/>
      <c r="U23" s="169"/>
      <c r="V23" s="160"/>
      <c r="W23" s="16">
        <v>2</v>
      </c>
      <c r="X23" s="17" t="s">
        <v>57</v>
      </c>
      <c r="Y23" s="18">
        <v>2</v>
      </c>
      <c r="Z23" s="160"/>
      <c r="AA23" s="160"/>
      <c r="AB23" s="16">
        <v>2</v>
      </c>
      <c r="AC23" s="17" t="s">
        <v>57</v>
      </c>
      <c r="AD23" s="18">
        <v>0</v>
      </c>
      <c r="AE23" s="160"/>
      <c r="AF23" s="160"/>
      <c r="AG23" s="16">
        <v>0</v>
      </c>
      <c r="AH23" s="17" t="s">
        <v>57</v>
      </c>
      <c r="AI23" s="18">
        <v>2</v>
      </c>
      <c r="AJ23" s="160"/>
      <c r="AK23" s="160"/>
      <c r="AL23" s="16">
        <v>0</v>
      </c>
      <c r="AM23" s="17" t="s">
        <v>57</v>
      </c>
      <c r="AN23" s="18">
        <v>2</v>
      </c>
      <c r="AO23" s="160"/>
      <c r="AP23" s="157"/>
      <c r="AQ23" s="157"/>
      <c r="AR23" s="157"/>
      <c r="AS23" s="145"/>
      <c r="AT23" s="148"/>
    </row>
    <row r="24" spans="1:46" ht="13.5" customHeight="1">
      <c r="A24" s="151"/>
      <c r="B24" s="161" t="s">
        <v>94</v>
      </c>
      <c r="C24" s="162"/>
      <c r="D24" s="162"/>
      <c r="E24" s="162"/>
      <c r="F24" s="163"/>
      <c r="G24" s="161" t="s">
        <v>99</v>
      </c>
      <c r="H24" s="162"/>
      <c r="I24" s="162"/>
      <c r="J24" s="162"/>
      <c r="K24" s="163"/>
      <c r="L24" s="161" t="s">
        <v>94</v>
      </c>
      <c r="M24" s="162"/>
      <c r="N24" s="162"/>
      <c r="O24" s="162"/>
      <c r="P24" s="163"/>
      <c r="Q24" s="167"/>
      <c r="R24" s="168"/>
      <c r="S24" s="168"/>
      <c r="T24" s="168"/>
      <c r="U24" s="169"/>
      <c r="V24" s="161" t="s">
        <v>121</v>
      </c>
      <c r="W24" s="162"/>
      <c r="X24" s="162"/>
      <c r="Y24" s="162"/>
      <c r="Z24" s="163"/>
      <c r="AA24" s="161" t="s">
        <v>95</v>
      </c>
      <c r="AB24" s="162"/>
      <c r="AC24" s="162"/>
      <c r="AD24" s="162"/>
      <c r="AE24" s="163"/>
      <c r="AF24" s="161" t="s">
        <v>94</v>
      </c>
      <c r="AG24" s="162"/>
      <c r="AH24" s="162"/>
      <c r="AI24" s="162"/>
      <c r="AJ24" s="163"/>
      <c r="AK24" s="161" t="s">
        <v>98</v>
      </c>
      <c r="AL24" s="162"/>
      <c r="AM24" s="162"/>
      <c r="AN24" s="162"/>
      <c r="AO24" s="163"/>
      <c r="AP24" s="157"/>
      <c r="AQ24" s="157"/>
      <c r="AR24" s="157"/>
      <c r="AS24" s="145"/>
      <c r="AT24" s="148"/>
    </row>
    <row r="25" spans="1:46" ht="13.5" customHeight="1">
      <c r="A25" s="151"/>
      <c r="B25" s="159">
        <f>C25+C26</f>
        <v>0</v>
      </c>
      <c r="C25" s="16">
        <v>0</v>
      </c>
      <c r="D25" s="17" t="s">
        <v>57</v>
      </c>
      <c r="E25" s="18">
        <v>3</v>
      </c>
      <c r="F25" s="159">
        <f>E25+E26</f>
        <v>6</v>
      </c>
      <c r="G25" s="159">
        <f>H25+H26</f>
        <v>3</v>
      </c>
      <c r="H25" s="16">
        <v>1</v>
      </c>
      <c r="I25" s="17" t="s">
        <v>57</v>
      </c>
      <c r="J25" s="18">
        <v>0</v>
      </c>
      <c r="K25" s="159">
        <f>J25+J26</f>
        <v>4</v>
      </c>
      <c r="L25" s="159">
        <f>M25+M26</f>
        <v>1</v>
      </c>
      <c r="M25" s="16">
        <v>0</v>
      </c>
      <c r="N25" s="17" t="s">
        <v>57</v>
      </c>
      <c r="O25" s="18">
        <v>0</v>
      </c>
      <c r="P25" s="159">
        <f>O25+O26</f>
        <v>4</v>
      </c>
      <c r="Q25" s="167"/>
      <c r="R25" s="168"/>
      <c r="S25" s="168"/>
      <c r="T25" s="168"/>
      <c r="U25" s="169"/>
      <c r="V25" s="159">
        <f>W25+W26</f>
        <v>2</v>
      </c>
      <c r="W25" s="16">
        <v>2</v>
      </c>
      <c r="X25" s="17" t="s">
        <v>57</v>
      </c>
      <c r="Y25" s="18">
        <v>0</v>
      </c>
      <c r="Z25" s="159">
        <f>Y25+Y26</f>
        <v>0</v>
      </c>
      <c r="AA25" s="159">
        <f>AB25+AB26</f>
        <v>5</v>
      </c>
      <c r="AB25" s="16">
        <v>0</v>
      </c>
      <c r="AC25" s="17" t="s">
        <v>57</v>
      </c>
      <c r="AD25" s="18">
        <v>1</v>
      </c>
      <c r="AE25" s="159">
        <f>AD25+AD26</f>
        <v>1</v>
      </c>
      <c r="AF25" s="159">
        <f>AG25+AG26</f>
        <v>0</v>
      </c>
      <c r="AG25" s="16">
        <v>0</v>
      </c>
      <c r="AH25" s="17" t="s">
        <v>57</v>
      </c>
      <c r="AI25" s="18">
        <v>3</v>
      </c>
      <c r="AJ25" s="159">
        <f>AI25+AI26</f>
        <v>6</v>
      </c>
      <c r="AK25" s="159">
        <f>AL25+AL26</f>
        <v>1</v>
      </c>
      <c r="AL25" s="16">
        <v>1</v>
      </c>
      <c r="AM25" s="17" t="s">
        <v>57</v>
      </c>
      <c r="AN25" s="18">
        <v>3</v>
      </c>
      <c r="AO25" s="159">
        <f>AN25+AN26</f>
        <v>5</v>
      </c>
      <c r="AP25" s="157"/>
      <c r="AQ25" s="157"/>
      <c r="AR25" s="157"/>
      <c r="AS25" s="145"/>
      <c r="AT25" s="148"/>
    </row>
    <row r="26" spans="1:46" ht="13.5" customHeight="1">
      <c r="A26" s="152"/>
      <c r="B26" s="160"/>
      <c r="C26" s="16">
        <v>0</v>
      </c>
      <c r="D26" s="17" t="s">
        <v>57</v>
      </c>
      <c r="E26" s="18">
        <v>3</v>
      </c>
      <c r="F26" s="160"/>
      <c r="G26" s="160"/>
      <c r="H26" s="16">
        <v>2</v>
      </c>
      <c r="I26" s="17" t="s">
        <v>57</v>
      </c>
      <c r="J26" s="18">
        <v>4</v>
      </c>
      <c r="K26" s="160"/>
      <c r="L26" s="160"/>
      <c r="M26" s="16">
        <v>1</v>
      </c>
      <c r="N26" s="17" t="s">
        <v>57</v>
      </c>
      <c r="O26" s="18">
        <v>4</v>
      </c>
      <c r="P26" s="160"/>
      <c r="Q26" s="170"/>
      <c r="R26" s="171"/>
      <c r="S26" s="171"/>
      <c r="T26" s="171"/>
      <c r="U26" s="172"/>
      <c r="V26" s="160"/>
      <c r="W26" s="16">
        <v>0</v>
      </c>
      <c r="X26" s="17" t="s">
        <v>57</v>
      </c>
      <c r="Y26" s="18">
        <v>0</v>
      </c>
      <c r="Z26" s="160"/>
      <c r="AA26" s="160"/>
      <c r="AB26" s="16">
        <v>5</v>
      </c>
      <c r="AC26" s="17" t="s">
        <v>57</v>
      </c>
      <c r="AD26" s="18">
        <v>0</v>
      </c>
      <c r="AE26" s="160"/>
      <c r="AF26" s="160"/>
      <c r="AG26" s="16">
        <v>0</v>
      </c>
      <c r="AH26" s="17" t="s">
        <v>57</v>
      </c>
      <c r="AI26" s="18">
        <v>3</v>
      </c>
      <c r="AJ26" s="160"/>
      <c r="AK26" s="160"/>
      <c r="AL26" s="16">
        <v>0</v>
      </c>
      <c r="AM26" s="17" t="s">
        <v>57</v>
      </c>
      <c r="AN26" s="18">
        <v>2</v>
      </c>
      <c r="AO26" s="160"/>
      <c r="AP26" s="158"/>
      <c r="AQ26" s="158"/>
      <c r="AR26" s="158"/>
      <c r="AS26" s="146"/>
      <c r="AT26" s="149"/>
    </row>
    <row r="27" spans="1:46" ht="13.5" customHeight="1">
      <c r="A27" s="150" t="s">
        <v>63</v>
      </c>
      <c r="B27" s="161" t="s">
        <v>94</v>
      </c>
      <c r="C27" s="162"/>
      <c r="D27" s="162"/>
      <c r="E27" s="162"/>
      <c r="F27" s="163"/>
      <c r="G27" s="161" t="s">
        <v>94</v>
      </c>
      <c r="H27" s="162"/>
      <c r="I27" s="162"/>
      <c r="J27" s="162"/>
      <c r="K27" s="163"/>
      <c r="L27" s="161" t="s">
        <v>114</v>
      </c>
      <c r="M27" s="162"/>
      <c r="N27" s="162"/>
      <c r="O27" s="162"/>
      <c r="P27" s="163"/>
      <c r="Q27" s="161" t="s">
        <v>94</v>
      </c>
      <c r="R27" s="162"/>
      <c r="S27" s="162"/>
      <c r="T27" s="162"/>
      <c r="U27" s="163"/>
      <c r="V27" s="164"/>
      <c r="W27" s="165"/>
      <c r="X27" s="165"/>
      <c r="Y27" s="165"/>
      <c r="Z27" s="166"/>
      <c r="AA27" s="161" t="s">
        <v>94</v>
      </c>
      <c r="AB27" s="162"/>
      <c r="AC27" s="162"/>
      <c r="AD27" s="162"/>
      <c r="AE27" s="163"/>
      <c r="AF27" s="161" t="s">
        <v>99</v>
      </c>
      <c r="AG27" s="162"/>
      <c r="AH27" s="162"/>
      <c r="AI27" s="162"/>
      <c r="AJ27" s="163"/>
      <c r="AK27" s="161" t="s">
        <v>94</v>
      </c>
      <c r="AL27" s="162"/>
      <c r="AM27" s="162"/>
      <c r="AN27" s="162"/>
      <c r="AO27" s="163"/>
      <c r="AP27" s="156">
        <f>(COUNTIF(B30:U30,"○")*3+COUNTIF(B30:U30,"△")*1+COUNTIF(AA30:AO30,"○")*3+COUNTIF(AA30:AO30,"△")*1)+(COUNTIF(B27:U27,"○")*3+COUNTIF(B27:U27,"△")*1+COUNTIF(AA27:AO27,"○")*3+COUNTIF(AA27:AO27,"△")*1)</f>
        <v>3</v>
      </c>
      <c r="AQ27" s="156">
        <f>B28+G28+L28+Q28+AA28+AF28+AK28+B31+G31+L31+Q31+AA31+AF31+AK31</f>
        <v>16</v>
      </c>
      <c r="AR27" s="156">
        <f>F28+K28+P28+U28+AE28+AJ28+AO28+F31+K31+P31+U31+AE31+AJ31+AO31</f>
        <v>59</v>
      </c>
      <c r="AS27" s="144">
        <f>AQ27-AR27</f>
        <v>-43</v>
      </c>
      <c r="AT27" s="147">
        <f>RANK(AP27,$AP$3:$AP$47,0)</f>
        <v>8</v>
      </c>
    </row>
    <row r="28" spans="1:46" ht="13.5" customHeight="1">
      <c r="A28" s="151"/>
      <c r="B28" s="159">
        <f>C28+C29</f>
        <v>2</v>
      </c>
      <c r="C28" s="16">
        <v>1</v>
      </c>
      <c r="D28" s="17" t="s">
        <v>57</v>
      </c>
      <c r="E28" s="18">
        <v>3</v>
      </c>
      <c r="F28" s="159">
        <f>E28+E29</f>
        <v>4</v>
      </c>
      <c r="G28" s="159">
        <f>H28+H29</f>
        <v>1</v>
      </c>
      <c r="H28" s="16">
        <v>0</v>
      </c>
      <c r="I28" s="17" t="s">
        <v>57</v>
      </c>
      <c r="J28" s="18">
        <v>1</v>
      </c>
      <c r="K28" s="159">
        <f>J28+J29</f>
        <v>3</v>
      </c>
      <c r="L28" s="159">
        <f>M28+M29</f>
        <v>4</v>
      </c>
      <c r="M28" s="16">
        <v>2</v>
      </c>
      <c r="N28" s="17" t="s">
        <v>57</v>
      </c>
      <c r="O28" s="18">
        <v>0</v>
      </c>
      <c r="P28" s="159">
        <f>O28+O29</f>
        <v>1</v>
      </c>
      <c r="Q28" s="159">
        <f>R28+R29</f>
        <v>2</v>
      </c>
      <c r="R28" s="16">
        <v>0</v>
      </c>
      <c r="S28" s="17" t="s">
        <v>57</v>
      </c>
      <c r="T28" s="18">
        <v>1</v>
      </c>
      <c r="U28" s="159">
        <f>T28+T29</f>
        <v>3</v>
      </c>
      <c r="V28" s="167"/>
      <c r="W28" s="168"/>
      <c r="X28" s="168"/>
      <c r="Y28" s="168"/>
      <c r="Z28" s="169"/>
      <c r="AA28" s="159">
        <f>AB28+AB29</f>
        <v>0</v>
      </c>
      <c r="AB28" s="16">
        <v>0</v>
      </c>
      <c r="AC28" s="17" t="s">
        <v>57</v>
      </c>
      <c r="AD28" s="18">
        <v>2</v>
      </c>
      <c r="AE28" s="159">
        <f>AD28+AD29</f>
        <v>5</v>
      </c>
      <c r="AF28" s="159">
        <f>AG28+AG29</f>
        <v>0</v>
      </c>
      <c r="AG28" s="16">
        <v>0</v>
      </c>
      <c r="AH28" s="17" t="s">
        <v>57</v>
      </c>
      <c r="AI28" s="18">
        <v>4</v>
      </c>
      <c r="AJ28" s="159">
        <f>AI28+AI29</f>
        <v>7</v>
      </c>
      <c r="AK28" s="159">
        <f>AL28+AL29</f>
        <v>4</v>
      </c>
      <c r="AL28" s="16">
        <v>2</v>
      </c>
      <c r="AM28" s="17" t="s">
        <v>57</v>
      </c>
      <c r="AN28" s="18">
        <v>4</v>
      </c>
      <c r="AO28" s="159">
        <f>AN28+AN29</f>
        <v>6</v>
      </c>
      <c r="AP28" s="157"/>
      <c r="AQ28" s="157"/>
      <c r="AR28" s="157"/>
      <c r="AS28" s="145"/>
      <c r="AT28" s="148"/>
    </row>
    <row r="29" spans="1:46" ht="13.5" customHeight="1">
      <c r="A29" s="151"/>
      <c r="B29" s="160"/>
      <c r="C29" s="16">
        <v>1</v>
      </c>
      <c r="D29" s="17" t="s">
        <v>57</v>
      </c>
      <c r="E29" s="18">
        <v>1</v>
      </c>
      <c r="F29" s="160"/>
      <c r="G29" s="160"/>
      <c r="H29" s="16">
        <v>1</v>
      </c>
      <c r="I29" s="17" t="s">
        <v>57</v>
      </c>
      <c r="J29" s="18">
        <v>2</v>
      </c>
      <c r="K29" s="160"/>
      <c r="L29" s="160"/>
      <c r="M29" s="16">
        <v>2</v>
      </c>
      <c r="N29" s="17" t="s">
        <v>57</v>
      </c>
      <c r="O29" s="18">
        <v>1</v>
      </c>
      <c r="P29" s="160"/>
      <c r="Q29" s="160"/>
      <c r="R29" s="16">
        <v>2</v>
      </c>
      <c r="S29" s="17" t="s">
        <v>57</v>
      </c>
      <c r="T29" s="18">
        <v>2</v>
      </c>
      <c r="U29" s="160"/>
      <c r="V29" s="167"/>
      <c r="W29" s="168"/>
      <c r="X29" s="168"/>
      <c r="Y29" s="168"/>
      <c r="Z29" s="169"/>
      <c r="AA29" s="160"/>
      <c r="AB29" s="16">
        <v>0</v>
      </c>
      <c r="AC29" s="17" t="s">
        <v>57</v>
      </c>
      <c r="AD29" s="18">
        <v>3</v>
      </c>
      <c r="AE29" s="160"/>
      <c r="AF29" s="160"/>
      <c r="AG29" s="16">
        <v>0</v>
      </c>
      <c r="AH29" s="17" t="s">
        <v>57</v>
      </c>
      <c r="AI29" s="18">
        <v>3</v>
      </c>
      <c r="AJ29" s="160"/>
      <c r="AK29" s="160"/>
      <c r="AL29" s="16">
        <v>2</v>
      </c>
      <c r="AM29" s="17" t="s">
        <v>57</v>
      </c>
      <c r="AN29" s="18">
        <v>2</v>
      </c>
      <c r="AO29" s="160"/>
      <c r="AP29" s="157"/>
      <c r="AQ29" s="157"/>
      <c r="AR29" s="157"/>
      <c r="AS29" s="145"/>
      <c r="AT29" s="148"/>
    </row>
    <row r="30" spans="1:46" ht="13.5" customHeight="1">
      <c r="A30" s="151"/>
      <c r="B30" s="161" t="s">
        <v>98</v>
      </c>
      <c r="C30" s="162"/>
      <c r="D30" s="162"/>
      <c r="E30" s="162"/>
      <c r="F30" s="163"/>
      <c r="G30" s="161" t="s">
        <v>94</v>
      </c>
      <c r="H30" s="162"/>
      <c r="I30" s="162"/>
      <c r="J30" s="162"/>
      <c r="K30" s="163"/>
      <c r="L30" s="161" t="s">
        <v>94</v>
      </c>
      <c r="M30" s="162"/>
      <c r="N30" s="162"/>
      <c r="O30" s="162"/>
      <c r="P30" s="163"/>
      <c r="Q30" s="161" t="s">
        <v>94</v>
      </c>
      <c r="R30" s="162"/>
      <c r="S30" s="162"/>
      <c r="T30" s="162"/>
      <c r="U30" s="163"/>
      <c r="V30" s="167"/>
      <c r="W30" s="168"/>
      <c r="X30" s="168"/>
      <c r="Y30" s="168"/>
      <c r="Z30" s="169"/>
      <c r="AA30" s="161" t="s">
        <v>94</v>
      </c>
      <c r="AB30" s="162"/>
      <c r="AC30" s="162"/>
      <c r="AD30" s="162"/>
      <c r="AE30" s="163"/>
      <c r="AF30" s="161" t="s">
        <v>98</v>
      </c>
      <c r="AG30" s="162"/>
      <c r="AH30" s="162"/>
      <c r="AI30" s="162"/>
      <c r="AJ30" s="163"/>
      <c r="AK30" s="161" t="s">
        <v>94</v>
      </c>
      <c r="AL30" s="162"/>
      <c r="AM30" s="162"/>
      <c r="AN30" s="162"/>
      <c r="AO30" s="163"/>
      <c r="AP30" s="157"/>
      <c r="AQ30" s="157"/>
      <c r="AR30" s="157"/>
      <c r="AS30" s="145"/>
      <c r="AT30" s="148"/>
    </row>
    <row r="31" spans="1:46" ht="13.5" customHeight="1">
      <c r="A31" s="151"/>
      <c r="B31" s="159">
        <f>C31+C32</f>
        <v>0</v>
      </c>
      <c r="C31" s="16">
        <v>0</v>
      </c>
      <c r="D31" s="17" t="s">
        <v>57</v>
      </c>
      <c r="E31" s="18">
        <v>3</v>
      </c>
      <c r="F31" s="159">
        <f>E31+E32</f>
        <v>6</v>
      </c>
      <c r="G31" s="159">
        <f>H31+H32</f>
        <v>1</v>
      </c>
      <c r="H31" s="16">
        <v>0</v>
      </c>
      <c r="I31" s="17" t="s">
        <v>57</v>
      </c>
      <c r="J31" s="18">
        <v>3</v>
      </c>
      <c r="K31" s="159">
        <f>J31+J32</f>
        <v>4</v>
      </c>
      <c r="L31" s="159">
        <f>M31+M32</f>
        <v>0</v>
      </c>
      <c r="M31" s="16">
        <v>0</v>
      </c>
      <c r="N31" s="17" t="s">
        <v>57</v>
      </c>
      <c r="O31" s="18">
        <v>3</v>
      </c>
      <c r="P31" s="159">
        <f>O31+O32</f>
        <v>4</v>
      </c>
      <c r="Q31" s="159">
        <f>R31+R32</f>
        <v>0</v>
      </c>
      <c r="R31" s="16">
        <v>0</v>
      </c>
      <c r="S31" s="17" t="s">
        <v>57</v>
      </c>
      <c r="T31" s="18">
        <v>2</v>
      </c>
      <c r="U31" s="159">
        <f>T31+T32</f>
        <v>2</v>
      </c>
      <c r="V31" s="167"/>
      <c r="W31" s="168"/>
      <c r="X31" s="168"/>
      <c r="Y31" s="168"/>
      <c r="Z31" s="169"/>
      <c r="AA31" s="159">
        <f>AB31+AB32</f>
        <v>1</v>
      </c>
      <c r="AB31" s="16">
        <v>1</v>
      </c>
      <c r="AC31" s="17" t="s">
        <v>57</v>
      </c>
      <c r="AD31" s="18">
        <v>4</v>
      </c>
      <c r="AE31" s="159">
        <f>AD31+AD32</f>
        <v>5</v>
      </c>
      <c r="AF31" s="159">
        <f>AG31+AG32</f>
        <v>0</v>
      </c>
      <c r="AG31" s="16">
        <v>0</v>
      </c>
      <c r="AH31" s="17" t="s">
        <v>57</v>
      </c>
      <c r="AI31" s="18">
        <v>0</v>
      </c>
      <c r="AJ31" s="159">
        <f>AI31+AI32</f>
        <v>3</v>
      </c>
      <c r="AK31" s="159">
        <f>AL31+AL32</f>
        <v>1</v>
      </c>
      <c r="AL31" s="16">
        <v>1</v>
      </c>
      <c r="AM31" s="17" t="s">
        <v>57</v>
      </c>
      <c r="AN31" s="18">
        <v>5</v>
      </c>
      <c r="AO31" s="159">
        <f>AN31+AN32</f>
        <v>6</v>
      </c>
      <c r="AP31" s="157"/>
      <c r="AQ31" s="157"/>
      <c r="AR31" s="157"/>
      <c r="AS31" s="145"/>
      <c r="AT31" s="148"/>
    </row>
    <row r="32" spans="1:46" ht="13.5" customHeight="1">
      <c r="A32" s="152"/>
      <c r="B32" s="160"/>
      <c r="C32" s="16">
        <v>0</v>
      </c>
      <c r="D32" s="17" t="s">
        <v>57</v>
      </c>
      <c r="E32" s="18">
        <v>3</v>
      </c>
      <c r="F32" s="160"/>
      <c r="G32" s="160"/>
      <c r="H32" s="16">
        <v>1</v>
      </c>
      <c r="I32" s="17" t="s">
        <v>57</v>
      </c>
      <c r="J32" s="18">
        <v>1</v>
      </c>
      <c r="K32" s="160"/>
      <c r="L32" s="160"/>
      <c r="M32" s="16">
        <v>0</v>
      </c>
      <c r="N32" s="17" t="s">
        <v>57</v>
      </c>
      <c r="O32" s="18">
        <v>1</v>
      </c>
      <c r="P32" s="160"/>
      <c r="Q32" s="160"/>
      <c r="R32" s="16">
        <v>0</v>
      </c>
      <c r="S32" s="17" t="s">
        <v>57</v>
      </c>
      <c r="T32" s="18">
        <v>0</v>
      </c>
      <c r="U32" s="160"/>
      <c r="V32" s="170"/>
      <c r="W32" s="171"/>
      <c r="X32" s="171"/>
      <c r="Y32" s="171"/>
      <c r="Z32" s="172"/>
      <c r="AA32" s="160"/>
      <c r="AB32" s="16">
        <v>0</v>
      </c>
      <c r="AC32" s="17" t="s">
        <v>57</v>
      </c>
      <c r="AD32" s="18">
        <v>1</v>
      </c>
      <c r="AE32" s="160"/>
      <c r="AF32" s="160"/>
      <c r="AG32" s="16">
        <v>0</v>
      </c>
      <c r="AH32" s="17" t="s">
        <v>57</v>
      </c>
      <c r="AI32" s="18">
        <v>3</v>
      </c>
      <c r="AJ32" s="160"/>
      <c r="AK32" s="160"/>
      <c r="AL32" s="16">
        <v>0</v>
      </c>
      <c r="AM32" s="17" t="s">
        <v>57</v>
      </c>
      <c r="AN32" s="18">
        <v>1</v>
      </c>
      <c r="AO32" s="160"/>
      <c r="AP32" s="158"/>
      <c r="AQ32" s="158"/>
      <c r="AR32" s="158"/>
      <c r="AS32" s="146"/>
      <c r="AT32" s="149"/>
    </row>
    <row r="33" spans="1:46" ht="13.5" customHeight="1">
      <c r="A33" s="150" t="s">
        <v>64</v>
      </c>
      <c r="B33" s="161" t="s">
        <v>94</v>
      </c>
      <c r="C33" s="162"/>
      <c r="D33" s="162"/>
      <c r="E33" s="162"/>
      <c r="F33" s="163"/>
      <c r="G33" s="161" t="s">
        <v>97</v>
      </c>
      <c r="H33" s="162"/>
      <c r="I33" s="162"/>
      <c r="J33" s="162"/>
      <c r="K33" s="163"/>
      <c r="L33" s="161" t="s">
        <v>95</v>
      </c>
      <c r="M33" s="162"/>
      <c r="N33" s="162"/>
      <c r="O33" s="162"/>
      <c r="P33" s="163"/>
      <c r="Q33" s="161" t="s">
        <v>99</v>
      </c>
      <c r="R33" s="162"/>
      <c r="S33" s="162"/>
      <c r="T33" s="162"/>
      <c r="U33" s="163"/>
      <c r="V33" s="161" t="s">
        <v>95</v>
      </c>
      <c r="W33" s="162"/>
      <c r="X33" s="162"/>
      <c r="Y33" s="162"/>
      <c r="Z33" s="163"/>
      <c r="AA33" s="164"/>
      <c r="AB33" s="165"/>
      <c r="AC33" s="165"/>
      <c r="AD33" s="165"/>
      <c r="AE33" s="166"/>
      <c r="AF33" s="161" t="s">
        <v>94</v>
      </c>
      <c r="AG33" s="162"/>
      <c r="AH33" s="162"/>
      <c r="AI33" s="162"/>
      <c r="AJ33" s="163"/>
      <c r="AK33" s="161" t="s">
        <v>100</v>
      </c>
      <c r="AL33" s="162"/>
      <c r="AM33" s="162"/>
      <c r="AN33" s="162"/>
      <c r="AO33" s="163"/>
      <c r="AP33" s="156">
        <f>(COUNTIF(B36:Z36,"○")*3+COUNTIF(B36:Z36,"△")*1+COUNTIF(AF36:AO36,"○")*3+COUNTIF(AF36:AO36,"△")*1)+(COUNTIF(B33:Z33,"○")*3+COUNTIF(B33:Z33,"△")*1+COUNTIF(AF33:AO33,"○")*3+COUNTIF(AF33:AO33,"△")*1)</f>
        <v>17</v>
      </c>
      <c r="AQ33" s="156">
        <f>B34+G34+L34+Q34+V34+B37+G37+L37+Q37+V37+AF37+AK37+AF34+AK34</f>
        <v>25</v>
      </c>
      <c r="AR33" s="156">
        <f>F34+K34+P34+U34+Z34+AJ34+AO34+F37+K37+P37+U37+Z37+AJ37+AO37</f>
        <v>22</v>
      </c>
      <c r="AS33" s="144">
        <f>AQ33-AR33</f>
        <v>3</v>
      </c>
      <c r="AT33" s="147">
        <f>RANK(AP33,$AP$3:$AP$47,0)</f>
        <v>5</v>
      </c>
    </row>
    <row r="34" spans="1:46" ht="13.5" customHeight="1">
      <c r="A34" s="151"/>
      <c r="B34" s="159">
        <f>C34+C35</f>
        <v>1</v>
      </c>
      <c r="C34" s="16">
        <v>1</v>
      </c>
      <c r="D34" s="17" t="s">
        <v>57</v>
      </c>
      <c r="E34" s="18">
        <v>0</v>
      </c>
      <c r="F34" s="159">
        <f>E34+E35</f>
        <v>2</v>
      </c>
      <c r="G34" s="159">
        <f>H34+H35</f>
        <v>0</v>
      </c>
      <c r="H34" s="16">
        <v>0</v>
      </c>
      <c r="I34" s="17" t="s">
        <v>57</v>
      </c>
      <c r="J34" s="18">
        <v>0</v>
      </c>
      <c r="K34" s="159">
        <f>J34+J35</f>
        <v>0</v>
      </c>
      <c r="L34" s="159">
        <f>M34+M35</f>
        <v>2</v>
      </c>
      <c r="M34" s="16">
        <v>1</v>
      </c>
      <c r="N34" s="17" t="s">
        <v>57</v>
      </c>
      <c r="O34" s="18">
        <v>0</v>
      </c>
      <c r="P34" s="159">
        <f>O34+O35</f>
        <v>0</v>
      </c>
      <c r="Q34" s="159">
        <f>R34+R35</f>
        <v>1</v>
      </c>
      <c r="R34" s="16">
        <v>1</v>
      </c>
      <c r="S34" s="17" t="s">
        <v>57</v>
      </c>
      <c r="T34" s="18">
        <v>0</v>
      </c>
      <c r="U34" s="159">
        <f>T34+T35</f>
        <v>2</v>
      </c>
      <c r="V34" s="159">
        <f>W34+W35</f>
        <v>5</v>
      </c>
      <c r="W34" s="16">
        <v>2</v>
      </c>
      <c r="X34" s="17" t="s">
        <v>57</v>
      </c>
      <c r="Y34" s="18">
        <v>0</v>
      </c>
      <c r="Z34" s="159">
        <f>Y34+Y35</f>
        <v>0</v>
      </c>
      <c r="AA34" s="167"/>
      <c r="AB34" s="168"/>
      <c r="AC34" s="168"/>
      <c r="AD34" s="168"/>
      <c r="AE34" s="169"/>
      <c r="AF34" s="159">
        <f>AG34+AG35</f>
        <v>0</v>
      </c>
      <c r="AG34" s="16">
        <v>0</v>
      </c>
      <c r="AH34" s="17" t="s">
        <v>57</v>
      </c>
      <c r="AI34" s="18">
        <v>1</v>
      </c>
      <c r="AJ34" s="159">
        <f>AI34+AI35</f>
        <v>1</v>
      </c>
      <c r="AK34" s="159">
        <f>AL34+AL35</f>
        <v>2</v>
      </c>
      <c r="AL34" s="16">
        <v>1</v>
      </c>
      <c r="AM34" s="17" t="s">
        <v>57</v>
      </c>
      <c r="AN34" s="18">
        <v>1</v>
      </c>
      <c r="AO34" s="159">
        <f>AN34+AN35</f>
        <v>2</v>
      </c>
      <c r="AP34" s="157"/>
      <c r="AQ34" s="157"/>
      <c r="AR34" s="157"/>
      <c r="AS34" s="145"/>
      <c r="AT34" s="148"/>
    </row>
    <row r="35" spans="1:46" ht="13.5" customHeight="1">
      <c r="A35" s="151"/>
      <c r="B35" s="160"/>
      <c r="C35" s="16">
        <v>0</v>
      </c>
      <c r="D35" s="17" t="s">
        <v>57</v>
      </c>
      <c r="E35" s="18">
        <v>2</v>
      </c>
      <c r="F35" s="160"/>
      <c r="G35" s="160"/>
      <c r="H35" s="16">
        <v>0</v>
      </c>
      <c r="I35" s="17" t="s">
        <v>57</v>
      </c>
      <c r="J35" s="18">
        <v>0</v>
      </c>
      <c r="K35" s="160"/>
      <c r="L35" s="160"/>
      <c r="M35" s="16">
        <v>1</v>
      </c>
      <c r="N35" s="17" t="s">
        <v>57</v>
      </c>
      <c r="O35" s="18">
        <v>0</v>
      </c>
      <c r="P35" s="160"/>
      <c r="Q35" s="160"/>
      <c r="R35" s="16">
        <v>0</v>
      </c>
      <c r="S35" s="17" t="s">
        <v>57</v>
      </c>
      <c r="T35" s="18">
        <v>2</v>
      </c>
      <c r="U35" s="160"/>
      <c r="V35" s="160"/>
      <c r="W35" s="16">
        <v>3</v>
      </c>
      <c r="X35" s="17" t="s">
        <v>57</v>
      </c>
      <c r="Y35" s="18">
        <v>0</v>
      </c>
      <c r="Z35" s="160"/>
      <c r="AA35" s="167"/>
      <c r="AB35" s="168"/>
      <c r="AC35" s="168"/>
      <c r="AD35" s="168"/>
      <c r="AE35" s="169"/>
      <c r="AF35" s="160"/>
      <c r="AG35" s="16">
        <v>0</v>
      </c>
      <c r="AH35" s="17" t="s">
        <v>57</v>
      </c>
      <c r="AI35" s="18">
        <v>0</v>
      </c>
      <c r="AJ35" s="160"/>
      <c r="AK35" s="160"/>
      <c r="AL35" s="16">
        <v>1</v>
      </c>
      <c r="AM35" s="17" t="s">
        <v>57</v>
      </c>
      <c r="AN35" s="18">
        <v>1</v>
      </c>
      <c r="AO35" s="160"/>
      <c r="AP35" s="157"/>
      <c r="AQ35" s="157"/>
      <c r="AR35" s="157"/>
      <c r="AS35" s="145"/>
      <c r="AT35" s="148"/>
    </row>
    <row r="36" spans="1:46" ht="13.5" customHeight="1">
      <c r="A36" s="151"/>
      <c r="B36" s="161" t="s">
        <v>94</v>
      </c>
      <c r="C36" s="162"/>
      <c r="D36" s="162"/>
      <c r="E36" s="162"/>
      <c r="F36" s="163"/>
      <c r="G36" s="161" t="s">
        <v>95</v>
      </c>
      <c r="H36" s="162"/>
      <c r="I36" s="162"/>
      <c r="J36" s="162"/>
      <c r="K36" s="163"/>
      <c r="L36" s="161" t="s">
        <v>95</v>
      </c>
      <c r="M36" s="162"/>
      <c r="N36" s="162"/>
      <c r="O36" s="162"/>
      <c r="P36" s="163"/>
      <c r="Q36" s="161" t="s">
        <v>94</v>
      </c>
      <c r="R36" s="162"/>
      <c r="S36" s="162"/>
      <c r="T36" s="162"/>
      <c r="U36" s="163"/>
      <c r="V36" s="161" t="s">
        <v>95</v>
      </c>
      <c r="W36" s="162"/>
      <c r="X36" s="162"/>
      <c r="Y36" s="162"/>
      <c r="Z36" s="163"/>
      <c r="AA36" s="167"/>
      <c r="AB36" s="168"/>
      <c r="AC36" s="168"/>
      <c r="AD36" s="168"/>
      <c r="AE36" s="169"/>
      <c r="AF36" s="161" t="s">
        <v>140</v>
      </c>
      <c r="AG36" s="162"/>
      <c r="AH36" s="162"/>
      <c r="AI36" s="162"/>
      <c r="AJ36" s="163"/>
      <c r="AK36" s="161" t="s">
        <v>98</v>
      </c>
      <c r="AL36" s="162"/>
      <c r="AM36" s="162"/>
      <c r="AN36" s="162"/>
      <c r="AO36" s="163"/>
      <c r="AP36" s="157"/>
      <c r="AQ36" s="157"/>
      <c r="AR36" s="157"/>
      <c r="AS36" s="145"/>
      <c r="AT36" s="148"/>
    </row>
    <row r="37" spans="1:46" ht="13.5" customHeight="1">
      <c r="A37" s="151"/>
      <c r="B37" s="159">
        <f>C37+C38</f>
        <v>0</v>
      </c>
      <c r="C37" s="16">
        <v>0</v>
      </c>
      <c r="D37" s="17" t="s">
        <v>57</v>
      </c>
      <c r="E37" s="18">
        <v>0</v>
      </c>
      <c r="F37" s="159">
        <f>E37+E38</f>
        <v>1</v>
      </c>
      <c r="G37" s="159">
        <f>H37+H38</f>
        <v>7</v>
      </c>
      <c r="H37" s="16">
        <v>4</v>
      </c>
      <c r="I37" s="17" t="s">
        <v>57</v>
      </c>
      <c r="J37" s="18">
        <v>1</v>
      </c>
      <c r="K37" s="159">
        <f>J37+J38</f>
        <v>2</v>
      </c>
      <c r="L37" s="159">
        <f>M37+M38</f>
        <v>1</v>
      </c>
      <c r="M37" s="16">
        <v>0</v>
      </c>
      <c r="N37" s="17" t="s">
        <v>57</v>
      </c>
      <c r="O37" s="18">
        <v>0</v>
      </c>
      <c r="P37" s="159">
        <f>O37+O38</f>
        <v>0</v>
      </c>
      <c r="Q37" s="159">
        <f>R37+R38</f>
        <v>1</v>
      </c>
      <c r="R37" s="16">
        <v>1</v>
      </c>
      <c r="S37" s="17" t="s">
        <v>57</v>
      </c>
      <c r="T37" s="18">
        <v>0</v>
      </c>
      <c r="U37" s="159">
        <f>T37+T38</f>
        <v>5</v>
      </c>
      <c r="V37" s="159">
        <f>W37+W38</f>
        <v>5</v>
      </c>
      <c r="W37" s="16">
        <v>4</v>
      </c>
      <c r="X37" s="17" t="s">
        <v>57</v>
      </c>
      <c r="Y37" s="18">
        <v>1</v>
      </c>
      <c r="Z37" s="159">
        <f>Y37+Y38</f>
        <v>1</v>
      </c>
      <c r="AA37" s="167"/>
      <c r="AB37" s="168"/>
      <c r="AC37" s="168"/>
      <c r="AD37" s="168"/>
      <c r="AE37" s="169"/>
      <c r="AF37" s="159">
        <f>AG37+AG38</f>
        <v>0</v>
      </c>
      <c r="AG37" s="16">
        <v>0</v>
      </c>
      <c r="AH37" s="17" t="s">
        <v>57</v>
      </c>
      <c r="AI37" s="18">
        <v>3</v>
      </c>
      <c r="AJ37" s="159">
        <f>AI37+AI38</f>
        <v>4</v>
      </c>
      <c r="AK37" s="159">
        <f>AL37+AL38</f>
        <v>0</v>
      </c>
      <c r="AL37" s="16">
        <v>0</v>
      </c>
      <c r="AM37" s="17" t="s">
        <v>57</v>
      </c>
      <c r="AN37" s="18">
        <v>0</v>
      </c>
      <c r="AO37" s="159">
        <f>AN37+AN38</f>
        <v>2</v>
      </c>
      <c r="AP37" s="157"/>
      <c r="AQ37" s="157"/>
      <c r="AR37" s="157"/>
      <c r="AS37" s="145"/>
      <c r="AT37" s="148"/>
    </row>
    <row r="38" spans="1:46" ht="13.5" customHeight="1">
      <c r="A38" s="152"/>
      <c r="B38" s="160"/>
      <c r="C38" s="16">
        <v>0</v>
      </c>
      <c r="D38" s="17" t="s">
        <v>57</v>
      </c>
      <c r="E38" s="18">
        <v>1</v>
      </c>
      <c r="F38" s="160"/>
      <c r="G38" s="160"/>
      <c r="H38" s="16">
        <v>3</v>
      </c>
      <c r="I38" s="17" t="s">
        <v>57</v>
      </c>
      <c r="J38" s="18">
        <v>1</v>
      </c>
      <c r="K38" s="160"/>
      <c r="L38" s="160"/>
      <c r="M38" s="16">
        <v>1</v>
      </c>
      <c r="N38" s="17" t="s">
        <v>57</v>
      </c>
      <c r="O38" s="18">
        <v>0</v>
      </c>
      <c r="P38" s="160"/>
      <c r="Q38" s="160"/>
      <c r="R38" s="16">
        <v>0</v>
      </c>
      <c r="S38" s="17" t="s">
        <v>57</v>
      </c>
      <c r="T38" s="18">
        <v>5</v>
      </c>
      <c r="U38" s="160"/>
      <c r="V38" s="160"/>
      <c r="W38" s="16">
        <v>1</v>
      </c>
      <c r="X38" s="17" t="s">
        <v>57</v>
      </c>
      <c r="Y38" s="18">
        <v>0</v>
      </c>
      <c r="Z38" s="160"/>
      <c r="AA38" s="170"/>
      <c r="AB38" s="171"/>
      <c r="AC38" s="171"/>
      <c r="AD38" s="171"/>
      <c r="AE38" s="172"/>
      <c r="AF38" s="160"/>
      <c r="AG38" s="16">
        <v>0</v>
      </c>
      <c r="AH38" s="17" t="s">
        <v>57</v>
      </c>
      <c r="AI38" s="18">
        <v>1</v>
      </c>
      <c r="AJ38" s="160"/>
      <c r="AK38" s="160"/>
      <c r="AL38" s="16">
        <v>0</v>
      </c>
      <c r="AM38" s="17" t="s">
        <v>57</v>
      </c>
      <c r="AN38" s="18">
        <v>2</v>
      </c>
      <c r="AO38" s="160"/>
      <c r="AP38" s="158"/>
      <c r="AQ38" s="158"/>
      <c r="AR38" s="158"/>
      <c r="AS38" s="146"/>
      <c r="AT38" s="149"/>
    </row>
    <row r="39" spans="1:46" ht="13.5" customHeight="1">
      <c r="A39" s="150" t="s">
        <v>65</v>
      </c>
      <c r="B39" s="161" t="s">
        <v>114</v>
      </c>
      <c r="C39" s="162"/>
      <c r="D39" s="162"/>
      <c r="E39" s="162"/>
      <c r="F39" s="163"/>
      <c r="G39" s="161" t="s">
        <v>95</v>
      </c>
      <c r="H39" s="162"/>
      <c r="I39" s="162"/>
      <c r="J39" s="162"/>
      <c r="K39" s="163"/>
      <c r="L39" s="161" t="s">
        <v>114</v>
      </c>
      <c r="M39" s="162"/>
      <c r="N39" s="162"/>
      <c r="O39" s="162"/>
      <c r="P39" s="163"/>
      <c r="Q39" s="161" t="s">
        <v>95</v>
      </c>
      <c r="R39" s="162"/>
      <c r="S39" s="162"/>
      <c r="T39" s="162"/>
      <c r="U39" s="163"/>
      <c r="V39" s="161" t="s">
        <v>93</v>
      </c>
      <c r="W39" s="162"/>
      <c r="X39" s="162"/>
      <c r="Y39" s="162"/>
      <c r="Z39" s="163"/>
      <c r="AA39" s="161" t="s">
        <v>95</v>
      </c>
      <c r="AB39" s="162"/>
      <c r="AC39" s="162"/>
      <c r="AD39" s="162"/>
      <c r="AE39" s="163"/>
      <c r="AF39" s="164"/>
      <c r="AG39" s="165"/>
      <c r="AH39" s="165"/>
      <c r="AI39" s="165"/>
      <c r="AJ39" s="166"/>
      <c r="AK39" s="161" t="s">
        <v>95</v>
      </c>
      <c r="AL39" s="162"/>
      <c r="AM39" s="162"/>
      <c r="AN39" s="162"/>
      <c r="AO39" s="163"/>
      <c r="AP39" s="156">
        <f>(COUNTIF(B42:AE42,"○")*3+COUNTIF(B42:AE42,"△")*1+COUNTIF(AK42,"○")*3+COUNTIF(AK42,"△")*1)+(COUNTIF(B39:AE39,"○")*3+COUNTIF(B39:AE39,"△")*1+COUNTIF(AK39,"○")*3+COUNTIF(AK39,"△")*1)</f>
        <v>42</v>
      </c>
      <c r="AQ39" s="156">
        <f>B40+G40+L40+Q40+V40+AA40+AK40+B43+G43+L43+Q43+V43+AA43+AK43</f>
        <v>48</v>
      </c>
      <c r="AR39" s="156">
        <f>F40+K40+P40+U40+Z40+AE40+AO40+F43+K43+P43+U43+Z43+AE43+AO43</f>
        <v>8</v>
      </c>
      <c r="AS39" s="144">
        <f>AQ39-AR39</f>
        <v>40</v>
      </c>
      <c r="AT39" s="147">
        <f>RANK(AP39,$AP$3:$AP$47,0)</f>
        <v>1</v>
      </c>
    </row>
    <row r="40" spans="1:46" ht="13.5" customHeight="1">
      <c r="A40" s="151"/>
      <c r="B40" s="159">
        <f>C40+C41</f>
        <v>4</v>
      </c>
      <c r="C40" s="16">
        <v>3</v>
      </c>
      <c r="D40" s="17" t="s">
        <v>57</v>
      </c>
      <c r="E40" s="18">
        <v>0</v>
      </c>
      <c r="F40" s="159">
        <f>E40+E41</f>
        <v>2</v>
      </c>
      <c r="G40" s="159">
        <f>H40+H41</f>
        <v>5</v>
      </c>
      <c r="H40" s="16">
        <v>2</v>
      </c>
      <c r="I40" s="17" t="s">
        <v>57</v>
      </c>
      <c r="J40" s="18">
        <v>0</v>
      </c>
      <c r="K40" s="159">
        <f>J40+J41</f>
        <v>0</v>
      </c>
      <c r="L40" s="159">
        <f>M40+M41</f>
        <v>3</v>
      </c>
      <c r="M40" s="16">
        <v>1</v>
      </c>
      <c r="N40" s="17" t="s">
        <v>57</v>
      </c>
      <c r="O40" s="18">
        <v>0</v>
      </c>
      <c r="P40" s="159">
        <f>O40+O41</f>
        <v>1</v>
      </c>
      <c r="Q40" s="159">
        <f>R40+R41</f>
        <v>3</v>
      </c>
      <c r="R40" s="16">
        <v>1</v>
      </c>
      <c r="S40" s="17" t="s">
        <v>57</v>
      </c>
      <c r="T40" s="18">
        <v>2</v>
      </c>
      <c r="U40" s="159">
        <f>T40+T41</f>
        <v>2</v>
      </c>
      <c r="V40" s="159">
        <f>W40+W41</f>
        <v>7</v>
      </c>
      <c r="W40" s="16">
        <v>4</v>
      </c>
      <c r="X40" s="17" t="s">
        <v>57</v>
      </c>
      <c r="Y40" s="18">
        <v>0</v>
      </c>
      <c r="Z40" s="159">
        <f>Y40+Y41</f>
        <v>0</v>
      </c>
      <c r="AA40" s="159">
        <f>AB40+AB41</f>
        <v>1</v>
      </c>
      <c r="AB40" s="16">
        <v>1</v>
      </c>
      <c r="AC40" s="17" t="s">
        <v>57</v>
      </c>
      <c r="AD40" s="18">
        <v>0</v>
      </c>
      <c r="AE40" s="159">
        <f>AD40+AD41</f>
        <v>0</v>
      </c>
      <c r="AF40" s="167"/>
      <c r="AG40" s="168"/>
      <c r="AH40" s="168"/>
      <c r="AI40" s="168"/>
      <c r="AJ40" s="169"/>
      <c r="AK40" s="159">
        <f>AL40+AL41</f>
        <v>2</v>
      </c>
      <c r="AL40" s="16">
        <v>0</v>
      </c>
      <c r="AM40" s="17" t="s">
        <v>57</v>
      </c>
      <c r="AN40" s="18">
        <v>1</v>
      </c>
      <c r="AO40" s="159">
        <f>AN40+AN41</f>
        <v>1</v>
      </c>
      <c r="AP40" s="157"/>
      <c r="AQ40" s="157"/>
      <c r="AR40" s="157"/>
      <c r="AS40" s="145"/>
      <c r="AT40" s="148"/>
    </row>
    <row r="41" spans="1:46" ht="13.5" customHeight="1">
      <c r="A41" s="151"/>
      <c r="B41" s="160"/>
      <c r="C41" s="16">
        <v>1</v>
      </c>
      <c r="D41" s="17" t="s">
        <v>57</v>
      </c>
      <c r="E41" s="18">
        <v>2</v>
      </c>
      <c r="F41" s="160"/>
      <c r="G41" s="160"/>
      <c r="H41" s="16">
        <v>3</v>
      </c>
      <c r="I41" s="17" t="s">
        <v>57</v>
      </c>
      <c r="J41" s="18">
        <v>0</v>
      </c>
      <c r="K41" s="160"/>
      <c r="L41" s="160"/>
      <c r="M41" s="16">
        <v>2</v>
      </c>
      <c r="N41" s="17" t="s">
        <v>57</v>
      </c>
      <c r="O41" s="18">
        <v>1</v>
      </c>
      <c r="P41" s="160"/>
      <c r="Q41" s="160"/>
      <c r="R41" s="16">
        <v>2</v>
      </c>
      <c r="S41" s="17" t="s">
        <v>57</v>
      </c>
      <c r="T41" s="18">
        <v>0</v>
      </c>
      <c r="U41" s="160"/>
      <c r="V41" s="160"/>
      <c r="W41" s="16">
        <v>3</v>
      </c>
      <c r="X41" s="17" t="s">
        <v>57</v>
      </c>
      <c r="Y41" s="18">
        <v>0</v>
      </c>
      <c r="Z41" s="160"/>
      <c r="AA41" s="160"/>
      <c r="AB41" s="16">
        <v>0</v>
      </c>
      <c r="AC41" s="17" t="s">
        <v>57</v>
      </c>
      <c r="AD41" s="18">
        <v>0</v>
      </c>
      <c r="AE41" s="160"/>
      <c r="AF41" s="167"/>
      <c r="AG41" s="168"/>
      <c r="AH41" s="168"/>
      <c r="AI41" s="168"/>
      <c r="AJ41" s="169"/>
      <c r="AK41" s="160"/>
      <c r="AL41" s="16">
        <v>2</v>
      </c>
      <c r="AM41" s="17" t="s">
        <v>57</v>
      </c>
      <c r="AN41" s="18">
        <v>0</v>
      </c>
      <c r="AO41" s="160"/>
      <c r="AP41" s="157"/>
      <c r="AQ41" s="157"/>
      <c r="AR41" s="157"/>
      <c r="AS41" s="145"/>
      <c r="AT41" s="148"/>
    </row>
    <row r="42" spans="1:46" ht="13.5" customHeight="1">
      <c r="A42" s="151"/>
      <c r="B42" s="161" t="s">
        <v>95</v>
      </c>
      <c r="C42" s="162"/>
      <c r="D42" s="162"/>
      <c r="E42" s="162"/>
      <c r="F42" s="163"/>
      <c r="G42" s="161" t="s">
        <v>95</v>
      </c>
      <c r="H42" s="162"/>
      <c r="I42" s="162"/>
      <c r="J42" s="162"/>
      <c r="K42" s="163"/>
      <c r="L42" s="161" t="s">
        <v>95</v>
      </c>
      <c r="M42" s="162"/>
      <c r="N42" s="162"/>
      <c r="O42" s="162"/>
      <c r="P42" s="163"/>
      <c r="Q42" s="161" t="s">
        <v>95</v>
      </c>
      <c r="R42" s="162"/>
      <c r="S42" s="162"/>
      <c r="T42" s="162"/>
      <c r="U42" s="163"/>
      <c r="V42" s="161" t="s">
        <v>114</v>
      </c>
      <c r="W42" s="162"/>
      <c r="X42" s="162"/>
      <c r="Y42" s="162"/>
      <c r="Z42" s="163"/>
      <c r="AA42" s="161" t="s">
        <v>95</v>
      </c>
      <c r="AB42" s="162"/>
      <c r="AC42" s="162"/>
      <c r="AD42" s="162"/>
      <c r="AE42" s="163"/>
      <c r="AF42" s="167"/>
      <c r="AG42" s="168"/>
      <c r="AH42" s="168"/>
      <c r="AI42" s="168"/>
      <c r="AJ42" s="169"/>
      <c r="AK42" s="161" t="s">
        <v>95</v>
      </c>
      <c r="AL42" s="162"/>
      <c r="AM42" s="162"/>
      <c r="AN42" s="162"/>
      <c r="AO42" s="163"/>
      <c r="AP42" s="157"/>
      <c r="AQ42" s="157"/>
      <c r="AR42" s="157"/>
      <c r="AS42" s="145"/>
      <c r="AT42" s="148"/>
    </row>
    <row r="43" spans="1:46" ht="13.5" customHeight="1">
      <c r="A43" s="151"/>
      <c r="B43" s="159">
        <f>C43+C44</f>
        <v>2</v>
      </c>
      <c r="C43" s="16">
        <v>1</v>
      </c>
      <c r="D43" s="17" t="s">
        <v>57</v>
      </c>
      <c r="E43" s="18">
        <v>0</v>
      </c>
      <c r="F43" s="159">
        <f>E43+E44</f>
        <v>1</v>
      </c>
      <c r="G43" s="159">
        <f>H43+H44</f>
        <v>3</v>
      </c>
      <c r="H43" s="16">
        <v>3</v>
      </c>
      <c r="I43" s="17" t="s">
        <v>57</v>
      </c>
      <c r="J43" s="18">
        <v>0</v>
      </c>
      <c r="K43" s="159">
        <f>J43+J44</f>
        <v>0</v>
      </c>
      <c r="L43" s="159">
        <f>M43+M44</f>
        <v>3</v>
      </c>
      <c r="M43" s="16">
        <v>0</v>
      </c>
      <c r="N43" s="17" t="s">
        <v>57</v>
      </c>
      <c r="O43" s="18">
        <v>0</v>
      </c>
      <c r="P43" s="159">
        <f>O43+O44</f>
        <v>0</v>
      </c>
      <c r="Q43" s="159">
        <f>R43+R44</f>
        <v>6</v>
      </c>
      <c r="R43" s="16">
        <v>3</v>
      </c>
      <c r="S43" s="17" t="s">
        <v>57</v>
      </c>
      <c r="T43" s="18">
        <v>0</v>
      </c>
      <c r="U43" s="159">
        <f>T43+T44</f>
        <v>0</v>
      </c>
      <c r="V43" s="159">
        <f>W43+W44</f>
        <v>3</v>
      </c>
      <c r="W43" s="16">
        <v>0</v>
      </c>
      <c r="X43" s="17" t="s">
        <v>57</v>
      </c>
      <c r="Y43" s="18">
        <v>0</v>
      </c>
      <c r="Z43" s="159">
        <f>Y43+Y44</f>
        <v>0</v>
      </c>
      <c r="AA43" s="159">
        <f>AB43+AB44</f>
        <v>4</v>
      </c>
      <c r="AB43" s="16">
        <v>3</v>
      </c>
      <c r="AC43" s="17" t="s">
        <v>57</v>
      </c>
      <c r="AD43" s="18">
        <v>0</v>
      </c>
      <c r="AE43" s="159">
        <f>AD43+AD44</f>
        <v>0</v>
      </c>
      <c r="AF43" s="167"/>
      <c r="AG43" s="168"/>
      <c r="AH43" s="168"/>
      <c r="AI43" s="168"/>
      <c r="AJ43" s="169"/>
      <c r="AK43" s="159">
        <f>AL43+AL44</f>
        <v>2</v>
      </c>
      <c r="AL43" s="16">
        <v>0</v>
      </c>
      <c r="AM43" s="17" t="s">
        <v>57</v>
      </c>
      <c r="AN43" s="18">
        <v>0</v>
      </c>
      <c r="AO43" s="159">
        <f>AN43+AN44</f>
        <v>1</v>
      </c>
      <c r="AP43" s="157"/>
      <c r="AQ43" s="157"/>
      <c r="AR43" s="157"/>
      <c r="AS43" s="145"/>
      <c r="AT43" s="148"/>
    </row>
    <row r="44" spans="1:46" ht="13.5" customHeight="1">
      <c r="A44" s="152"/>
      <c r="B44" s="160"/>
      <c r="C44" s="16">
        <v>1</v>
      </c>
      <c r="D44" s="17" t="s">
        <v>57</v>
      </c>
      <c r="E44" s="18">
        <v>1</v>
      </c>
      <c r="F44" s="160"/>
      <c r="G44" s="160"/>
      <c r="H44" s="16">
        <v>0</v>
      </c>
      <c r="I44" s="17" t="s">
        <v>57</v>
      </c>
      <c r="J44" s="18">
        <v>0</v>
      </c>
      <c r="K44" s="160"/>
      <c r="L44" s="160"/>
      <c r="M44" s="16">
        <v>3</v>
      </c>
      <c r="N44" s="17" t="s">
        <v>57</v>
      </c>
      <c r="O44" s="18">
        <v>0</v>
      </c>
      <c r="P44" s="160"/>
      <c r="Q44" s="160"/>
      <c r="R44" s="16">
        <v>3</v>
      </c>
      <c r="S44" s="17" t="s">
        <v>57</v>
      </c>
      <c r="T44" s="18">
        <v>0</v>
      </c>
      <c r="U44" s="160"/>
      <c r="V44" s="160"/>
      <c r="W44" s="16">
        <v>3</v>
      </c>
      <c r="X44" s="17" t="s">
        <v>57</v>
      </c>
      <c r="Y44" s="18">
        <v>0</v>
      </c>
      <c r="Z44" s="160"/>
      <c r="AA44" s="160"/>
      <c r="AB44" s="16">
        <v>1</v>
      </c>
      <c r="AC44" s="17" t="s">
        <v>57</v>
      </c>
      <c r="AD44" s="18">
        <v>0</v>
      </c>
      <c r="AE44" s="160"/>
      <c r="AF44" s="170"/>
      <c r="AG44" s="171"/>
      <c r="AH44" s="171"/>
      <c r="AI44" s="171"/>
      <c r="AJ44" s="172"/>
      <c r="AK44" s="160"/>
      <c r="AL44" s="16">
        <v>2</v>
      </c>
      <c r="AM44" s="17" t="s">
        <v>57</v>
      </c>
      <c r="AN44" s="18">
        <v>1</v>
      </c>
      <c r="AO44" s="160"/>
      <c r="AP44" s="158"/>
      <c r="AQ44" s="158"/>
      <c r="AR44" s="158"/>
      <c r="AS44" s="146"/>
      <c r="AT44" s="149"/>
    </row>
    <row r="45" spans="1:46" ht="13.5" customHeight="1">
      <c r="A45" s="150" t="s">
        <v>66</v>
      </c>
      <c r="B45" s="161" t="s">
        <v>94</v>
      </c>
      <c r="C45" s="162"/>
      <c r="D45" s="162"/>
      <c r="E45" s="162"/>
      <c r="F45" s="163"/>
      <c r="G45" s="161" t="s">
        <v>98</v>
      </c>
      <c r="H45" s="162"/>
      <c r="I45" s="162"/>
      <c r="J45" s="162"/>
      <c r="K45" s="163"/>
      <c r="L45" s="161" t="s">
        <v>95</v>
      </c>
      <c r="M45" s="162"/>
      <c r="N45" s="162"/>
      <c r="O45" s="162"/>
      <c r="P45" s="163"/>
      <c r="Q45" s="161" t="s">
        <v>121</v>
      </c>
      <c r="R45" s="162"/>
      <c r="S45" s="162"/>
      <c r="T45" s="162"/>
      <c r="U45" s="163"/>
      <c r="V45" s="161" t="s">
        <v>95</v>
      </c>
      <c r="W45" s="162"/>
      <c r="X45" s="162"/>
      <c r="Y45" s="162"/>
      <c r="Z45" s="163"/>
      <c r="AA45" s="161" t="s">
        <v>100</v>
      </c>
      <c r="AB45" s="162"/>
      <c r="AC45" s="162"/>
      <c r="AD45" s="162"/>
      <c r="AE45" s="163"/>
      <c r="AF45" s="161" t="s">
        <v>94</v>
      </c>
      <c r="AG45" s="162"/>
      <c r="AH45" s="162"/>
      <c r="AI45" s="162"/>
      <c r="AJ45" s="163"/>
      <c r="AK45" s="153"/>
      <c r="AL45" s="153"/>
      <c r="AM45" s="153"/>
      <c r="AN45" s="153"/>
      <c r="AO45" s="153"/>
      <c r="AP45" s="156">
        <f>(COUNTIF(B48:AJ48,"○")*3+COUNTIF(B48:AJ48,"△")*1)+(COUNTIF(B45:AJ45,"○")*3+COUNTIF(B45:AJ45,"△")*1)</f>
        <v>25</v>
      </c>
      <c r="AQ45" s="156">
        <f>B46+G46+L46+Q46+V46+AA46+AF46+B49+G49+L49+Q49+V49+AA49+AF49</f>
        <v>39</v>
      </c>
      <c r="AR45" s="156">
        <f>F46+K46+P46+U46+Z46+AE46+AJ46+F49+K49+P49+U49+Z49+AE49+AJ49</f>
        <v>20</v>
      </c>
      <c r="AS45" s="144">
        <f>AQ45-AR45</f>
        <v>19</v>
      </c>
      <c r="AT45" s="147">
        <f>RANK(AP45,$AP$3:$AP$47,0)</f>
        <v>3</v>
      </c>
    </row>
    <row r="46" spans="1:46" ht="13.5" customHeight="1">
      <c r="A46" s="151"/>
      <c r="B46" s="159">
        <f>C46+C47</f>
        <v>2</v>
      </c>
      <c r="C46" s="16">
        <v>0</v>
      </c>
      <c r="D46" s="17" t="s">
        <v>57</v>
      </c>
      <c r="E46" s="18">
        <v>0</v>
      </c>
      <c r="F46" s="159">
        <f>E46+E47</f>
        <v>3</v>
      </c>
      <c r="G46" s="159">
        <f>H46+H47</f>
        <v>0</v>
      </c>
      <c r="H46" s="16">
        <v>0</v>
      </c>
      <c r="I46" s="17" t="s">
        <v>57</v>
      </c>
      <c r="J46" s="18">
        <v>0</v>
      </c>
      <c r="K46" s="159">
        <f>J46+J47</f>
        <v>1</v>
      </c>
      <c r="L46" s="159">
        <f>M46+M47</f>
        <v>2</v>
      </c>
      <c r="M46" s="16">
        <v>0</v>
      </c>
      <c r="N46" s="17" t="s">
        <v>57</v>
      </c>
      <c r="O46" s="18">
        <v>1</v>
      </c>
      <c r="P46" s="159">
        <f>O46+O47</f>
        <v>1</v>
      </c>
      <c r="Q46" s="159">
        <f>R46+R47</f>
        <v>5</v>
      </c>
      <c r="R46" s="16">
        <v>3</v>
      </c>
      <c r="S46" s="17" t="s">
        <v>57</v>
      </c>
      <c r="T46" s="18">
        <v>1</v>
      </c>
      <c r="U46" s="159">
        <f>T46+T47</f>
        <v>1</v>
      </c>
      <c r="V46" s="159">
        <f>W46+W47</f>
        <v>6</v>
      </c>
      <c r="W46" s="16">
        <v>4</v>
      </c>
      <c r="X46" s="17" t="s">
        <v>57</v>
      </c>
      <c r="Y46" s="18">
        <v>2</v>
      </c>
      <c r="Z46" s="159">
        <f>Y46+Y47</f>
        <v>4</v>
      </c>
      <c r="AA46" s="159">
        <f>AB46+AB47</f>
        <v>2</v>
      </c>
      <c r="AB46" s="16">
        <v>1</v>
      </c>
      <c r="AC46" s="17" t="s">
        <v>57</v>
      </c>
      <c r="AD46" s="18">
        <v>1</v>
      </c>
      <c r="AE46" s="159">
        <f>AD46+AD47</f>
        <v>2</v>
      </c>
      <c r="AF46" s="159">
        <f>AG46+AG47</f>
        <v>1</v>
      </c>
      <c r="AG46" s="16">
        <v>1</v>
      </c>
      <c r="AH46" s="17" t="s">
        <v>57</v>
      </c>
      <c r="AI46" s="18">
        <v>0</v>
      </c>
      <c r="AJ46" s="159">
        <f>AI46+AI47</f>
        <v>2</v>
      </c>
      <c r="AK46" s="154"/>
      <c r="AL46" s="154"/>
      <c r="AM46" s="154"/>
      <c r="AN46" s="154"/>
      <c r="AO46" s="154"/>
      <c r="AP46" s="157"/>
      <c r="AQ46" s="157"/>
      <c r="AR46" s="157"/>
      <c r="AS46" s="145"/>
      <c r="AT46" s="148"/>
    </row>
    <row r="47" spans="1:46" ht="13.5" customHeight="1">
      <c r="A47" s="151"/>
      <c r="B47" s="160"/>
      <c r="C47" s="16">
        <v>2</v>
      </c>
      <c r="D47" s="17" t="s">
        <v>57</v>
      </c>
      <c r="E47" s="18">
        <v>3</v>
      </c>
      <c r="F47" s="160"/>
      <c r="G47" s="160"/>
      <c r="H47" s="16">
        <v>0</v>
      </c>
      <c r="I47" s="17" t="s">
        <v>57</v>
      </c>
      <c r="J47" s="18">
        <v>1</v>
      </c>
      <c r="K47" s="160"/>
      <c r="L47" s="160"/>
      <c r="M47" s="16">
        <v>2</v>
      </c>
      <c r="N47" s="17" t="s">
        <v>57</v>
      </c>
      <c r="O47" s="18">
        <v>0</v>
      </c>
      <c r="P47" s="160"/>
      <c r="Q47" s="160"/>
      <c r="R47" s="16">
        <v>2</v>
      </c>
      <c r="S47" s="17" t="s">
        <v>57</v>
      </c>
      <c r="T47" s="18">
        <v>0</v>
      </c>
      <c r="U47" s="160"/>
      <c r="V47" s="160"/>
      <c r="W47" s="16">
        <v>2</v>
      </c>
      <c r="X47" s="17" t="s">
        <v>57</v>
      </c>
      <c r="Y47" s="18">
        <v>2</v>
      </c>
      <c r="Z47" s="160"/>
      <c r="AA47" s="160"/>
      <c r="AB47" s="16">
        <v>1</v>
      </c>
      <c r="AC47" s="17" t="s">
        <v>57</v>
      </c>
      <c r="AD47" s="18">
        <v>1</v>
      </c>
      <c r="AE47" s="160"/>
      <c r="AF47" s="160"/>
      <c r="AG47" s="16">
        <v>0</v>
      </c>
      <c r="AH47" s="17" t="s">
        <v>57</v>
      </c>
      <c r="AI47" s="18">
        <v>2</v>
      </c>
      <c r="AJ47" s="160"/>
      <c r="AK47" s="154"/>
      <c r="AL47" s="154"/>
      <c r="AM47" s="154"/>
      <c r="AN47" s="154"/>
      <c r="AO47" s="154"/>
      <c r="AP47" s="157"/>
      <c r="AQ47" s="157"/>
      <c r="AR47" s="157"/>
      <c r="AS47" s="145"/>
      <c r="AT47" s="148"/>
    </row>
    <row r="48" spans="1:46" ht="13.5">
      <c r="A48" s="151"/>
      <c r="B48" s="161" t="s">
        <v>94</v>
      </c>
      <c r="C48" s="162"/>
      <c r="D48" s="162"/>
      <c r="E48" s="162"/>
      <c r="F48" s="163"/>
      <c r="G48" s="161" t="s">
        <v>95</v>
      </c>
      <c r="H48" s="162"/>
      <c r="I48" s="162"/>
      <c r="J48" s="162"/>
      <c r="K48" s="163"/>
      <c r="L48" s="161" t="s">
        <v>95</v>
      </c>
      <c r="M48" s="162"/>
      <c r="N48" s="162"/>
      <c r="O48" s="162"/>
      <c r="P48" s="163"/>
      <c r="Q48" s="161" t="s">
        <v>95</v>
      </c>
      <c r="R48" s="162"/>
      <c r="S48" s="162"/>
      <c r="T48" s="162"/>
      <c r="U48" s="163"/>
      <c r="V48" s="161" t="s">
        <v>95</v>
      </c>
      <c r="W48" s="162"/>
      <c r="X48" s="162"/>
      <c r="Y48" s="162"/>
      <c r="Z48" s="163"/>
      <c r="AA48" s="161" t="s">
        <v>114</v>
      </c>
      <c r="AB48" s="162"/>
      <c r="AC48" s="162"/>
      <c r="AD48" s="162"/>
      <c r="AE48" s="163"/>
      <c r="AF48" s="161" t="s">
        <v>94</v>
      </c>
      <c r="AG48" s="162"/>
      <c r="AH48" s="162"/>
      <c r="AI48" s="162"/>
      <c r="AJ48" s="163"/>
      <c r="AK48" s="154"/>
      <c r="AL48" s="154"/>
      <c r="AM48" s="154"/>
      <c r="AN48" s="154"/>
      <c r="AO48" s="154"/>
      <c r="AP48" s="157"/>
      <c r="AQ48" s="157"/>
      <c r="AR48" s="157"/>
      <c r="AS48" s="145"/>
      <c r="AT48" s="148"/>
    </row>
    <row r="49" spans="1:46" ht="13.5">
      <c r="A49" s="151"/>
      <c r="B49" s="159">
        <f>C49+C50</f>
        <v>0</v>
      </c>
      <c r="C49" s="16">
        <v>0</v>
      </c>
      <c r="D49" s="17" t="s">
        <v>57</v>
      </c>
      <c r="E49" s="18">
        <v>0</v>
      </c>
      <c r="F49" s="159">
        <f>E49+E50</f>
        <v>1</v>
      </c>
      <c r="G49" s="159">
        <f>H49+H50</f>
        <v>4</v>
      </c>
      <c r="H49" s="16">
        <v>1</v>
      </c>
      <c r="I49" s="17" t="s">
        <v>57</v>
      </c>
      <c r="J49" s="18">
        <v>0</v>
      </c>
      <c r="K49" s="159">
        <f>J49+J50</f>
        <v>0</v>
      </c>
      <c r="L49" s="159">
        <f>M49+M50</f>
        <v>3</v>
      </c>
      <c r="M49" s="16">
        <v>0</v>
      </c>
      <c r="N49" s="17" t="s">
        <v>57</v>
      </c>
      <c r="O49" s="18">
        <v>0</v>
      </c>
      <c r="P49" s="159">
        <f>O49+O50</f>
        <v>1</v>
      </c>
      <c r="Q49" s="159">
        <f>R49+R50</f>
        <v>5</v>
      </c>
      <c r="R49" s="16">
        <v>3</v>
      </c>
      <c r="S49" s="17" t="s">
        <v>57</v>
      </c>
      <c r="T49" s="18">
        <v>1</v>
      </c>
      <c r="U49" s="159">
        <f>T49+T50</f>
        <v>1</v>
      </c>
      <c r="V49" s="159">
        <f>W49+W50</f>
        <v>6</v>
      </c>
      <c r="W49" s="16">
        <v>5</v>
      </c>
      <c r="X49" s="17" t="s">
        <v>57</v>
      </c>
      <c r="Y49" s="18">
        <v>1</v>
      </c>
      <c r="Z49" s="159">
        <f>Y49+Y50</f>
        <v>1</v>
      </c>
      <c r="AA49" s="159">
        <f>AB49+AB50</f>
        <v>2</v>
      </c>
      <c r="AB49" s="16">
        <v>0</v>
      </c>
      <c r="AC49" s="17" t="s">
        <v>57</v>
      </c>
      <c r="AD49" s="18">
        <v>0</v>
      </c>
      <c r="AE49" s="159">
        <f>AD49+AD50</f>
        <v>0</v>
      </c>
      <c r="AF49" s="159">
        <f>AG49+AG50</f>
        <v>1</v>
      </c>
      <c r="AG49" s="16">
        <v>0</v>
      </c>
      <c r="AH49" s="17" t="s">
        <v>57</v>
      </c>
      <c r="AI49" s="18">
        <v>0</v>
      </c>
      <c r="AJ49" s="159">
        <f>AI49+AI50</f>
        <v>2</v>
      </c>
      <c r="AK49" s="154"/>
      <c r="AL49" s="154"/>
      <c r="AM49" s="154"/>
      <c r="AN49" s="154"/>
      <c r="AO49" s="154"/>
      <c r="AP49" s="157"/>
      <c r="AQ49" s="157"/>
      <c r="AR49" s="157"/>
      <c r="AS49" s="145"/>
      <c r="AT49" s="148"/>
    </row>
    <row r="50" spans="1:46" ht="13.5">
      <c r="A50" s="152"/>
      <c r="B50" s="160"/>
      <c r="C50" s="16">
        <v>0</v>
      </c>
      <c r="D50" s="17" t="s">
        <v>57</v>
      </c>
      <c r="E50" s="18">
        <v>1</v>
      </c>
      <c r="F50" s="160"/>
      <c r="G50" s="160"/>
      <c r="H50" s="16">
        <v>3</v>
      </c>
      <c r="I50" s="17" t="s">
        <v>57</v>
      </c>
      <c r="J50" s="18">
        <v>0</v>
      </c>
      <c r="K50" s="160"/>
      <c r="L50" s="160"/>
      <c r="M50" s="16">
        <v>3</v>
      </c>
      <c r="N50" s="17" t="s">
        <v>57</v>
      </c>
      <c r="O50" s="18">
        <v>1</v>
      </c>
      <c r="P50" s="160"/>
      <c r="Q50" s="160"/>
      <c r="R50" s="16">
        <v>2</v>
      </c>
      <c r="S50" s="17" t="s">
        <v>57</v>
      </c>
      <c r="T50" s="18">
        <v>0</v>
      </c>
      <c r="U50" s="160"/>
      <c r="V50" s="160"/>
      <c r="W50" s="16">
        <v>1</v>
      </c>
      <c r="X50" s="17" t="s">
        <v>57</v>
      </c>
      <c r="Y50" s="18">
        <v>0</v>
      </c>
      <c r="Z50" s="160"/>
      <c r="AA50" s="160"/>
      <c r="AB50" s="16">
        <v>2</v>
      </c>
      <c r="AC50" s="17" t="s">
        <v>57</v>
      </c>
      <c r="AD50" s="18">
        <v>0</v>
      </c>
      <c r="AE50" s="160"/>
      <c r="AF50" s="160"/>
      <c r="AG50" s="16">
        <v>1</v>
      </c>
      <c r="AH50" s="17" t="s">
        <v>57</v>
      </c>
      <c r="AI50" s="18">
        <v>2</v>
      </c>
      <c r="AJ50" s="160"/>
      <c r="AK50" s="155"/>
      <c r="AL50" s="155"/>
      <c r="AM50" s="155"/>
      <c r="AN50" s="155"/>
      <c r="AO50" s="155"/>
      <c r="AP50" s="158"/>
      <c r="AQ50" s="158"/>
      <c r="AR50" s="158"/>
      <c r="AS50" s="146"/>
      <c r="AT50" s="149"/>
    </row>
  </sheetData>
  <sheetProtection/>
  <mergeCells count="406">
    <mergeCell ref="B49:B50"/>
    <mergeCell ref="F49:F50"/>
    <mergeCell ref="G49:G50"/>
    <mergeCell ref="K49:K50"/>
    <mergeCell ref="AT1:AT2"/>
    <mergeCell ref="AT3:AT8"/>
    <mergeCell ref="AT9:AT14"/>
    <mergeCell ref="AT15:AT20"/>
    <mergeCell ref="AT39:AT44"/>
    <mergeCell ref="B48:F48"/>
    <mergeCell ref="G48:K48"/>
    <mergeCell ref="L48:P48"/>
    <mergeCell ref="Q48:U48"/>
    <mergeCell ref="V48:Z48"/>
    <mergeCell ref="AA48:AE48"/>
    <mergeCell ref="AF48:AJ48"/>
    <mergeCell ref="AQ45:AQ50"/>
    <mergeCell ref="AR45:AR50"/>
    <mergeCell ref="AQ1:AQ2"/>
    <mergeCell ref="AR1:AR2"/>
    <mergeCell ref="AS1:AS2"/>
    <mergeCell ref="AQ39:AQ44"/>
    <mergeCell ref="AR39:AR44"/>
    <mergeCell ref="AS39:AS44"/>
    <mergeCell ref="AS15:AS20"/>
    <mergeCell ref="AS21:AS26"/>
    <mergeCell ref="AR9:AR14"/>
    <mergeCell ref="AS9:AS14"/>
    <mergeCell ref="Q4:Q5"/>
    <mergeCell ref="U4:U5"/>
    <mergeCell ref="V4:V5"/>
    <mergeCell ref="G4:G5"/>
    <mergeCell ref="K4:K5"/>
    <mergeCell ref="L4:L5"/>
    <mergeCell ref="P4:P5"/>
    <mergeCell ref="U16:U17"/>
    <mergeCell ref="Z16:Z17"/>
    <mergeCell ref="AA16:AA17"/>
    <mergeCell ref="AK4:AK5"/>
    <mergeCell ref="AO4:AO5"/>
    <mergeCell ref="B10:B11"/>
    <mergeCell ref="F10:F11"/>
    <mergeCell ref="U10:U11"/>
    <mergeCell ref="AK10:AK11"/>
    <mergeCell ref="AO10:AO11"/>
    <mergeCell ref="B21:F21"/>
    <mergeCell ref="G21:K21"/>
    <mergeCell ref="B22:B23"/>
    <mergeCell ref="F22:F23"/>
    <mergeCell ref="G22:G23"/>
    <mergeCell ref="Q16:Q17"/>
    <mergeCell ref="V22:V23"/>
    <mergeCell ref="Z22:Z23"/>
    <mergeCell ref="AJ22:AJ23"/>
    <mergeCell ref="AK15:AO15"/>
    <mergeCell ref="AO16:AO17"/>
    <mergeCell ref="B27:F27"/>
    <mergeCell ref="G27:K27"/>
    <mergeCell ref="V21:Z21"/>
    <mergeCell ref="AK21:AO21"/>
    <mergeCell ref="L21:P21"/>
    <mergeCell ref="K22:K23"/>
    <mergeCell ref="G15:K15"/>
    <mergeCell ref="P10:P11"/>
    <mergeCell ref="L27:P27"/>
    <mergeCell ref="G9:K14"/>
    <mergeCell ref="L15:P20"/>
    <mergeCell ref="G16:G17"/>
    <mergeCell ref="K16:K17"/>
    <mergeCell ref="L22:L23"/>
    <mergeCell ref="P22:P23"/>
    <mergeCell ref="L9:P9"/>
    <mergeCell ref="Q9:U9"/>
    <mergeCell ref="V9:Z9"/>
    <mergeCell ref="AK9:AO9"/>
    <mergeCell ref="V10:V11"/>
    <mergeCell ref="V15:Z15"/>
    <mergeCell ref="AA28:AA29"/>
    <mergeCell ref="AE28:AE29"/>
    <mergeCell ref="U31:U32"/>
    <mergeCell ref="Q27:U27"/>
    <mergeCell ref="AA27:AE27"/>
    <mergeCell ref="AK3:AO3"/>
    <mergeCell ref="V16:V17"/>
    <mergeCell ref="Z4:Z5"/>
    <mergeCell ref="AK22:AK23"/>
    <mergeCell ref="AO22:AO23"/>
    <mergeCell ref="B33:F33"/>
    <mergeCell ref="G33:K33"/>
    <mergeCell ref="L33:P33"/>
    <mergeCell ref="Q33:U33"/>
    <mergeCell ref="B28:B29"/>
    <mergeCell ref="F28:F29"/>
    <mergeCell ref="G28:G29"/>
    <mergeCell ref="K28:K29"/>
    <mergeCell ref="L28:L29"/>
    <mergeCell ref="P28:P29"/>
    <mergeCell ref="A1:A2"/>
    <mergeCell ref="B34:B35"/>
    <mergeCell ref="P34:P35"/>
    <mergeCell ref="AK34:AK35"/>
    <mergeCell ref="F34:F35"/>
    <mergeCell ref="G34:G35"/>
    <mergeCell ref="K34:K35"/>
    <mergeCell ref="L34:L35"/>
    <mergeCell ref="V34:V35"/>
    <mergeCell ref="AA33:AE38"/>
    <mergeCell ref="L10:L11"/>
    <mergeCell ref="Q10:Q11"/>
    <mergeCell ref="Q15:U15"/>
    <mergeCell ref="L12:P12"/>
    <mergeCell ref="L13:L14"/>
    <mergeCell ref="P13:P14"/>
    <mergeCell ref="Q12:U12"/>
    <mergeCell ref="Q13:Q14"/>
    <mergeCell ref="U13:U14"/>
    <mergeCell ref="B1:F2"/>
    <mergeCell ref="AA1:AE2"/>
    <mergeCell ref="AF1:AJ2"/>
    <mergeCell ref="V3:Z3"/>
    <mergeCell ref="G1:K2"/>
    <mergeCell ref="L1:P2"/>
    <mergeCell ref="G3:K3"/>
    <mergeCell ref="L3:P3"/>
    <mergeCell ref="Q3:U3"/>
    <mergeCell ref="AF3:AJ3"/>
    <mergeCell ref="Q1:U2"/>
    <mergeCell ref="V1:Z2"/>
    <mergeCell ref="AK1:AO2"/>
    <mergeCell ref="Z34:Z35"/>
    <mergeCell ref="V33:Z33"/>
    <mergeCell ref="Q34:Q35"/>
    <mergeCell ref="U34:U35"/>
    <mergeCell ref="Z10:Z11"/>
    <mergeCell ref="AK33:AO33"/>
    <mergeCell ref="AO28:AO29"/>
    <mergeCell ref="P46:P47"/>
    <mergeCell ref="Q46:Q47"/>
    <mergeCell ref="G46:G47"/>
    <mergeCell ref="K46:K47"/>
    <mergeCell ref="Q39:U39"/>
    <mergeCell ref="V39:Z39"/>
    <mergeCell ref="U46:U47"/>
    <mergeCell ref="V46:V47"/>
    <mergeCell ref="Z46:Z47"/>
    <mergeCell ref="V45:Z45"/>
    <mergeCell ref="B45:F45"/>
    <mergeCell ref="L45:P45"/>
    <mergeCell ref="Q45:U45"/>
    <mergeCell ref="B46:B47"/>
    <mergeCell ref="F46:F47"/>
    <mergeCell ref="L46:L47"/>
    <mergeCell ref="AP1:AP2"/>
    <mergeCell ref="Z43:Z44"/>
    <mergeCell ref="AA43:AA44"/>
    <mergeCell ref="AE43:AE44"/>
    <mergeCell ref="AK42:AO42"/>
    <mergeCell ref="AK43:AK44"/>
    <mergeCell ref="AO43:AO44"/>
    <mergeCell ref="AP39:AP44"/>
    <mergeCell ref="AA3:AE3"/>
    <mergeCell ref="AA4:AA5"/>
    <mergeCell ref="B39:F39"/>
    <mergeCell ref="B40:B41"/>
    <mergeCell ref="F40:F41"/>
    <mergeCell ref="Q40:Q41"/>
    <mergeCell ref="U40:U41"/>
    <mergeCell ref="L40:L41"/>
    <mergeCell ref="P40:P41"/>
    <mergeCell ref="G39:K39"/>
    <mergeCell ref="AE4:AE5"/>
    <mergeCell ref="AA10:AA11"/>
    <mergeCell ref="AE10:AE11"/>
    <mergeCell ref="AA15:AE15"/>
    <mergeCell ref="L39:P39"/>
    <mergeCell ref="G45:K45"/>
    <mergeCell ref="G40:G41"/>
    <mergeCell ref="K40:K41"/>
    <mergeCell ref="V40:V41"/>
    <mergeCell ref="Z40:Z41"/>
    <mergeCell ref="AF4:AF5"/>
    <mergeCell ref="AJ4:AJ5"/>
    <mergeCell ref="AA9:AE9"/>
    <mergeCell ref="AA6:AE6"/>
    <mergeCell ref="AA7:AA8"/>
    <mergeCell ref="AE7:AE8"/>
    <mergeCell ref="AF6:AJ6"/>
    <mergeCell ref="AF7:AF8"/>
    <mergeCell ref="AJ7:AJ8"/>
    <mergeCell ref="AF9:AJ9"/>
    <mergeCell ref="AF22:AF23"/>
    <mergeCell ref="AE16:AE17"/>
    <mergeCell ref="AA21:AE21"/>
    <mergeCell ref="AA22:AA23"/>
    <mergeCell ref="AE22:AE23"/>
    <mergeCell ref="AA18:AE18"/>
    <mergeCell ref="AF21:AJ21"/>
    <mergeCell ref="AA19:AA20"/>
    <mergeCell ref="AE19:AE20"/>
    <mergeCell ref="AF10:AF11"/>
    <mergeCell ref="AJ10:AJ11"/>
    <mergeCell ref="AF15:AJ15"/>
    <mergeCell ref="AF16:AF17"/>
    <mergeCell ref="AJ16:AJ17"/>
    <mergeCell ref="AF13:AF14"/>
    <mergeCell ref="AJ13:AJ14"/>
    <mergeCell ref="AK40:AK41"/>
    <mergeCell ref="AO40:AO41"/>
    <mergeCell ref="AF34:AF35"/>
    <mergeCell ref="AJ34:AJ35"/>
    <mergeCell ref="AF39:AJ44"/>
    <mergeCell ref="AF36:AJ36"/>
    <mergeCell ref="AK39:AO39"/>
    <mergeCell ref="AA45:AE45"/>
    <mergeCell ref="AA46:AA47"/>
    <mergeCell ref="AE46:AE47"/>
    <mergeCell ref="AF45:AJ45"/>
    <mergeCell ref="AF46:AF47"/>
    <mergeCell ref="AJ46:AJ47"/>
    <mergeCell ref="AR3:AR8"/>
    <mergeCell ref="AS3:AS8"/>
    <mergeCell ref="AK6:AO6"/>
    <mergeCell ref="AK7:AK8"/>
    <mergeCell ref="AO7:AO8"/>
    <mergeCell ref="B3:F8"/>
    <mergeCell ref="Q6:U6"/>
    <mergeCell ref="Q7:Q8"/>
    <mergeCell ref="U7:U8"/>
    <mergeCell ref="V6:Z6"/>
    <mergeCell ref="B13:B14"/>
    <mergeCell ref="F13:F14"/>
    <mergeCell ref="B9:F9"/>
    <mergeCell ref="A9:A14"/>
    <mergeCell ref="AP3:AP8"/>
    <mergeCell ref="AQ3:AQ8"/>
    <mergeCell ref="V7:V8"/>
    <mergeCell ref="Z7:Z8"/>
    <mergeCell ref="G6:K6"/>
    <mergeCell ref="G7:G8"/>
    <mergeCell ref="V12:Z12"/>
    <mergeCell ref="AA12:AE12"/>
    <mergeCell ref="AF12:AJ12"/>
    <mergeCell ref="AK12:AO12"/>
    <mergeCell ref="A3:A8"/>
    <mergeCell ref="B12:F12"/>
    <mergeCell ref="K7:K8"/>
    <mergeCell ref="L6:P6"/>
    <mergeCell ref="L7:L8"/>
    <mergeCell ref="P7:P8"/>
    <mergeCell ref="F16:F17"/>
    <mergeCell ref="B15:F15"/>
    <mergeCell ref="AK13:AK14"/>
    <mergeCell ref="AO13:AO14"/>
    <mergeCell ref="AP9:AP14"/>
    <mergeCell ref="AQ9:AQ14"/>
    <mergeCell ref="V13:V14"/>
    <mergeCell ref="Z13:Z14"/>
    <mergeCell ref="AA13:AA14"/>
    <mergeCell ref="AE13:AE14"/>
    <mergeCell ref="V19:V20"/>
    <mergeCell ref="Z19:Z20"/>
    <mergeCell ref="A15:A20"/>
    <mergeCell ref="B18:F18"/>
    <mergeCell ref="G18:K18"/>
    <mergeCell ref="B19:B20"/>
    <mergeCell ref="F19:F20"/>
    <mergeCell ref="G19:G20"/>
    <mergeCell ref="K19:K20"/>
    <mergeCell ref="B16:B17"/>
    <mergeCell ref="AR15:AR20"/>
    <mergeCell ref="AF18:AJ18"/>
    <mergeCell ref="AK18:AO18"/>
    <mergeCell ref="AF19:AF20"/>
    <mergeCell ref="AJ19:AJ20"/>
    <mergeCell ref="AK19:AK20"/>
    <mergeCell ref="AO19:AO20"/>
    <mergeCell ref="AK16:AK17"/>
    <mergeCell ref="G25:G26"/>
    <mergeCell ref="K25:K26"/>
    <mergeCell ref="L25:L26"/>
    <mergeCell ref="P25:P26"/>
    <mergeCell ref="AP15:AP20"/>
    <mergeCell ref="AQ15:AQ20"/>
    <mergeCell ref="Q18:U18"/>
    <mergeCell ref="V18:Z18"/>
    <mergeCell ref="Q19:Q20"/>
    <mergeCell ref="U19:U20"/>
    <mergeCell ref="V24:Z24"/>
    <mergeCell ref="AA24:AE24"/>
    <mergeCell ref="AF24:AJ24"/>
    <mergeCell ref="AK24:AO24"/>
    <mergeCell ref="A21:A26"/>
    <mergeCell ref="B24:F24"/>
    <mergeCell ref="G24:K24"/>
    <mergeCell ref="L24:P24"/>
    <mergeCell ref="B25:B26"/>
    <mergeCell ref="F25:F26"/>
    <mergeCell ref="AK25:AK26"/>
    <mergeCell ref="AO25:AO26"/>
    <mergeCell ref="V25:V26"/>
    <mergeCell ref="Z25:Z26"/>
    <mergeCell ref="AA25:AA26"/>
    <mergeCell ref="AE25:AE26"/>
    <mergeCell ref="L43:L44"/>
    <mergeCell ref="P43:P44"/>
    <mergeCell ref="Q43:Q44"/>
    <mergeCell ref="U43:U44"/>
    <mergeCell ref="V43:V44"/>
    <mergeCell ref="AF25:AF26"/>
    <mergeCell ref="AA39:AE39"/>
    <mergeCell ref="AA40:AA41"/>
    <mergeCell ref="AE40:AE41"/>
    <mergeCell ref="Q28:Q29"/>
    <mergeCell ref="A27:A32"/>
    <mergeCell ref="B30:F30"/>
    <mergeCell ref="G30:K30"/>
    <mergeCell ref="L30:P30"/>
    <mergeCell ref="Q30:U30"/>
    <mergeCell ref="B31:B32"/>
    <mergeCell ref="F31:F32"/>
    <mergeCell ref="G31:G32"/>
    <mergeCell ref="U28:U29"/>
    <mergeCell ref="K31:K32"/>
    <mergeCell ref="L31:L32"/>
    <mergeCell ref="P31:P32"/>
    <mergeCell ref="Q31:Q32"/>
    <mergeCell ref="AT21:AT26"/>
    <mergeCell ref="Q21:U26"/>
    <mergeCell ref="AP21:AP26"/>
    <mergeCell ref="AQ21:AQ26"/>
    <mergeCell ref="AR21:AR26"/>
    <mergeCell ref="AJ25:AJ26"/>
    <mergeCell ref="AF30:AJ30"/>
    <mergeCell ref="AK30:AO30"/>
    <mergeCell ref="AA31:AA32"/>
    <mergeCell ref="AE31:AE32"/>
    <mergeCell ref="AF31:AF32"/>
    <mergeCell ref="AJ31:AJ32"/>
    <mergeCell ref="AK31:AK32"/>
    <mergeCell ref="AO31:AO32"/>
    <mergeCell ref="V27:Z32"/>
    <mergeCell ref="AP27:AP32"/>
    <mergeCell ref="AQ27:AQ32"/>
    <mergeCell ref="AR27:AR32"/>
    <mergeCell ref="AF27:AJ27"/>
    <mergeCell ref="AF28:AF29"/>
    <mergeCell ref="AJ28:AJ29"/>
    <mergeCell ref="AK28:AK29"/>
    <mergeCell ref="AK27:AO27"/>
    <mergeCell ref="AA30:AE30"/>
    <mergeCell ref="AS27:AS32"/>
    <mergeCell ref="AT27:AT32"/>
    <mergeCell ref="A33:A38"/>
    <mergeCell ref="B36:F36"/>
    <mergeCell ref="G36:K36"/>
    <mergeCell ref="L36:P36"/>
    <mergeCell ref="Q36:U36"/>
    <mergeCell ref="V36:Z36"/>
    <mergeCell ref="B37:B38"/>
    <mergeCell ref="F37:F38"/>
    <mergeCell ref="Q37:Q38"/>
    <mergeCell ref="U37:U38"/>
    <mergeCell ref="V37:V38"/>
    <mergeCell ref="Z37:Z38"/>
    <mergeCell ref="G37:G38"/>
    <mergeCell ref="K37:K38"/>
    <mergeCell ref="L37:L38"/>
    <mergeCell ref="P37:P38"/>
    <mergeCell ref="AS33:AS38"/>
    <mergeCell ref="AK36:AO36"/>
    <mergeCell ref="AF37:AF38"/>
    <mergeCell ref="AJ37:AJ38"/>
    <mergeCell ref="AK37:AK38"/>
    <mergeCell ref="AO37:AO38"/>
    <mergeCell ref="AO34:AO35"/>
    <mergeCell ref="AF33:AJ33"/>
    <mergeCell ref="A39:A44"/>
    <mergeCell ref="B42:F42"/>
    <mergeCell ref="G42:K42"/>
    <mergeCell ref="L42:P42"/>
    <mergeCell ref="Q42:U42"/>
    <mergeCell ref="V42:Z42"/>
    <mergeCell ref="B43:B44"/>
    <mergeCell ref="F43:F44"/>
    <mergeCell ref="G43:G44"/>
    <mergeCell ref="K43:K44"/>
    <mergeCell ref="AE49:AE50"/>
    <mergeCell ref="L49:L50"/>
    <mergeCell ref="P49:P50"/>
    <mergeCell ref="Q49:Q50"/>
    <mergeCell ref="U49:U50"/>
    <mergeCell ref="AT33:AT38"/>
    <mergeCell ref="AA42:AE42"/>
    <mergeCell ref="AP33:AP38"/>
    <mergeCell ref="AQ33:AQ38"/>
    <mergeCell ref="AR33:AR38"/>
    <mergeCell ref="AS45:AS50"/>
    <mergeCell ref="AT45:AT50"/>
    <mergeCell ref="A45:A50"/>
    <mergeCell ref="AK45:AO50"/>
    <mergeCell ref="AP45:AP50"/>
    <mergeCell ref="AF49:AF50"/>
    <mergeCell ref="AJ49:AJ50"/>
    <mergeCell ref="V49:V50"/>
    <mergeCell ref="Z49:Z50"/>
    <mergeCell ref="AA49:AA50"/>
  </mergeCells>
  <conditionalFormatting sqref="B3 H3:K8 G3:G9 B9:F14 M3:P14 L3:L15 B15:K20 R3:U20 Q3:Q21 B21:P26 W3:Z26 V3:V27 B27:U32 AF3:AF39 AB3:AE32 AA3:AA33 B33:Z38 AK3:AK45 AG3:AJ38 B39:AE44 AL3:AO44 B45:AJ50">
    <cfRule type="cellIs" priority="1" dxfId="0" operator="equal" stopIfTrue="1">
      <formula>"○"</formula>
    </cfRule>
    <cfRule type="cellIs" priority="2" dxfId="3" operator="equal" stopIfTrue="1">
      <formula>"△"</formula>
    </cfRule>
    <cfRule type="cellIs" priority="3" dxfId="2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&amp;L2009年度Ｕ－18山形県リーグ3部　Cブロック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W22"/>
  <sheetViews>
    <sheetView tabSelected="1" zoomScalePageLayoutView="0" workbookViewId="0" topLeftCell="A1">
      <selection activeCell="A2" sqref="A2:BW2"/>
    </sheetView>
  </sheetViews>
  <sheetFormatPr defaultColWidth="2.00390625" defaultRowHeight="13.5"/>
  <cols>
    <col min="1" max="2" width="2.00390625" style="19" customWidth="1"/>
    <col min="3" max="3" width="1.4921875" style="19" customWidth="1"/>
    <col min="4" max="9" width="2.00390625" style="19" customWidth="1"/>
    <col min="10" max="10" width="0.5" style="19" customWidth="1"/>
    <col min="11" max="17" width="2.00390625" style="19" customWidth="1"/>
    <col min="18" max="18" width="0.875" style="19" customWidth="1"/>
    <col min="19" max="39" width="2.00390625" style="19" customWidth="1"/>
    <col min="40" max="40" width="1.00390625" style="19" customWidth="1"/>
    <col min="41" max="41" width="0.74609375" style="19" customWidth="1"/>
    <col min="42" max="46" width="2.00390625" style="19" customWidth="1"/>
    <col min="47" max="47" width="0.37109375" style="19" customWidth="1"/>
    <col min="48" max="50" width="2.00390625" style="19" customWidth="1"/>
    <col min="51" max="51" width="1.625" style="19" customWidth="1"/>
    <col min="52" max="52" width="2.00390625" style="19" hidden="1" customWidth="1"/>
    <col min="53" max="54" width="2.00390625" style="19" customWidth="1"/>
    <col min="55" max="55" width="0.5" style="19" customWidth="1"/>
    <col min="56" max="56" width="2.00390625" style="19" customWidth="1"/>
    <col min="57" max="57" width="0.2421875" style="19" customWidth="1"/>
    <col min="58" max="58" width="0.6171875" style="19" customWidth="1"/>
    <col min="59" max="73" width="2.00390625" style="19" customWidth="1"/>
    <col min="74" max="74" width="2.00390625" style="19" hidden="1" customWidth="1"/>
    <col min="75" max="16384" width="2.00390625" style="19" customWidth="1"/>
  </cols>
  <sheetData>
    <row r="1" ht="3" customHeight="1"/>
    <row r="2" spans="1:75" ht="37.5" customHeight="1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</row>
    <row r="3" ht="24">
      <c r="AQ3" s="20"/>
    </row>
    <row r="4" ht="3.75" customHeight="1"/>
    <row r="5" spans="1:74" ht="24" customHeight="1">
      <c r="A5" s="21"/>
      <c r="B5" s="22" t="s">
        <v>24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64" t="s">
        <v>21</v>
      </c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</row>
    <row r="6" spans="1:74" ht="24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66" t="s">
        <v>177</v>
      </c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</row>
    <row r="7" spans="1:75" ht="22.5" customHeight="1" thickBot="1">
      <c r="A7" s="261" t="s">
        <v>164</v>
      </c>
      <c r="B7" s="237"/>
      <c r="C7" s="237"/>
      <c r="D7" s="237"/>
      <c r="E7" s="238"/>
      <c r="F7" s="262">
        <v>40089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63">
        <v>11</v>
      </c>
      <c r="R7" s="263"/>
      <c r="S7" s="235" t="s">
        <v>165</v>
      </c>
      <c r="T7" s="235"/>
      <c r="U7" s="258" t="s">
        <v>166</v>
      </c>
      <c r="V7" s="258"/>
      <c r="W7" s="235"/>
      <c r="X7" s="235"/>
      <c r="Y7" s="235" t="s">
        <v>167</v>
      </c>
      <c r="Z7" s="235"/>
      <c r="AA7" s="235"/>
      <c r="AB7" s="235"/>
      <c r="AC7" s="235"/>
      <c r="AD7" s="235"/>
      <c r="AE7" s="235"/>
      <c r="AF7" s="238" t="s">
        <v>16</v>
      </c>
      <c r="AG7" s="259"/>
      <c r="AH7" s="259"/>
      <c r="AI7" s="259"/>
      <c r="AJ7" s="259"/>
      <c r="AK7" s="260"/>
      <c r="AL7" s="234" t="s">
        <v>28</v>
      </c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6"/>
      <c r="AZ7" s="237" t="s">
        <v>168</v>
      </c>
      <c r="BA7" s="237"/>
      <c r="BB7" s="237"/>
      <c r="BC7" s="237"/>
      <c r="BD7" s="238"/>
      <c r="BE7" s="234" t="s">
        <v>178</v>
      </c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9"/>
      <c r="BW7" s="25"/>
    </row>
    <row r="8" spans="1:75" ht="20.25" customHeight="1">
      <c r="A8" s="26"/>
      <c r="B8" s="27"/>
      <c r="C8" s="240" t="s">
        <v>175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7"/>
      <c r="W8" s="28"/>
      <c r="X8" s="242">
        <f>AD8+AD9</f>
        <v>6</v>
      </c>
      <c r="Y8" s="243"/>
      <c r="Z8" s="243"/>
      <c r="AA8" s="243"/>
      <c r="AB8" s="243"/>
      <c r="AC8" s="244"/>
      <c r="AD8" s="248">
        <v>2</v>
      </c>
      <c r="AE8" s="248"/>
      <c r="AF8" s="248"/>
      <c r="AG8" s="249"/>
      <c r="AH8" s="250" t="s">
        <v>169</v>
      </c>
      <c r="AI8" s="251"/>
      <c r="AJ8" s="251"/>
      <c r="AK8" s="251"/>
      <c r="AL8" s="251"/>
      <c r="AM8" s="251"/>
      <c r="AN8" s="251"/>
      <c r="AO8" s="252"/>
      <c r="AP8" s="229">
        <v>0</v>
      </c>
      <c r="AQ8" s="227"/>
      <c r="AR8" s="227"/>
      <c r="AS8" s="227"/>
      <c r="AT8" s="253">
        <f>AP8+AP9</f>
        <v>0</v>
      </c>
      <c r="AU8" s="254"/>
      <c r="AV8" s="254"/>
      <c r="AW8" s="254"/>
      <c r="AX8" s="254"/>
      <c r="AY8" s="255"/>
      <c r="AZ8" s="29"/>
      <c r="BA8" s="26"/>
      <c r="BB8" s="240" t="s">
        <v>176</v>
      </c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30"/>
      <c r="BV8" s="31"/>
      <c r="BW8" s="25"/>
    </row>
    <row r="9" spans="1:75" ht="18" customHeight="1">
      <c r="A9" s="32"/>
      <c r="B9" s="3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31"/>
      <c r="W9" s="33"/>
      <c r="X9" s="245"/>
      <c r="Y9" s="246"/>
      <c r="Z9" s="246"/>
      <c r="AA9" s="246"/>
      <c r="AB9" s="246"/>
      <c r="AC9" s="247"/>
      <c r="AD9" s="227">
        <v>4</v>
      </c>
      <c r="AE9" s="227"/>
      <c r="AF9" s="227"/>
      <c r="AG9" s="228"/>
      <c r="AH9" s="194" t="s">
        <v>170</v>
      </c>
      <c r="AI9" s="191"/>
      <c r="AJ9" s="191"/>
      <c r="AK9" s="191"/>
      <c r="AL9" s="191"/>
      <c r="AM9" s="191"/>
      <c r="AN9" s="191"/>
      <c r="AO9" s="192"/>
      <c r="AP9" s="229">
        <v>0</v>
      </c>
      <c r="AQ9" s="227"/>
      <c r="AR9" s="227"/>
      <c r="AS9" s="227"/>
      <c r="AT9" s="256"/>
      <c r="AU9" s="246"/>
      <c r="AV9" s="246"/>
      <c r="AW9" s="246"/>
      <c r="AX9" s="246"/>
      <c r="AY9" s="257"/>
      <c r="AZ9" s="29"/>
      <c r="BA9" s="32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34"/>
      <c r="BV9" s="31"/>
      <c r="BW9" s="25"/>
    </row>
    <row r="10" spans="1:75" ht="18" customHeight="1" thickBo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7"/>
      <c r="L10" s="217"/>
      <c r="M10" s="37" t="s">
        <v>17</v>
      </c>
      <c r="N10" s="36"/>
      <c r="O10" s="38"/>
      <c r="P10" s="38"/>
      <c r="Q10" s="38"/>
      <c r="R10" s="38"/>
      <c r="S10" s="36"/>
      <c r="T10" s="36"/>
      <c r="U10" s="36"/>
      <c r="V10" s="36"/>
      <c r="W10" s="39"/>
      <c r="X10" s="40"/>
      <c r="Y10" s="41"/>
      <c r="Z10" s="41"/>
      <c r="AA10" s="41"/>
      <c r="AB10" s="41"/>
      <c r="AC10" s="41"/>
      <c r="AD10" s="230">
        <f>COUNTIF(O45:BV45,"○")</f>
        <v>0</v>
      </c>
      <c r="AE10" s="230"/>
      <c r="AF10" s="230"/>
      <c r="AG10" s="231"/>
      <c r="AH10" s="232"/>
      <c r="AI10" s="232"/>
      <c r="AJ10" s="232"/>
      <c r="AK10" s="232"/>
      <c r="AL10" s="232"/>
      <c r="AM10" s="232"/>
      <c r="AN10" s="232"/>
      <c r="AO10" s="232"/>
      <c r="AP10" s="233">
        <f>COUNTIF(O46:BV46,"○")</f>
        <v>0</v>
      </c>
      <c r="AQ10" s="230"/>
      <c r="AR10" s="230"/>
      <c r="AS10" s="230"/>
      <c r="AT10" s="216"/>
      <c r="AU10" s="196"/>
      <c r="AV10" s="196"/>
      <c r="AW10" s="41"/>
      <c r="AX10" s="41"/>
      <c r="AY10" s="42"/>
      <c r="AZ10" s="35"/>
      <c r="BA10" s="35"/>
      <c r="BB10" s="36"/>
      <c r="BC10" s="36"/>
      <c r="BD10" s="36"/>
      <c r="BE10" s="36"/>
      <c r="BF10" s="36"/>
      <c r="BG10" s="36"/>
      <c r="BH10" s="36"/>
      <c r="BI10" s="36"/>
      <c r="BJ10" s="217"/>
      <c r="BK10" s="217"/>
      <c r="BL10" s="37" t="s">
        <v>17</v>
      </c>
      <c r="BM10" s="36"/>
      <c r="BN10" s="38"/>
      <c r="BO10" s="38"/>
      <c r="BP10" s="38"/>
      <c r="BQ10" s="38"/>
      <c r="BR10" s="36"/>
      <c r="BS10" s="36"/>
      <c r="BT10" s="36"/>
      <c r="BU10" s="39"/>
      <c r="BV10" s="36"/>
      <c r="BW10" s="25"/>
    </row>
    <row r="11" spans="1:75" ht="15" customHeight="1">
      <c r="A11" s="218" t="s">
        <v>171</v>
      </c>
      <c r="B11" s="219"/>
      <c r="C11" s="220"/>
      <c r="D11" s="221" t="s">
        <v>18</v>
      </c>
      <c r="E11" s="219"/>
      <c r="F11" s="219"/>
      <c r="G11" s="219"/>
      <c r="H11" s="219"/>
      <c r="I11" s="219"/>
      <c r="J11" s="220"/>
      <c r="K11" s="221" t="s">
        <v>19</v>
      </c>
      <c r="L11" s="222"/>
      <c r="M11" s="223" t="s">
        <v>172</v>
      </c>
      <c r="N11" s="219"/>
      <c r="O11" s="219"/>
      <c r="P11" s="219"/>
      <c r="Q11" s="219"/>
      <c r="R11" s="219"/>
      <c r="S11" s="220"/>
      <c r="T11" s="221" t="s">
        <v>20</v>
      </c>
      <c r="U11" s="219"/>
      <c r="V11" s="219"/>
      <c r="W11" s="219"/>
      <c r="X11" s="224"/>
      <c r="Y11" s="225" t="s">
        <v>173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5"/>
    </row>
    <row r="12" spans="1:75" ht="21" customHeight="1">
      <c r="A12" s="189">
        <v>33</v>
      </c>
      <c r="B12" s="186"/>
      <c r="C12" s="186"/>
      <c r="D12" s="190" t="s">
        <v>179</v>
      </c>
      <c r="E12" s="191"/>
      <c r="F12" s="191"/>
      <c r="G12" s="191"/>
      <c r="H12" s="191"/>
      <c r="I12" s="191"/>
      <c r="J12" s="191"/>
      <c r="K12" s="186">
        <v>11</v>
      </c>
      <c r="L12" s="183"/>
      <c r="M12" s="190" t="s">
        <v>180</v>
      </c>
      <c r="N12" s="191"/>
      <c r="O12" s="191"/>
      <c r="P12" s="191"/>
      <c r="Q12" s="191"/>
      <c r="R12" s="191"/>
      <c r="S12" s="191"/>
      <c r="T12" s="186">
        <v>1</v>
      </c>
      <c r="U12" s="183"/>
      <c r="V12" s="43" t="s">
        <v>7</v>
      </c>
      <c r="W12" s="185">
        <v>0</v>
      </c>
      <c r="X12" s="187"/>
      <c r="Y12" s="215" t="s">
        <v>22</v>
      </c>
      <c r="Z12" s="210"/>
      <c r="AA12" s="214"/>
      <c r="AB12" s="209" t="s">
        <v>68</v>
      </c>
      <c r="AC12" s="210"/>
      <c r="AD12" s="214"/>
      <c r="AE12" s="211" t="s">
        <v>69</v>
      </c>
      <c r="AF12" s="212"/>
      <c r="AG12" s="213"/>
      <c r="AH12" s="209" t="s">
        <v>70</v>
      </c>
      <c r="AI12" s="210"/>
      <c r="AJ12" s="210"/>
      <c r="AK12" s="210"/>
      <c r="AL12" s="210"/>
      <c r="AM12" s="210"/>
      <c r="AN12" s="210"/>
      <c r="AO12" s="214"/>
      <c r="AP12" s="209" t="s">
        <v>71</v>
      </c>
      <c r="AQ12" s="210"/>
      <c r="AR12" s="210"/>
      <c r="AS12" s="210"/>
      <c r="AT12" s="210"/>
      <c r="AU12" s="214"/>
      <c r="AV12" s="209" t="s">
        <v>72</v>
      </c>
      <c r="AW12" s="210"/>
      <c r="AX12" s="210"/>
      <c r="AY12" s="210"/>
      <c r="AZ12" s="210"/>
      <c r="BA12" s="210"/>
      <c r="BB12" s="210"/>
      <c r="BC12" s="210"/>
      <c r="BD12" s="210"/>
      <c r="BE12" s="210"/>
      <c r="BF12" s="214"/>
      <c r="BG12" s="209" t="s">
        <v>73</v>
      </c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5"/>
    </row>
    <row r="13" spans="1:75" ht="21" customHeight="1">
      <c r="A13" s="189">
        <v>44</v>
      </c>
      <c r="B13" s="186"/>
      <c r="C13" s="186"/>
      <c r="D13" s="190" t="s">
        <v>179</v>
      </c>
      <c r="E13" s="191"/>
      <c r="F13" s="191"/>
      <c r="G13" s="191"/>
      <c r="H13" s="191"/>
      <c r="I13" s="191"/>
      <c r="J13" s="191"/>
      <c r="K13" s="186">
        <v>9</v>
      </c>
      <c r="L13" s="183"/>
      <c r="M13" s="190" t="s">
        <v>181</v>
      </c>
      <c r="N13" s="191"/>
      <c r="O13" s="191"/>
      <c r="P13" s="191"/>
      <c r="Q13" s="191"/>
      <c r="R13" s="191"/>
      <c r="S13" s="191"/>
      <c r="T13" s="186">
        <v>2</v>
      </c>
      <c r="U13" s="183"/>
      <c r="V13" s="43" t="s">
        <v>7</v>
      </c>
      <c r="W13" s="185">
        <v>0</v>
      </c>
      <c r="X13" s="187"/>
      <c r="Y13" s="188">
        <v>37</v>
      </c>
      <c r="Z13" s="184"/>
      <c r="AA13" s="185"/>
      <c r="AB13" s="183" t="s">
        <v>184</v>
      </c>
      <c r="AC13" s="184"/>
      <c r="AD13" s="185"/>
      <c r="AE13" s="183">
        <v>3</v>
      </c>
      <c r="AF13" s="184"/>
      <c r="AG13" s="185"/>
      <c r="AH13" s="192" t="s">
        <v>185</v>
      </c>
      <c r="AI13" s="193"/>
      <c r="AJ13" s="193"/>
      <c r="AK13" s="193"/>
      <c r="AL13" s="193"/>
      <c r="AM13" s="193"/>
      <c r="AN13" s="193"/>
      <c r="AO13" s="194"/>
      <c r="AP13" s="192" t="s">
        <v>186</v>
      </c>
      <c r="AQ13" s="193"/>
      <c r="AR13" s="193"/>
      <c r="AS13" s="193"/>
      <c r="AT13" s="193"/>
      <c r="AU13" s="194"/>
      <c r="AV13" s="192" t="s">
        <v>179</v>
      </c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83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25"/>
    </row>
    <row r="14" spans="1:75" ht="21" customHeight="1">
      <c r="A14" s="189">
        <v>52</v>
      </c>
      <c r="B14" s="186"/>
      <c r="C14" s="186"/>
      <c r="D14" s="190" t="s">
        <v>179</v>
      </c>
      <c r="E14" s="191"/>
      <c r="F14" s="191"/>
      <c r="G14" s="191"/>
      <c r="H14" s="191"/>
      <c r="I14" s="191"/>
      <c r="J14" s="191"/>
      <c r="K14" s="186">
        <v>11</v>
      </c>
      <c r="L14" s="183"/>
      <c r="M14" s="190" t="s">
        <v>180</v>
      </c>
      <c r="N14" s="191"/>
      <c r="O14" s="191"/>
      <c r="P14" s="191"/>
      <c r="Q14" s="191"/>
      <c r="R14" s="191"/>
      <c r="S14" s="191"/>
      <c r="T14" s="186">
        <v>3</v>
      </c>
      <c r="U14" s="183"/>
      <c r="V14" s="43" t="s">
        <v>7</v>
      </c>
      <c r="W14" s="185">
        <v>0</v>
      </c>
      <c r="X14" s="187"/>
      <c r="Y14" s="188"/>
      <c r="Z14" s="184"/>
      <c r="AA14" s="185"/>
      <c r="AB14" s="183"/>
      <c r="AC14" s="184"/>
      <c r="AD14" s="185"/>
      <c r="AE14" s="183"/>
      <c r="AF14" s="184"/>
      <c r="AG14" s="185"/>
      <c r="AH14" s="192"/>
      <c r="AI14" s="193"/>
      <c r="AJ14" s="193"/>
      <c r="AK14" s="193"/>
      <c r="AL14" s="193"/>
      <c r="AM14" s="193"/>
      <c r="AN14" s="193"/>
      <c r="AO14" s="194"/>
      <c r="AP14" s="192"/>
      <c r="AQ14" s="193"/>
      <c r="AR14" s="193"/>
      <c r="AS14" s="193"/>
      <c r="AT14" s="193"/>
      <c r="AU14" s="194"/>
      <c r="AV14" s="192"/>
      <c r="AW14" s="193"/>
      <c r="AX14" s="193"/>
      <c r="AY14" s="193"/>
      <c r="AZ14" s="193"/>
      <c r="BA14" s="193"/>
      <c r="BB14" s="193"/>
      <c r="BC14" s="193"/>
      <c r="BD14" s="193"/>
      <c r="BE14" s="193"/>
      <c r="BF14" s="194"/>
      <c r="BG14" s="183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25"/>
    </row>
    <row r="15" spans="1:75" ht="21" customHeight="1">
      <c r="A15" s="189">
        <v>56</v>
      </c>
      <c r="B15" s="186"/>
      <c r="C15" s="186"/>
      <c r="D15" s="190" t="s">
        <v>179</v>
      </c>
      <c r="E15" s="191"/>
      <c r="F15" s="191"/>
      <c r="G15" s="191"/>
      <c r="H15" s="191"/>
      <c r="I15" s="191"/>
      <c r="J15" s="191"/>
      <c r="K15" s="186">
        <v>7</v>
      </c>
      <c r="L15" s="183"/>
      <c r="M15" s="190" t="s">
        <v>182</v>
      </c>
      <c r="N15" s="191"/>
      <c r="O15" s="191"/>
      <c r="P15" s="191"/>
      <c r="Q15" s="191"/>
      <c r="R15" s="191"/>
      <c r="S15" s="191"/>
      <c r="T15" s="186">
        <v>4</v>
      </c>
      <c r="U15" s="183"/>
      <c r="V15" s="43" t="s">
        <v>7</v>
      </c>
      <c r="W15" s="185">
        <v>0</v>
      </c>
      <c r="X15" s="187"/>
      <c r="Y15" s="188"/>
      <c r="Z15" s="184"/>
      <c r="AA15" s="185"/>
      <c r="AB15" s="183"/>
      <c r="AC15" s="184"/>
      <c r="AD15" s="185"/>
      <c r="AE15" s="183"/>
      <c r="AF15" s="184"/>
      <c r="AG15" s="185"/>
      <c r="AH15" s="192"/>
      <c r="AI15" s="193"/>
      <c r="AJ15" s="193"/>
      <c r="AK15" s="193"/>
      <c r="AL15" s="193"/>
      <c r="AM15" s="193"/>
      <c r="AN15" s="193"/>
      <c r="AO15" s="194"/>
      <c r="AP15" s="192"/>
      <c r="AQ15" s="193"/>
      <c r="AR15" s="193"/>
      <c r="AS15" s="193"/>
      <c r="AT15" s="193"/>
      <c r="AU15" s="194"/>
      <c r="AV15" s="192"/>
      <c r="AW15" s="193"/>
      <c r="AX15" s="193"/>
      <c r="AY15" s="193"/>
      <c r="AZ15" s="193"/>
      <c r="BA15" s="193"/>
      <c r="BB15" s="193"/>
      <c r="BC15" s="193"/>
      <c r="BD15" s="193"/>
      <c r="BE15" s="193"/>
      <c r="BF15" s="194"/>
      <c r="BG15" s="183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25"/>
    </row>
    <row r="16" spans="1:75" ht="21" customHeight="1">
      <c r="A16" s="189">
        <v>67</v>
      </c>
      <c r="B16" s="186"/>
      <c r="C16" s="186"/>
      <c r="D16" s="190" t="s">
        <v>179</v>
      </c>
      <c r="E16" s="191"/>
      <c r="F16" s="191"/>
      <c r="G16" s="191"/>
      <c r="H16" s="191"/>
      <c r="I16" s="191"/>
      <c r="J16" s="191"/>
      <c r="K16" s="186">
        <v>7</v>
      </c>
      <c r="L16" s="183"/>
      <c r="M16" s="190" t="s">
        <v>182</v>
      </c>
      <c r="N16" s="191"/>
      <c r="O16" s="191"/>
      <c r="P16" s="191"/>
      <c r="Q16" s="191"/>
      <c r="R16" s="191"/>
      <c r="S16" s="191"/>
      <c r="T16" s="186">
        <v>5</v>
      </c>
      <c r="U16" s="183"/>
      <c r="V16" s="43" t="s">
        <v>7</v>
      </c>
      <c r="W16" s="185">
        <v>0</v>
      </c>
      <c r="X16" s="187"/>
      <c r="Y16" s="188"/>
      <c r="Z16" s="184"/>
      <c r="AA16" s="185"/>
      <c r="AB16" s="183"/>
      <c r="AC16" s="184"/>
      <c r="AD16" s="185"/>
      <c r="AE16" s="183"/>
      <c r="AF16" s="184"/>
      <c r="AG16" s="185"/>
      <c r="AH16" s="183"/>
      <c r="AI16" s="184"/>
      <c r="AJ16" s="184"/>
      <c r="AK16" s="184"/>
      <c r="AL16" s="184"/>
      <c r="AM16" s="184"/>
      <c r="AN16" s="184"/>
      <c r="AO16" s="185"/>
      <c r="AP16" s="183"/>
      <c r="AQ16" s="184"/>
      <c r="AR16" s="184"/>
      <c r="AS16" s="184"/>
      <c r="AT16" s="184"/>
      <c r="AU16" s="185"/>
      <c r="AV16" s="183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183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25"/>
    </row>
    <row r="17" spans="1:75" ht="21" customHeight="1">
      <c r="A17" s="189">
        <v>69</v>
      </c>
      <c r="B17" s="186"/>
      <c r="C17" s="186"/>
      <c r="D17" s="190" t="s">
        <v>179</v>
      </c>
      <c r="E17" s="191"/>
      <c r="F17" s="191"/>
      <c r="G17" s="191"/>
      <c r="H17" s="191"/>
      <c r="I17" s="191"/>
      <c r="J17" s="191"/>
      <c r="K17" s="186">
        <v>6</v>
      </c>
      <c r="L17" s="183"/>
      <c r="M17" s="190" t="s">
        <v>183</v>
      </c>
      <c r="N17" s="191"/>
      <c r="O17" s="191"/>
      <c r="P17" s="191"/>
      <c r="Q17" s="191"/>
      <c r="R17" s="191"/>
      <c r="S17" s="191"/>
      <c r="T17" s="186">
        <v>6</v>
      </c>
      <c r="U17" s="183"/>
      <c r="V17" s="43" t="s">
        <v>7</v>
      </c>
      <c r="W17" s="185">
        <v>0</v>
      </c>
      <c r="X17" s="187"/>
      <c r="Y17" s="188"/>
      <c r="Z17" s="184"/>
      <c r="AA17" s="185"/>
      <c r="AB17" s="183"/>
      <c r="AC17" s="184"/>
      <c r="AD17" s="185"/>
      <c r="AE17" s="183"/>
      <c r="AF17" s="184"/>
      <c r="AG17" s="185"/>
      <c r="AH17" s="183"/>
      <c r="AI17" s="184"/>
      <c r="AJ17" s="184"/>
      <c r="AK17" s="184"/>
      <c r="AL17" s="184"/>
      <c r="AM17" s="184"/>
      <c r="AN17" s="184"/>
      <c r="AO17" s="185"/>
      <c r="AP17" s="183"/>
      <c r="AQ17" s="184"/>
      <c r="AR17" s="184"/>
      <c r="AS17" s="184"/>
      <c r="AT17" s="184"/>
      <c r="AU17" s="185"/>
      <c r="AV17" s="183"/>
      <c r="AW17" s="184"/>
      <c r="AX17" s="184"/>
      <c r="AY17" s="184"/>
      <c r="AZ17" s="184"/>
      <c r="BA17" s="184"/>
      <c r="BB17" s="184"/>
      <c r="BC17" s="184"/>
      <c r="BD17" s="184"/>
      <c r="BE17" s="184"/>
      <c r="BF17" s="185"/>
      <c r="BG17" s="183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25"/>
    </row>
    <row r="18" spans="1:75" ht="21" customHeight="1">
      <c r="A18" s="189"/>
      <c r="B18" s="186"/>
      <c r="C18" s="186"/>
      <c r="D18" s="190"/>
      <c r="E18" s="191"/>
      <c r="F18" s="191"/>
      <c r="G18" s="191"/>
      <c r="H18" s="191"/>
      <c r="I18" s="191"/>
      <c r="J18" s="191"/>
      <c r="K18" s="186"/>
      <c r="L18" s="183"/>
      <c r="M18" s="190"/>
      <c r="N18" s="191"/>
      <c r="O18" s="191"/>
      <c r="P18" s="191"/>
      <c r="Q18" s="191"/>
      <c r="R18" s="191"/>
      <c r="S18" s="191"/>
      <c r="T18" s="186"/>
      <c r="U18" s="183"/>
      <c r="V18" s="43" t="s">
        <v>7</v>
      </c>
      <c r="W18" s="185"/>
      <c r="X18" s="187"/>
      <c r="Y18" s="188"/>
      <c r="Z18" s="184"/>
      <c r="AA18" s="185"/>
      <c r="AB18" s="183"/>
      <c r="AC18" s="184"/>
      <c r="AD18" s="185"/>
      <c r="AE18" s="183"/>
      <c r="AF18" s="184"/>
      <c r="AG18" s="185"/>
      <c r="AH18" s="183"/>
      <c r="AI18" s="184"/>
      <c r="AJ18" s="184"/>
      <c r="AK18" s="184"/>
      <c r="AL18" s="184"/>
      <c r="AM18" s="184"/>
      <c r="AN18" s="184"/>
      <c r="AO18" s="185"/>
      <c r="AP18" s="183"/>
      <c r="AQ18" s="184"/>
      <c r="AR18" s="184"/>
      <c r="AS18" s="184"/>
      <c r="AT18" s="184"/>
      <c r="AU18" s="185"/>
      <c r="AV18" s="183"/>
      <c r="AW18" s="184"/>
      <c r="AX18" s="184"/>
      <c r="AY18" s="184"/>
      <c r="AZ18" s="184"/>
      <c r="BA18" s="184"/>
      <c r="BB18" s="184"/>
      <c r="BC18" s="184"/>
      <c r="BD18" s="184"/>
      <c r="BE18" s="184"/>
      <c r="BF18" s="185"/>
      <c r="BG18" s="183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25"/>
    </row>
    <row r="19" spans="1:75" ht="21" customHeight="1">
      <c r="A19" s="189"/>
      <c r="B19" s="186"/>
      <c r="C19" s="186"/>
      <c r="D19" s="208"/>
      <c r="E19" s="208"/>
      <c r="F19" s="208"/>
      <c r="G19" s="208"/>
      <c r="H19" s="208"/>
      <c r="I19" s="208"/>
      <c r="J19" s="208"/>
      <c r="K19" s="186"/>
      <c r="L19" s="183"/>
      <c r="M19" s="190"/>
      <c r="N19" s="191"/>
      <c r="O19" s="191"/>
      <c r="P19" s="191"/>
      <c r="Q19" s="191"/>
      <c r="R19" s="191"/>
      <c r="S19" s="191"/>
      <c r="T19" s="186"/>
      <c r="U19" s="183"/>
      <c r="V19" s="43" t="s">
        <v>7</v>
      </c>
      <c r="W19" s="185"/>
      <c r="X19" s="187"/>
      <c r="Y19" s="188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4"/>
      <c r="AK19" s="184"/>
      <c r="AL19" s="184"/>
      <c r="AM19" s="184"/>
      <c r="AN19" s="184"/>
      <c r="AO19" s="185"/>
      <c r="AP19" s="183"/>
      <c r="AQ19" s="184"/>
      <c r="AR19" s="184"/>
      <c r="AS19" s="184"/>
      <c r="AT19" s="184"/>
      <c r="AU19" s="185"/>
      <c r="AV19" s="183"/>
      <c r="AW19" s="184"/>
      <c r="AX19" s="184"/>
      <c r="AY19" s="184"/>
      <c r="AZ19" s="184"/>
      <c r="BA19" s="184"/>
      <c r="BB19" s="184"/>
      <c r="BC19" s="184"/>
      <c r="BD19" s="184"/>
      <c r="BE19" s="184"/>
      <c r="BF19" s="185"/>
      <c r="BG19" s="183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25"/>
    </row>
    <row r="20" spans="1:75" ht="21" customHeight="1">
      <c r="A20" s="189"/>
      <c r="B20" s="186"/>
      <c r="C20" s="186"/>
      <c r="D20" s="208"/>
      <c r="E20" s="208"/>
      <c r="F20" s="208"/>
      <c r="G20" s="208"/>
      <c r="H20" s="208"/>
      <c r="I20" s="208"/>
      <c r="J20" s="208"/>
      <c r="K20" s="186"/>
      <c r="L20" s="183"/>
      <c r="M20" s="190"/>
      <c r="N20" s="191"/>
      <c r="O20" s="191"/>
      <c r="P20" s="191"/>
      <c r="Q20" s="191"/>
      <c r="R20" s="191"/>
      <c r="S20" s="191"/>
      <c r="T20" s="186"/>
      <c r="U20" s="183"/>
      <c r="V20" s="43" t="s">
        <v>7</v>
      </c>
      <c r="W20" s="185"/>
      <c r="X20" s="187"/>
      <c r="Y20" s="188"/>
      <c r="Z20" s="184"/>
      <c r="AA20" s="185"/>
      <c r="AB20" s="183"/>
      <c r="AC20" s="184"/>
      <c r="AD20" s="185"/>
      <c r="AE20" s="183"/>
      <c r="AF20" s="184"/>
      <c r="AG20" s="185"/>
      <c r="AH20" s="183"/>
      <c r="AI20" s="184"/>
      <c r="AJ20" s="184"/>
      <c r="AK20" s="184"/>
      <c r="AL20" s="184"/>
      <c r="AM20" s="184"/>
      <c r="AN20" s="184"/>
      <c r="AO20" s="185"/>
      <c r="AP20" s="183"/>
      <c r="AQ20" s="184"/>
      <c r="AR20" s="184"/>
      <c r="AS20" s="184"/>
      <c r="AT20" s="184"/>
      <c r="AU20" s="185"/>
      <c r="AV20" s="183"/>
      <c r="AW20" s="184"/>
      <c r="AX20" s="184"/>
      <c r="AY20" s="184"/>
      <c r="AZ20" s="184"/>
      <c r="BA20" s="184"/>
      <c r="BB20" s="184"/>
      <c r="BC20" s="184"/>
      <c r="BD20" s="184"/>
      <c r="BE20" s="184"/>
      <c r="BF20" s="185"/>
      <c r="BG20" s="183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25"/>
    </row>
    <row r="21" spans="1:75" ht="21" customHeight="1" thickBot="1">
      <c r="A21" s="204"/>
      <c r="B21" s="201"/>
      <c r="C21" s="201"/>
      <c r="D21" s="205"/>
      <c r="E21" s="205"/>
      <c r="F21" s="205"/>
      <c r="G21" s="205"/>
      <c r="H21" s="205"/>
      <c r="I21" s="205"/>
      <c r="J21" s="205"/>
      <c r="K21" s="201"/>
      <c r="L21" s="195"/>
      <c r="M21" s="206"/>
      <c r="N21" s="207"/>
      <c r="O21" s="207"/>
      <c r="P21" s="207"/>
      <c r="Q21" s="207"/>
      <c r="R21" s="207"/>
      <c r="S21" s="207"/>
      <c r="T21" s="201"/>
      <c r="U21" s="195"/>
      <c r="V21" s="41" t="s">
        <v>7</v>
      </c>
      <c r="W21" s="197"/>
      <c r="X21" s="202"/>
      <c r="Y21" s="203"/>
      <c r="Z21" s="196"/>
      <c r="AA21" s="197"/>
      <c r="AB21" s="195"/>
      <c r="AC21" s="196"/>
      <c r="AD21" s="197"/>
      <c r="AE21" s="195"/>
      <c r="AF21" s="196"/>
      <c r="AG21" s="197"/>
      <c r="AH21" s="195"/>
      <c r="AI21" s="196"/>
      <c r="AJ21" s="196"/>
      <c r="AK21" s="196"/>
      <c r="AL21" s="196"/>
      <c r="AM21" s="196"/>
      <c r="AN21" s="196"/>
      <c r="AO21" s="197"/>
      <c r="AP21" s="195"/>
      <c r="AQ21" s="196"/>
      <c r="AR21" s="196"/>
      <c r="AS21" s="196"/>
      <c r="AT21" s="196"/>
      <c r="AU21" s="197"/>
      <c r="AV21" s="195"/>
      <c r="AW21" s="196"/>
      <c r="AX21" s="196"/>
      <c r="AY21" s="196"/>
      <c r="AZ21" s="196"/>
      <c r="BA21" s="196"/>
      <c r="BB21" s="196"/>
      <c r="BC21" s="196"/>
      <c r="BD21" s="196"/>
      <c r="BE21" s="196"/>
      <c r="BF21" s="197"/>
      <c r="BG21" s="195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25"/>
    </row>
    <row r="22" spans="1:75" ht="24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198" t="s">
        <v>23</v>
      </c>
      <c r="BB22" s="198"/>
      <c r="BC22" s="198"/>
      <c r="BD22" s="198"/>
      <c r="BE22" s="198"/>
      <c r="BF22" s="198"/>
      <c r="BG22" s="199" t="s">
        <v>187</v>
      </c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200"/>
      <c r="BW22" s="25"/>
    </row>
  </sheetData>
  <sheetProtection/>
  <mergeCells count="172">
    <mergeCell ref="AJ5:AV5"/>
    <mergeCell ref="AW5:BI5"/>
    <mergeCell ref="BJ5:BV5"/>
    <mergeCell ref="AJ6:AV6"/>
    <mergeCell ref="AW6:BI6"/>
    <mergeCell ref="BJ6:BV6"/>
    <mergeCell ref="U7:V7"/>
    <mergeCell ref="W7:X7"/>
    <mergeCell ref="Y7:AE7"/>
    <mergeCell ref="AF7:AK7"/>
    <mergeCell ref="A7:E7"/>
    <mergeCell ref="F7:P7"/>
    <mergeCell ref="Q7:R7"/>
    <mergeCell ref="S7:T7"/>
    <mergeCell ref="AL7:AY7"/>
    <mergeCell ref="AZ7:BD7"/>
    <mergeCell ref="BE7:BV7"/>
    <mergeCell ref="C8:U9"/>
    <mergeCell ref="X8:AC9"/>
    <mergeCell ref="AD8:AG8"/>
    <mergeCell ref="AH8:AO8"/>
    <mergeCell ref="AP8:AS8"/>
    <mergeCell ref="AT8:AY9"/>
    <mergeCell ref="BB8:BT9"/>
    <mergeCell ref="T11:X11"/>
    <mergeCell ref="Y11:BV11"/>
    <mergeCell ref="AD9:AG9"/>
    <mergeCell ref="AH9:AO9"/>
    <mergeCell ref="AP9:AS9"/>
    <mergeCell ref="K10:L10"/>
    <mergeCell ref="AD10:AG10"/>
    <mergeCell ref="AH10:AO10"/>
    <mergeCell ref="AP10:AS10"/>
    <mergeCell ref="A12:C12"/>
    <mergeCell ref="D12:J12"/>
    <mergeCell ref="K12:L12"/>
    <mergeCell ref="M12:S12"/>
    <mergeCell ref="AT10:AV10"/>
    <mergeCell ref="BJ10:BK10"/>
    <mergeCell ref="A11:C11"/>
    <mergeCell ref="D11:J11"/>
    <mergeCell ref="K11:L11"/>
    <mergeCell ref="M11:S11"/>
    <mergeCell ref="AE12:AG12"/>
    <mergeCell ref="AH12:AO12"/>
    <mergeCell ref="AP12:AU12"/>
    <mergeCell ref="AV12:BF12"/>
    <mergeCell ref="T12:U12"/>
    <mergeCell ref="W12:X12"/>
    <mergeCell ref="Y12:AA12"/>
    <mergeCell ref="AB12:AD12"/>
    <mergeCell ref="AV13:BF13"/>
    <mergeCell ref="BG13:BV13"/>
    <mergeCell ref="BG12:BV12"/>
    <mergeCell ref="A13:C13"/>
    <mergeCell ref="D13:J13"/>
    <mergeCell ref="K13:L13"/>
    <mergeCell ref="M13:S13"/>
    <mergeCell ref="T13:U13"/>
    <mergeCell ref="W13:X13"/>
    <mergeCell ref="Y13:AA13"/>
    <mergeCell ref="A14:C14"/>
    <mergeCell ref="D14:J14"/>
    <mergeCell ref="K14:L14"/>
    <mergeCell ref="M14:S14"/>
    <mergeCell ref="AH13:AO13"/>
    <mergeCell ref="AP13:AU13"/>
    <mergeCell ref="AB13:AD13"/>
    <mergeCell ref="AE13:AG13"/>
    <mergeCell ref="AE14:AG14"/>
    <mergeCell ref="AH14:AO14"/>
    <mergeCell ref="AP14:AU14"/>
    <mergeCell ref="AV14:BF14"/>
    <mergeCell ref="T14:U14"/>
    <mergeCell ref="W14:X14"/>
    <mergeCell ref="Y14:AA14"/>
    <mergeCell ref="AB14:AD14"/>
    <mergeCell ref="AV18:BF18"/>
    <mergeCell ref="BG18:BV18"/>
    <mergeCell ref="BG14:BV14"/>
    <mergeCell ref="A18:C18"/>
    <mergeCell ref="D18:J18"/>
    <mergeCell ref="K18:L18"/>
    <mergeCell ref="M18:S18"/>
    <mergeCell ref="T18:U18"/>
    <mergeCell ref="W18:X18"/>
    <mergeCell ref="Y18:AA18"/>
    <mergeCell ref="A19:C19"/>
    <mergeCell ref="D19:J19"/>
    <mergeCell ref="K19:L19"/>
    <mergeCell ref="M19:S19"/>
    <mergeCell ref="AH18:AO18"/>
    <mergeCell ref="AP18:AU18"/>
    <mergeCell ref="AB18:AD18"/>
    <mergeCell ref="AE18:AG18"/>
    <mergeCell ref="AP19:AU19"/>
    <mergeCell ref="AV19:BF19"/>
    <mergeCell ref="T19:U19"/>
    <mergeCell ref="W19:X19"/>
    <mergeCell ref="Y19:AA19"/>
    <mergeCell ref="AB19:AD19"/>
    <mergeCell ref="W20:X20"/>
    <mergeCell ref="Y20:AA20"/>
    <mergeCell ref="AB20:AD20"/>
    <mergeCell ref="AE20:AG20"/>
    <mergeCell ref="AE19:AG19"/>
    <mergeCell ref="AH19:AO19"/>
    <mergeCell ref="AH20:AO20"/>
    <mergeCell ref="AP20:AU20"/>
    <mergeCell ref="AV20:BF20"/>
    <mergeCell ref="BG20:BV20"/>
    <mergeCell ref="BG19:BV19"/>
    <mergeCell ref="A20:C20"/>
    <mergeCell ref="D20:J20"/>
    <mergeCell ref="K20:L20"/>
    <mergeCell ref="M20:S20"/>
    <mergeCell ref="T20:U20"/>
    <mergeCell ref="BG22:BV22"/>
    <mergeCell ref="AH21:AO21"/>
    <mergeCell ref="AP21:AU21"/>
    <mergeCell ref="AV21:BF21"/>
    <mergeCell ref="BG21:BV21"/>
    <mergeCell ref="T21:U21"/>
    <mergeCell ref="W21:X21"/>
    <mergeCell ref="Y21:AA21"/>
    <mergeCell ref="AB21:AD21"/>
    <mergeCell ref="A15:C15"/>
    <mergeCell ref="D15:J15"/>
    <mergeCell ref="K15:L15"/>
    <mergeCell ref="M15:S15"/>
    <mergeCell ref="AE21:AG21"/>
    <mergeCell ref="BA22:BF22"/>
    <mergeCell ref="A21:C21"/>
    <mergeCell ref="D21:J21"/>
    <mergeCell ref="K21:L21"/>
    <mergeCell ref="M21:S21"/>
    <mergeCell ref="AE15:AG15"/>
    <mergeCell ref="AH15:AO15"/>
    <mergeCell ref="AP15:AU15"/>
    <mergeCell ref="AV15:BF15"/>
    <mergeCell ref="T15:U15"/>
    <mergeCell ref="W15:X15"/>
    <mergeCell ref="Y15:AA15"/>
    <mergeCell ref="AB15:AD15"/>
    <mergeCell ref="AV16:BF16"/>
    <mergeCell ref="BG16:BV16"/>
    <mergeCell ref="BG15:BV15"/>
    <mergeCell ref="A16:C16"/>
    <mergeCell ref="D16:J16"/>
    <mergeCell ref="K16:L16"/>
    <mergeCell ref="M16:S16"/>
    <mergeCell ref="T16:U16"/>
    <mergeCell ref="W16:X16"/>
    <mergeCell ref="Y16:AA16"/>
    <mergeCell ref="A17:C17"/>
    <mergeCell ref="D17:J17"/>
    <mergeCell ref="K17:L17"/>
    <mergeCell ref="M17:S17"/>
    <mergeCell ref="AH16:AO16"/>
    <mergeCell ref="AP16:AU16"/>
    <mergeCell ref="AB16:AD16"/>
    <mergeCell ref="AE16:AG16"/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</mergeCells>
  <printOptions/>
  <pageMargins left="0.72" right="0.28" top="0.52" bottom="0.984" header="0.42" footer="0.512"/>
  <pageSetup horizontalDpi="200" verticalDpi="2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W22"/>
  <sheetViews>
    <sheetView zoomScalePageLayoutView="0" workbookViewId="0" topLeftCell="A1">
      <selection activeCell="A2" sqref="A2:BW2"/>
    </sheetView>
  </sheetViews>
  <sheetFormatPr defaultColWidth="2.00390625" defaultRowHeight="13.5"/>
  <cols>
    <col min="1" max="2" width="2.00390625" style="19" customWidth="1"/>
    <col min="3" max="3" width="1.4921875" style="19" customWidth="1"/>
    <col min="4" max="9" width="2.00390625" style="19" customWidth="1"/>
    <col min="10" max="10" width="0.5" style="19" customWidth="1"/>
    <col min="11" max="17" width="2.00390625" style="19" customWidth="1"/>
    <col min="18" max="18" width="0.875" style="19" customWidth="1"/>
    <col min="19" max="39" width="2.00390625" style="19" customWidth="1"/>
    <col min="40" max="40" width="1.00390625" style="19" customWidth="1"/>
    <col min="41" max="41" width="0.74609375" style="19" customWidth="1"/>
    <col min="42" max="46" width="2.00390625" style="19" customWidth="1"/>
    <col min="47" max="47" width="0.37109375" style="19" customWidth="1"/>
    <col min="48" max="50" width="2.00390625" style="19" customWidth="1"/>
    <col min="51" max="51" width="1.625" style="19" customWidth="1"/>
    <col min="52" max="52" width="2.00390625" style="19" hidden="1" customWidth="1"/>
    <col min="53" max="54" width="2.00390625" style="19" customWidth="1"/>
    <col min="55" max="55" width="0.5" style="19" customWidth="1"/>
    <col min="56" max="56" width="2.00390625" style="19" customWidth="1"/>
    <col min="57" max="57" width="0.2421875" style="19" customWidth="1"/>
    <col min="58" max="58" width="0.6171875" style="19" customWidth="1"/>
    <col min="59" max="73" width="2.00390625" style="19" customWidth="1"/>
    <col min="74" max="74" width="2.00390625" style="19" hidden="1" customWidth="1"/>
    <col min="75" max="16384" width="2.00390625" style="19" customWidth="1"/>
  </cols>
  <sheetData>
    <row r="1" ht="3" customHeight="1"/>
    <row r="2" spans="1:75" ht="37.5" customHeight="1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</row>
    <row r="3" ht="24">
      <c r="AQ3" s="20"/>
    </row>
    <row r="4" ht="3.75" customHeight="1"/>
    <row r="5" spans="1:74" ht="24" customHeight="1">
      <c r="A5" s="21"/>
      <c r="B5" s="22" t="s">
        <v>24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64" t="s">
        <v>21</v>
      </c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</row>
    <row r="6" spans="1:74" ht="24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66" t="s">
        <v>188</v>
      </c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</row>
    <row r="7" spans="1:75" ht="22.5" customHeight="1" thickBot="1">
      <c r="A7" s="261" t="s">
        <v>143</v>
      </c>
      <c r="B7" s="237"/>
      <c r="C7" s="237"/>
      <c r="D7" s="237"/>
      <c r="E7" s="238"/>
      <c r="F7" s="262">
        <v>40089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63">
        <v>13</v>
      </c>
      <c r="R7" s="263"/>
      <c r="S7" s="235" t="s">
        <v>144</v>
      </c>
      <c r="T7" s="235"/>
      <c r="U7" s="258" t="s">
        <v>174</v>
      </c>
      <c r="V7" s="258"/>
      <c r="W7" s="235"/>
      <c r="X7" s="235"/>
      <c r="Y7" s="235" t="s">
        <v>145</v>
      </c>
      <c r="Z7" s="235"/>
      <c r="AA7" s="235"/>
      <c r="AB7" s="235"/>
      <c r="AC7" s="235"/>
      <c r="AD7" s="235"/>
      <c r="AE7" s="235"/>
      <c r="AF7" s="238" t="s">
        <v>16</v>
      </c>
      <c r="AG7" s="259"/>
      <c r="AH7" s="259"/>
      <c r="AI7" s="259"/>
      <c r="AJ7" s="259"/>
      <c r="AK7" s="260"/>
      <c r="AL7" s="234" t="s">
        <v>28</v>
      </c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6"/>
      <c r="AZ7" s="237" t="s">
        <v>146</v>
      </c>
      <c r="BA7" s="237"/>
      <c r="BB7" s="237"/>
      <c r="BC7" s="237"/>
      <c r="BD7" s="238"/>
      <c r="BE7" s="234" t="s">
        <v>178</v>
      </c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9"/>
      <c r="BW7" s="25"/>
    </row>
    <row r="8" spans="1:75" ht="20.25" customHeight="1">
      <c r="A8" s="26"/>
      <c r="B8" s="27"/>
      <c r="C8" s="240" t="s">
        <v>138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7"/>
      <c r="W8" s="28"/>
      <c r="X8" s="242">
        <f>AD8+AD9</f>
        <v>2</v>
      </c>
      <c r="Y8" s="243"/>
      <c r="Z8" s="243"/>
      <c r="AA8" s="243"/>
      <c r="AB8" s="243"/>
      <c r="AC8" s="244"/>
      <c r="AD8" s="248">
        <v>0</v>
      </c>
      <c r="AE8" s="248"/>
      <c r="AF8" s="248"/>
      <c r="AG8" s="249"/>
      <c r="AH8" s="250" t="s">
        <v>147</v>
      </c>
      <c r="AI8" s="251"/>
      <c r="AJ8" s="251"/>
      <c r="AK8" s="251"/>
      <c r="AL8" s="251"/>
      <c r="AM8" s="251"/>
      <c r="AN8" s="251"/>
      <c r="AO8" s="252"/>
      <c r="AP8" s="229">
        <v>0</v>
      </c>
      <c r="AQ8" s="227"/>
      <c r="AR8" s="227"/>
      <c r="AS8" s="227"/>
      <c r="AT8" s="253">
        <f>AP8+AP9</f>
        <v>1</v>
      </c>
      <c r="AU8" s="254"/>
      <c r="AV8" s="254"/>
      <c r="AW8" s="254"/>
      <c r="AX8" s="254"/>
      <c r="AY8" s="255"/>
      <c r="AZ8" s="29"/>
      <c r="BA8" s="26"/>
      <c r="BB8" s="240" t="s">
        <v>139</v>
      </c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30"/>
      <c r="BV8" s="31"/>
      <c r="BW8" s="25"/>
    </row>
    <row r="9" spans="1:75" ht="18" customHeight="1">
      <c r="A9" s="32"/>
      <c r="B9" s="3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31"/>
      <c r="W9" s="33"/>
      <c r="X9" s="245"/>
      <c r="Y9" s="246"/>
      <c r="Z9" s="246"/>
      <c r="AA9" s="246"/>
      <c r="AB9" s="246"/>
      <c r="AC9" s="247"/>
      <c r="AD9" s="227">
        <v>2</v>
      </c>
      <c r="AE9" s="227"/>
      <c r="AF9" s="227"/>
      <c r="AG9" s="228"/>
      <c r="AH9" s="194" t="s">
        <v>148</v>
      </c>
      <c r="AI9" s="191"/>
      <c r="AJ9" s="191"/>
      <c r="AK9" s="191"/>
      <c r="AL9" s="191"/>
      <c r="AM9" s="191"/>
      <c r="AN9" s="191"/>
      <c r="AO9" s="192"/>
      <c r="AP9" s="229">
        <v>1</v>
      </c>
      <c r="AQ9" s="227"/>
      <c r="AR9" s="227"/>
      <c r="AS9" s="227"/>
      <c r="AT9" s="256"/>
      <c r="AU9" s="246"/>
      <c r="AV9" s="246"/>
      <c r="AW9" s="246"/>
      <c r="AX9" s="246"/>
      <c r="AY9" s="257"/>
      <c r="AZ9" s="29"/>
      <c r="BA9" s="32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34"/>
      <c r="BV9" s="31"/>
      <c r="BW9" s="25"/>
    </row>
    <row r="10" spans="1:75" ht="18" customHeight="1" thickBo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7"/>
      <c r="L10" s="217"/>
      <c r="M10" s="37" t="s">
        <v>17</v>
      </c>
      <c r="N10" s="36"/>
      <c r="O10" s="38"/>
      <c r="P10" s="38"/>
      <c r="Q10" s="38"/>
      <c r="R10" s="38"/>
      <c r="S10" s="36"/>
      <c r="T10" s="36"/>
      <c r="U10" s="36"/>
      <c r="V10" s="36"/>
      <c r="W10" s="39"/>
      <c r="X10" s="40"/>
      <c r="Y10" s="41"/>
      <c r="Z10" s="41"/>
      <c r="AA10" s="41"/>
      <c r="AB10" s="41"/>
      <c r="AC10" s="41"/>
      <c r="AD10" s="230">
        <f>COUNTIF(O45:BV45,"○")</f>
        <v>0</v>
      </c>
      <c r="AE10" s="230"/>
      <c r="AF10" s="230"/>
      <c r="AG10" s="231"/>
      <c r="AH10" s="232"/>
      <c r="AI10" s="232"/>
      <c r="AJ10" s="232"/>
      <c r="AK10" s="232"/>
      <c r="AL10" s="232"/>
      <c r="AM10" s="232"/>
      <c r="AN10" s="232"/>
      <c r="AO10" s="232"/>
      <c r="AP10" s="233">
        <f>COUNTIF(O46:BV46,"○")</f>
        <v>0</v>
      </c>
      <c r="AQ10" s="230"/>
      <c r="AR10" s="230"/>
      <c r="AS10" s="230"/>
      <c r="AT10" s="216"/>
      <c r="AU10" s="196"/>
      <c r="AV10" s="196"/>
      <c r="AW10" s="41"/>
      <c r="AX10" s="41"/>
      <c r="AY10" s="42"/>
      <c r="AZ10" s="35"/>
      <c r="BA10" s="35"/>
      <c r="BB10" s="36"/>
      <c r="BC10" s="36"/>
      <c r="BD10" s="36"/>
      <c r="BE10" s="36"/>
      <c r="BF10" s="36"/>
      <c r="BG10" s="36"/>
      <c r="BH10" s="36"/>
      <c r="BI10" s="36"/>
      <c r="BJ10" s="217"/>
      <c r="BK10" s="217"/>
      <c r="BL10" s="37" t="s">
        <v>17</v>
      </c>
      <c r="BM10" s="36"/>
      <c r="BN10" s="38"/>
      <c r="BO10" s="38"/>
      <c r="BP10" s="38"/>
      <c r="BQ10" s="38"/>
      <c r="BR10" s="36"/>
      <c r="BS10" s="36"/>
      <c r="BT10" s="36"/>
      <c r="BU10" s="39"/>
      <c r="BV10" s="36"/>
      <c r="BW10" s="25"/>
    </row>
    <row r="11" spans="1:75" ht="15" customHeight="1">
      <c r="A11" s="218" t="s">
        <v>149</v>
      </c>
      <c r="B11" s="219"/>
      <c r="C11" s="220"/>
      <c r="D11" s="221" t="s">
        <v>18</v>
      </c>
      <c r="E11" s="219"/>
      <c r="F11" s="219"/>
      <c r="G11" s="219"/>
      <c r="H11" s="219"/>
      <c r="I11" s="219"/>
      <c r="J11" s="220"/>
      <c r="K11" s="221" t="s">
        <v>19</v>
      </c>
      <c r="L11" s="222"/>
      <c r="M11" s="223" t="s">
        <v>150</v>
      </c>
      <c r="N11" s="219"/>
      <c r="O11" s="219"/>
      <c r="P11" s="219"/>
      <c r="Q11" s="219"/>
      <c r="R11" s="219"/>
      <c r="S11" s="220"/>
      <c r="T11" s="221" t="s">
        <v>20</v>
      </c>
      <c r="U11" s="219"/>
      <c r="V11" s="219"/>
      <c r="W11" s="219"/>
      <c r="X11" s="224"/>
      <c r="Y11" s="225" t="s">
        <v>151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5"/>
    </row>
    <row r="12" spans="1:75" ht="21" customHeight="1">
      <c r="A12" s="189">
        <v>46</v>
      </c>
      <c r="B12" s="186"/>
      <c r="C12" s="186"/>
      <c r="D12" s="190" t="s">
        <v>139</v>
      </c>
      <c r="E12" s="191"/>
      <c r="F12" s="191"/>
      <c r="G12" s="191"/>
      <c r="H12" s="191"/>
      <c r="I12" s="191"/>
      <c r="J12" s="191"/>
      <c r="K12" s="186">
        <v>9</v>
      </c>
      <c r="L12" s="183"/>
      <c r="M12" s="190" t="s">
        <v>189</v>
      </c>
      <c r="N12" s="191"/>
      <c r="O12" s="191"/>
      <c r="P12" s="191"/>
      <c r="Q12" s="191"/>
      <c r="R12" s="191"/>
      <c r="S12" s="191"/>
      <c r="T12" s="186">
        <v>0</v>
      </c>
      <c r="U12" s="183"/>
      <c r="V12" s="43" t="s">
        <v>7</v>
      </c>
      <c r="W12" s="185">
        <v>1</v>
      </c>
      <c r="X12" s="187"/>
      <c r="Y12" s="215" t="s">
        <v>22</v>
      </c>
      <c r="Z12" s="210"/>
      <c r="AA12" s="214"/>
      <c r="AB12" s="209" t="s">
        <v>68</v>
      </c>
      <c r="AC12" s="210"/>
      <c r="AD12" s="214"/>
      <c r="AE12" s="211" t="s">
        <v>69</v>
      </c>
      <c r="AF12" s="212"/>
      <c r="AG12" s="213"/>
      <c r="AH12" s="209" t="s">
        <v>70</v>
      </c>
      <c r="AI12" s="210"/>
      <c r="AJ12" s="210"/>
      <c r="AK12" s="210"/>
      <c r="AL12" s="210"/>
      <c r="AM12" s="210"/>
      <c r="AN12" s="210"/>
      <c r="AO12" s="214"/>
      <c r="AP12" s="209" t="s">
        <v>71</v>
      </c>
      <c r="AQ12" s="210"/>
      <c r="AR12" s="210"/>
      <c r="AS12" s="210"/>
      <c r="AT12" s="210"/>
      <c r="AU12" s="214"/>
      <c r="AV12" s="209" t="s">
        <v>72</v>
      </c>
      <c r="AW12" s="210"/>
      <c r="AX12" s="210"/>
      <c r="AY12" s="210"/>
      <c r="AZ12" s="210"/>
      <c r="BA12" s="210"/>
      <c r="BB12" s="210"/>
      <c r="BC12" s="210"/>
      <c r="BD12" s="210"/>
      <c r="BE12" s="210"/>
      <c r="BF12" s="214"/>
      <c r="BG12" s="209" t="s">
        <v>73</v>
      </c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5"/>
    </row>
    <row r="13" spans="1:75" ht="21" customHeight="1">
      <c r="A13" s="189">
        <v>86</v>
      </c>
      <c r="B13" s="186"/>
      <c r="C13" s="186"/>
      <c r="D13" s="190" t="s">
        <v>138</v>
      </c>
      <c r="E13" s="191"/>
      <c r="F13" s="191"/>
      <c r="G13" s="191"/>
      <c r="H13" s="191"/>
      <c r="I13" s="191"/>
      <c r="J13" s="191"/>
      <c r="K13" s="186">
        <v>20</v>
      </c>
      <c r="L13" s="183"/>
      <c r="M13" s="190" t="s">
        <v>190</v>
      </c>
      <c r="N13" s="191"/>
      <c r="O13" s="191"/>
      <c r="P13" s="191"/>
      <c r="Q13" s="191"/>
      <c r="R13" s="191"/>
      <c r="S13" s="191"/>
      <c r="T13" s="186">
        <v>1</v>
      </c>
      <c r="U13" s="183"/>
      <c r="V13" s="43" t="s">
        <v>7</v>
      </c>
      <c r="W13" s="185">
        <v>1</v>
      </c>
      <c r="X13" s="187"/>
      <c r="Y13" s="188">
        <v>39</v>
      </c>
      <c r="Z13" s="184"/>
      <c r="AA13" s="185"/>
      <c r="AB13" s="183" t="s">
        <v>184</v>
      </c>
      <c r="AC13" s="184"/>
      <c r="AD13" s="185"/>
      <c r="AE13" s="183">
        <v>2</v>
      </c>
      <c r="AF13" s="184"/>
      <c r="AG13" s="185"/>
      <c r="AH13" s="192" t="s">
        <v>192</v>
      </c>
      <c r="AI13" s="193"/>
      <c r="AJ13" s="193"/>
      <c r="AK13" s="193"/>
      <c r="AL13" s="193"/>
      <c r="AM13" s="193"/>
      <c r="AN13" s="193"/>
      <c r="AO13" s="194"/>
      <c r="AP13" s="192" t="s">
        <v>186</v>
      </c>
      <c r="AQ13" s="193"/>
      <c r="AR13" s="193"/>
      <c r="AS13" s="193"/>
      <c r="AT13" s="193"/>
      <c r="AU13" s="194"/>
      <c r="AV13" s="192" t="s">
        <v>193</v>
      </c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83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25"/>
    </row>
    <row r="14" spans="1:75" ht="21" customHeight="1">
      <c r="A14" s="189">
        <v>88</v>
      </c>
      <c r="B14" s="186"/>
      <c r="C14" s="186"/>
      <c r="D14" s="190" t="s">
        <v>138</v>
      </c>
      <c r="E14" s="191"/>
      <c r="F14" s="191"/>
      <c r="G14" s="191"/>
      <c r="H14" s="191"/>
      <c r="I14" s="191"/>
      <c r="J14" s="191"/>
      <c r="K14" s="186">
        <v>4</v>
      </c>
      <c r="L14" s="183"/>
      <c r="M14" s="190" t="s">
        <v>191</v>
      </c>
      <c r="N14" s="191"/>
      <c r="O14" s="191"/>
      <c r="P14" s="191"/>
      <c r="Q14" s="191"/>
      <c r="R14" s="191"/>
      <c r="S14" s="191"/>
      <c r="T14" s="186">
        <v>2</v>
      </c>
      <c r="U14" s="183"/>
      <c r="V14" s="43" t="s">
        <v>7</v>
      </c>
      <c r="W14" s="185">
        <v>1</v>
      </c>
      <c r="X14" s="187"/>
      <c r="Y14" s="188"/>
      <c r="Z14" s="184"/>
      <c r="AA14" s="185"/>
      <c r="AB14" s="183"/>
      <c r="AC14" s="184"/>
      <c r="AD14" s="185"/>
      <c r="AE14" s="183"/>
      <c r="AF14" s="184"/>
      <c r="AG14" s="185"/>
      <c r="AH14" s="192"/>
      <c r="AI14" s="193"/>
      <c r="AJ14" s="193"/>
      <c r="AK14" s="193"/>
      <c r="AL14" s="193"/>
      <c r="AM14" s="193"/>
      <c r="AN14" s="193"/>
      <c r="AO14" s="194"/>
      <c r="AP14" s="192"/>
      <c r="AQ14" s="193"/>
      <c r="AR14" s="193"/>
      <c r="AS14" s="193"/>
      <c r="AT14" s="193"/>
      <c r="AU14" s="194"/>
      <c r="AV14" s="192"/>
      <c r="AW14" s="193"/>
      <c r="AX14" s="193"/>
      <c r="AY14" s="193"/>
      <c r="AZ14" s="193"/>
      <c r="BA14" s="193"/>
      <c r="BB14" s="193"/>
      <c r="BC14" s="193"/>
      <c r="BD14" s="193"/>
      <c r="BE14" s="193"/>
      <c r="BF14" s="194"/>
      <c r="BG14" s="183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25"/>
    </row>
    <row r="15" spans="1:75" ht="21" customHeight="1">
      <c r="A15" s="189"/>
      <c r="B15" s="186"/>
      <c r="C15" s="186"/>
      <c r="D15" s="190"/>
      <c r="E15" s="191"/>
      <c r="F15" s="191"/>
      <c r="G15" s="191"/>
      <c r="H15" s="191"/>
      <c r="I15" s="191"/>
      <c r="J15" s="191"/>
      <c r="K15" s="186"/>
      <c r="L15" s="183"/>
      <c r="M15" s="190"/>
      <c r="N15" s="191"/>
      <c r="O15" s="191"/>
      <c r="P15" s="191"/>
      <c r="Q15" s="191"/>
      <c r="R15" s="191"/>
      <c r="S15" s="191"/>
      <c r="T15" s="186"/>
      <c r="U15" s="183"/>
      <c r="V15" s="43" t="s">
        <v>7</v>
      </c>
      <c r="W15" s="185"/>
      <c r="X15" s="187"/>
      <c r="Y15" s="188"/>
      <c r="Z15" s="184"/>
      <c r="AA15" s="185"/>
      <c r="AB15" s="183"/>
      <c r="AC15" s="184"/>
      <c r="AD15" s="185"/>
      <c r="AE15" s="183"/>
      <c r="AF15" s="184"/>
      <c r="AG15" s="185"/>
      <c r="AH15" s="192"/>
      <c r="AI15" s="193"/>
      <c r="AJ15" s="193"/>
      <c r="AK15" s="193"/>
      <c r="AL15" s="193"/>
      <c r="AM15" s="193"/>
      <c r="AN15" s="193"/>
      <c r="AO15" s="194"/>
      <c r="AP15" s="192"/>
      <c r="AQ15" s="193"/>
      <c r="AR15" s="193"/>
      <c r="AS15" s="193"/>
      <c r="AT15" s="193"/>
      <c r="AU15" s="194"/>
      <c r="AV15" s="192"/>
      <c r="AW15" s="193"/>
      <c r="AX15" s="193"/>
      <c r="AY15" s="193"/>
      <c r="AZ15" s="193"/>
      <c r="BA15" s="193"/>
      <c r="BB15" s="193"/>
      <c r="BC15" s="193"/>
      <c r="BD15" s="193"/>
      <c r="BE15" s="193"/>
      <c r="BF15" s="194"/>
      <c r="BG15" s="183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25"/>
    </row>
    <row r="16" spans="1:75" ht="21" customHeight="1">
      <c r="A16" s="189"/>
      <c r="B16" s="186"/>
      <c r="C16" s="186"/>
      <c r="D16" s="190"/>
      <c r="E16" s="191"/>
      <c r="F16" s="191"/>
      <c r="G16" s="191"/>
      <c r="H16" s="191"/>
      <c r="I16" s="191"/>
      <c r="J16" s="191"/>
      <c r="K16" s="186"/>
      <c r="L16" s="183"/>
      <c r="M16" s="190"/>
      <c r="N16" s="191"/>
      <c r="O16" s="191"/>
      <c r="P16" s="191"/>
      <c r="Q16" s="191"/>
      <c r="R16" s="191"/>
      <c r="S16" s="191"/>
      <c r="T16" s="186"/>
      <c r="U16" s="183"/>
      <c r="V16" s="43" t="s">
        <v>7</v>
      </c>
      <c r="W16" s="185"/>
      <c r="X16" s="187"/>
      <c r="Y16" s="188"/>
      <c r="Z16" s="184"/>
      <c r="AA16" s="185"/>
      <c r="AB16" s="183"/>
      <c r="AC16" s="184"/>
      <c r="AD16" s="185"/>
      <c r="AE16" s="183"/>
      <c r="AF16" s="184"/>
      <c r="AG16" s="185"/>
      <c r="AH16" s="183"/>
      <c r="AI16" s="184"/>
      <c r="AJ16" s="184"/>
      <c r="AK16" s="184"/>
      <c r="AL16" s="184"/>
      <c r="AM16" s="184"/>
      <c r="AN16" s="184"/>
      <c r="AO16" s="185"/>
      <c r="AP16" s="183"/>
      <c r="AQ16" s="184"/>
      <c r="AR16" s="184"/>
      <c r="AS16" s="184"/>
      <c r="AT16" s="184"/>
      <c r="AU16" s="185"/>
      <c r="AV16" s="183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183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25"/>
    </row>
    <row r="17" spans="1:75" ht="21" customHeight="1">
      <c r="A17" s="189"/>
      <c r="B17" s="186"/>
      <c r="C17" s="186"/>
      <c r="D17" s="190"/>
      <c r="E17" s="191"/>
      <c r="F17" s="191"/>
      <c r="G17" s="191"/>
      <c r="H17" s="191"/>
      <c r="I17" s="191"/>
      <c r="J17" s="191"/>
      <c r="K17" s="186"/>
      <c r="L17" s="183"/>
      <c r="M17" s="190"/>
      <c r="N17" s="191"/>
      <c r="O17" s="191"/>
      <c r="P17" s="191"/>
      <c r="Q17" s="191"/>
      <c r="R17" s="191"/>
      <c r="S17" s="191"/>
      <c r="T17" s="186"/>
      <c r="U17" s="183"/>
      <c r="V17" s="43" t="s">
        <v>7</v>
      </c>
      <c r="W17" s="185"/>
      <c r="X17" s="187"/>
      <c r="Y17" s="188"/>
      <c r="Z17" s="184"/>
      <c r="AA17" s="185"/>
      <c r="AB17" s="183"/>
      <c r="AC17" s="184"/>
      <c r="AD17" s="185"/>
      <c r="AE17" s="183"/>
      <c r="AF17" s="184"/>
      <c r="AG17" s="185"/>
      <c r="AH17" s="183"/>
      <c r="AI17" s="184"/>
      <c r="AJ17" s="184"/>
      <c r="AK17" s="184"/>
      <c r="AL17" s="184"/>
      <c r="AM17" s="184"/>
      <c r="AN17" s="184"/>
      <c r="AO17" s="185"/>
      <c r="AP17" s="183"/>
      <c r="AQ17" s="184"/>
      <c r="AR17" s="184"/>
      <c r="AS17" s="184"/>
      <c r="AT17" s="184"/>
      <c r="AU17" s="185"/>
      <c r="AV17" s="183"/>
      <c r="AW17" s="184"/>
      <c r="AX17" s="184"/>
      <c r="AY17" s="184"/>
      <c r="AZ17" s="184"/>
      <c r="BA17" s="184"/>
      <c r="BB17" s="184"/>
      <c r="BC17" s="184"/>
      <c r="BD17" s="184"/>
      <c r="BE17" s="184"/>
      <c r="BF17" s="185"/>
      <c r="BG17" s="183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25"/>
    </row>
    <row r="18" spans="1:75" ht="21" customHeight="1">
      <c r="A18" s="189"/>
      <c r="B18" s="186"/>
      <c r="C18" s="186"/>
      <c r="D18" s="190"/>
      <c r="E18" s="191"/>
      <c r="F18" s="191"/>
      <c r="G18" s="191"/>
      <c r="H18" s="191"/>
      <c r="I18" s="191"/>
      <c r="J18" s="191"/>
      <c r="K18" s="186"/>
      <c r="L18" s="183"/>
      <c r="M18" s="190"/>
      <c r="N18" s="191"/>
      <c r="O18" s="191"/>
      <c r="P18" s="191"/>
      <c r="Q18" s="191"/>
      <c r="R18" s="191"/>
      <c r="S18" s="191"/>
      <c r="T18" s="186"/>
      <c r="U18" s="183"/>
      <c r="V18" s="43" t="s">
        <v>7</v>
      </c>
      <c r="W18" s="185"/>
      <c r="X18" s="187"/>
      <c r="Y18" s="188"/>
      <c r="Z18" s="184"/>
      <c r="AA18" s="185"/>
      <c r="AB18" s="183"/>
      <c r="AC18" s="184"/>
      <c r="AD18" s="185"/>
      <c r="AE18" s="183"/>
      <c r="AF18" s="184"/>
      <c r="AG18" s="185"/>
      <c r="AH18" s="183"/>
      <c r="AI18" s="184"/>
      <c r="AJ18" s="184"/>
      <c r="AK18" s="184"/>
      <c r="AL18" s="184"/>
      <c r="AM18" s="184"/>
      <c r="AN18" s="184"/>
      <c r="AO18" s="185"/>
      <c r="AP18" s="183"/>
      <c r="AQ18" s="184"/>
      <c r="AR18" s="184"/>
      <c r="AS18" s="184"/>
      <c r="AT18" s="184"/>
      <c r="AU18" s="185"/>
      <c r="AV18" s="183"/>
      <c r="AW18" s="184"/>
      <c r="AX18" s="184"/>
      <c r="AY18" s="184"/>
      <c r="AZ18" s="184"/>
      <c r="BA18" s="184"/>
      <c r="BB18" s="184"/>
      <c r="BC18" s="184"/>
      <c r="BD18" s="184"/>
      <c r="BE18" s="184"/>
      <c r="BF18" s="185"/>
      <c r="BG18" s="183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25"/>
    </row>
    <row r="19" spans="1:75" ht="21" customHeight="1">
      <c r="A19" s="189"/>
      <c r="B19" s="186"/>
      <c r="C19" s="186"/>
      <c r="D19" s="208"/>
      <c r="E19" s="208"/>
      <c r="F19" s="208"/>
      <c r="G19" s="208"/>
      <c r="H19" s="208"/>
      <c r="I19" s="208"/>
      <c r="J19" s="208"/>
      <c r="K19" s="186"/>
      <c r="L19" s="183"/>
      <c r="M19" s="190"/>
      <c r="N19" s="191"/>
      <c r="O19" s="191"/>
      <c r="P19" s="191"/>
      <c r="Q19" s="191"/>
      <c r="R19" s="191"/>
      <c r="S19" s="191"/>
      <c r="T19" s="186"/>
      <c r="U19" s="183"/>
      <c r="V19" s="43" t="s">
        <v>7</v>
      </c>
      <c r="W19" s="185"/>
      <c r="X19" s="187"/>
      <c r="Y19" s="188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4"/>
      <c r="AK19" s="184"/>
      <c r="AL19" s="184"/>
      <c r="AM19" s="184"/>
      <c r="AN19" s="184"/>
      <c r="AO19" s="185"/>
      <c r="AP19" s="183"/>
      <c r="AQ19" s="184"/>
      <c r="AR19" s="184"/>
      <c r="AS19" s="184"/>
      <c r="AT19" s="184"/>
      <c r="AU19" s="185"/>
      <c r="AV19" s="183"/>
      <c r="AW19" s="184"/>
      <c r="AX19" s="184"/>
      <c r="AY19" s="184"/>
      <c r="AZ19" s="184"/>
      <c r="BA19" s="184"/>
      <c r="BB19" s="184"/>
      <c r="BC19" s="184"/>
      <c r="BD19" s="184"/>
      <c r="BE19" s="184"/>
      <c r="BF19" s="185"/>
      <c r="BG19" s="183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25"/>
    </row>
    <row r="20" spans="1:75" ht="21" customHeight="1">
      <c r="A20" s="189"/>
      <c r="B20" s="186"/>
      <c r="C20" s="186"/>
      <c r="D20" s="208"/>
      <c r="E20" s="208"/>
      <c r="F20" s="208"/>
      <c r="G20" s="208"/>
      <c r="H20" s="208"/>
      <c r="I20" s="208"/>
      <c r="J20" s="208"/>
      <c r="K20" s="186"/>
      <c r="L20" s="183"/>
      <c r="M20" s="190"/>
      <c r="N20" s="191"/>
      <c r="O20" s="191"/>
      <c r="P20" s="191"/>
      <c r="Q20" s="191"/>
      <c r="R20" s="191"/>
      <c r="S20" s="191"/>
      <c r="T20" s="186"/>
      <c r="U20" s="183"/>
      <c r="V20" s="43" t="s">
        <v>7</v>
      </c>
      <c r="W20" s="185"/>
      <c r="X20" s="187"/>
      <c r="Y20" s="188"/>
      <c r="Z20" s="184"/>
      <c r="AA20" s="185"/>
      <c r="AB20" s="183"/>
      <c r="AC20" s="184"/>
      <c r="AD20" s="185"/>
      <c r="AE20" s="183"/>
      <c r="AF20" s="184"/>
      <c r="AG20" s="185"/>
      <c r="AH20" s="183"/>
      <c r="AI20" s="184"/>
      <c r="AJ20" s="184"/>
      <c r="AK20" s="184"/>
      <c r="AL20" s="184"/>
      <c r="AM20" s="184"/>
      <c r="AN20" s="184"/>
      <c r="AO20" s="185"/>
      <c r="AP20" s="183"/>
      <c r="AQ20" s="184"/>
      <c r="AR20" s="184"/>
      <c r="AS20" s="184"/>
      <c r="AT20" s="184"/>
      <c r="AU20" s="185"/>
      <c r="AV20" s="183"/>
      <c r="AW20" s="184"/>
      <c r="AX20" s="184"/>
      <c r="AY20" s="184"/>
      <c r="AZ20" s="184"/>
      <c r="BA20" s="184"/>
      <c r="BB20" s="184"/>
      <c r="BC20" s="184"/>
      <c r="BD20" s="184"/>
      <c r="BE20" s="184"/>
      <c r="BF20" s="185"/>
      <c r="BG20" s="183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25"/>
    </row>
    <row r="21" spans="1:75" ht="21" customHeight="1" thickBot="1">
      <c r="A21" s="204"/>
      <c r="B21" s="201"/>
      <c r="C21" s="201"/>
      <c r="D21" s="205"/>
      <c r="E21" s="205"/>
      <c r="F21" s="205"/>
      <c r="G21" s="205"/>
      <c r="H21" s="205"/>
      <c r="I21" s="205"/>
      <c r="J21" s="205"/>
      <c r="K21" s="201"/>
      <c r="L21" s="195"/>
      <c r="M21" s="206"/>
      <c r="N21" s="207"/>
      <c r="O21" s="207"/>
      <c r="P21" s="207"/>
      <c r="Q21" s="207"/>
      <c r="R21" s="207"/>
      <c r="S21" s="207"/>
      <c r="T21" s="201"/>
      <c r="U21" s="195"/>
      <c r="V21" s="41" t="s">
        <v>7</v>
      </c>
      <c r="W21" s="197"/>
      <c r="X21" s="202"/>
      <c r="Y21" s="203"/>
      <c r="Z21" s="196"/>
      <c r="AA21" s="197"/>
      <c r="AB21" s="195"/>
      <c r="AC21" s="196"/>
      <c r="AD21" s="197"/>
      <c r="AE21" s="195"/>
      <c r="AF21" s="196"/>
      <c r="AG21" s="197"/>
      <c r="AH21" s="195"/>
      <c r="AI21" s="196"/>
      <c r="AJ21" s="196"/>
      <c r="AK21" s="196"/>
      <c r="AL21" s="196"/>
      <c r="AM21" s="196"/>
      <c r="AN21" s="196"/>
      <c r="AO21" s="197"/>
      <c r="AP21" s="195"/>
      <c r="AQ21" s="196"/>
      <c r="AR21" s="196"/>
      <c r="AS21" s="196"/>
      <c r="AT21" s="196"/>
      <c r="AU21" s="197"/>
      <c r="AV21" s="195"/>
      <c r="AW21" s="196"/>
      <c r="AX21" s="196"/>
      <c r="AY21" s="196"/>
      <c r="AZ21" s="196"/>
      <c r="BA21" s="196"/>
      <c r="BB21" s="196"/>
      <c r="BC21" s="196"/>
      <c r="BD21" s="196"/>
      <c r="BE21" s="196"/>
      <c r="BF21" s="197"/>
      <c r="BG21" s="195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25"/>
    </row>
    <row r="22" spans="1:75" ht="24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198" t="s">
        <v>23</v>
      </c>
      <c r="BB22" s="198"/>
      <c r="BC22" s="198"/>
      <c r="BD22" s="198"/>
      <c r="BE22" s="198"/>
      <c r="BF22" s="198"/>
      <c r="BG22" s="199" t="s">
        <v>187</v>
      </c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200"/>
      <c r="BW22" s="25"/>
    </row>
  </sheetData>
  <sheetProtection/>
  <mergeCells count="172">
    <mergeCell ref="AJ5:AV5"/>
    <mergeCell ref="AW5:BI5"/>
    <mergeCell ref="BJ5:BV5"/>
    <mergeCell ref="AJ6:AV6"/>
    <mergeCell ref="AW6:BI6"/>
    <mergeCell ref="BJ6:BV6"/>
    <mergeCell ref="U7:V7"/>
    <mergeCell ref="W7:X7"/>
    <mergeCell ref="Y7:AE7"/>
    <mergeCell ref="AF7:AK7"/>
    <mergeCell ref="A7:E7"/>
    <mergeCell ref="F7:P7"/>
    <mergeCell ref="Q7:R7"/>
    <mergeCell ref="S7:T7"/>
    <mergeCell ref="AL7:AY7"/>
    <mergeCell ref="AZ7:BD7"/>
    <mergeCell ref="BE7:BV7"/>
    <mergeCell ref="C8:U9"/>
    <mergeCell ref="X8:AC9"/>
    <mergeCell ref="AD8:AG8"/>
    <mergeCell ref="AH8:AO8"/>
    <mergeCell ref="AP8:AS8"/>
    <mergeCell ref="AT8:AY9"/>
    <mergeCell ref="BB8:BT9"/>
    <mergeCell ref="T11:X11"/>
    <mergeCell ref="Y11:BV11"/>
    <mergeCell ref="AD9:AG9"/>
    <mergeCell ref="AH9:AO9"/>
    <mergeCell ref="AP9:AS9"/>
    <mergeCell ref="K10:L10"/>
    <mergeCell ref="AD10:AG10"/>
    <mergeCell ref="AH10:AO10"/>
    <mergeCell ref="AP10:AS10"/>
    <mergeCell ref="A12:C12"/>
    <mergeCell ref="D12:J12"/>
    <mergeCell ref="K12:L12"/>
    <mergeCell ref="M12:S12"/>
    <mergeCell ref="AT10:AV10"/>
    <mergeCell ref="BJ10:BK10"/>
    <mergeCell ref="A11:C11"/>
    <mergeCell ref="D11:J11"/>
    <mergeCell ref="K11:L11"/>
    <mergeCell ref="M11:S11"/>
    <mergeCell ref="AE12:AG12"/>
    <mergeCell ref="AH12:AO12"/>
    <mergeCell ref="AP12:AU12"/>
    <mergeCell ref="AV12:BF12"/>
    <mergeCell ref="T12:U12"/>
    <mergeCell ref="W12:X12"/>
    <mergeCell ref="Y12:AA12"/>
    <mergeCell ref="AB12:AD12"/>
    <mergeCell ref="AV13:BF13"/>
    <mergeCell ref="BG13:BV13"/>
    <mergeCell ref="BG12:BV12"/>
    <mergeCell ref="A13:C13"/>
    <mergeCell ref="D13:J13"/>
    <mergeCell ref="K13:L13"/>
    <mergeCell ref="M13:S13"/>
    <mergeCell ref="T13:U13"/>
    <mergeCell ref="W13:X13"/>
    <mergeCell ref="Y13:AA13"/>
    <mergeCell ref="A14:C14"/>
    <mergeCell ref="D14:J14"/>
    <mergeCell ref="K14:L14"/>
    <mergeCell ref="M14:S14"/>
    <mergeCell ref="AH13:AO13"/>
    <mergeCell ref="AP13:AU13"/>
    <mergeCell ref="AB13:AD13"/>
    <mergeCell ref="AE13:AG13"/>
    <mergeCell ref="AE14:AG14"/>
    <mergeCell ref="AH14:AO14"/>
    <mergeCell ref="AP14:AU14"/>
    <mergeCell ref="AV14:BF14"/>
    <mergeCell ref="T14:U14"/>
    <mergeCell ref="W14:X14"/>
    <mergeCell ref="Y14:AA14"/>
    <mergeCell ref="AB14:AD14"/>
    <mergeCell ref="AV18:BF18"/>
    <mergeCell ref="BG18:BV18"/>
    <mergeCell ref="BG14:BV14"/>
    <mergeCell ref="A18:C18"/>
    <mergeCell ref="D18:J18"/>
    <mergeCell ref="K18:L18"/>
    <mergeCell ref="M18:S18"/>
    <mergeCell ref="T18:U18"/>
    <mergeCell ref="W18:X18"/>
    <mergeCell ref="Y18:AA18"/>
    <mergeCell ref="A19:C19"/>
    <mergeCell ref="D19:J19"/>
    <mergeCell ref="K19:L19"/>
    <mergeCell ref="M19:S19"/>
    <mergeCell ref="AH18:AO18"/>
    <mergeCell ref="AP18:AU18"/>
    <mergeCell ref="AB18:AD18"/>
    <mergeCell ref="AE18:AG18"/>
    <mergeCell ref="AP19:AU19"/>
    <mergeCell ref="AV19:BF19"/>
    <mergeCell ref="T19:U19"/>
    <mergeCell ref="W19:X19"/>
    <mergeCell ref="Y19:AA19"/>
    <mergeCell ref="AB19:AD19"/>
    <mergeCell ref="W20:X20"/>
    <mergeCell ref="Y20:AA20"/>
    <mergeCell ref="AB20:AD20"/>
    <mergeCell ref="AE20:AG20"/>
    <mergeCell ref="AE19:AG19"/>
    <mergeCell ref="AH19:AO19"/>
    <mergeCell ref="AH20:AO20"/>
    <mergeCell ref="AP20:AU20"/>
    <mergeCell ref="AV20:BF20"/>
    <mergeCell ref="BG20:BV20"/>
    <mergeCell ref="BG19:BV19"/>
    <mergeCell ref="A20:C20"/>
    <mergeCell ref="D20:J20"/>
    <mergeCell ref="K20:L20"/>
    <mergeCell ref="M20:S20"/>
    <mergeCell ref="T20:U20"/>
    <mergeCell ref="BG22:BV22"/>
    <mergeCell ref="AH21:AO21"/>
    <mergeCell ref="AP21:AU21"/>
    <mergeCell ref="AV21:BF21"/>
    <mergeCell ref="BG21:BV21"/>
    <mergeCell ref="T21:U21"/>
    <mergeCell ref="W21:X21"/>
    <mergeCell ref="Y21:AA21"/>
    <mergeCell ref="AB21:AD21"/>
    <mergeCell ref="A15:C15"/>
    <mergeCell ref="D15:J15"/>
    <mergeCell ref="K15:L15"/>
    <mergeCell ref="M15:S15"/>
    <mergeCell ref="AE21:AG21"/>
    <mergeCell ref="BA22:BF22"/>
    <mergeCell ref="A21:C21"/>
    <mergeCell ref="D21:J21"/>
    <mergeCell ref="K21:L21"/>
    <mergeCell ref="M21:S21"/>
    <mergeCell ref="AE15:AG15"/>
    <mergeCell ref="AH15:AO15"/>
    <mergeCell ref="AP15:AU15"/>
    <mergeCell ref="AV15:BF15"/>
    <mergeCell ref="T15:U15"/>
    <mergeCell ref="W15:X15"/>
    <mergeCell ref="Y15:AA15"/>
    <mergeCell ref="AB15:AD15"/>
    <mergeCell ref="AV16:BF16"/>
    <mergeCell ref="BG16:BV16"/>
    <mergeCell ref="BG15:BV15"/>
    <mergeCell ref="A16:C16"/>
    <mergeCell ref="D16:J16"/>
    <mergeCell ref="K16:L16"/>
    <mergeCell ref="M16:S16"/>
    <mergeCell ref="T16:U16"/>
    <mergeCell ref="W16:X16"/>
    <mergeCell ref="Y16:AA16"/>
    <mergeCell ref="A17:C17"/>
    <mergeCell ref="D17:J17"/>
    <mergeCell ref="K17:L17"/>
    <mergeCell ref="M17:S17"/>
    <mergeCell ref="AH16:AO16"/>
    <mergeCell ref="AP16:AU16"/>
    <mergeCell ref="AB16:AD16"/>
    <mergeCell ref="AE16:AG16"/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</mergeCells>
  <printOptions/>
  <pageMargins left="0.72" right="0.28" top="0.52" bottom="0.984" header="0.42" footer="0.512"/>
  <pageSetup horizontalDpi="200" verticalDpi="2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W22"/>
  <sheetViews>
    <sheetView zoomScalePageLayoutView="0" workbookViewId="0" topLeftCell="A1">
      <selection activeCell="A2" sqref="A2:BW2"/>
    </sheetView>
  </sheetViews>
  <sheetFormatPr defaultColWidth="2.00390625" defaultRowHeight="13.5"/>
  <cols>
    <col min="1" max="2" width="2.00390625" style="19" customWidth="1"/>
    <col min="3" max="3" width="1.4921875" style="19" customWidth="1"/>
    <col min="4" max="9" width="2.00390625" style="19" customWidth="1"/>
    <col min="10" max="10" width="0.5" style="19" customWidth="1"/>
    <col min="11" max="17" width="2.00390625" style="19" customWidth="1"/>
    <col min="18" max="18" width="0.875" style="19" customWidth="1"/>
    <col min="19" max="39" width="2.00390625" style="19" customWidth="1"/>
    <col min="40" max="40" width="1.00390625" style="19" customWidth="1"/>
    <col min="41" max="41" width="0.74609375" style="19" customWidth="1"/>
    <col min="42" max="46" width="2.00390625" style="19" customWidth="1"/>
    <col min="47" max="47" width="0.37109375" style="19" customWidth="1"/>
    <col min="48" max="50" width="2.00390625" style="19" customWidth="1"/>
    <col min="51" max="51" width="1.625" style="19" customWidth="1"/>
    <col min="52" max="52" width="2.00390625" style="19" hidden="1" customWidth="1"/>
    <col min="53" max="54" width="2.00390625" style="19" customWidth="1"/>
    <col min="55" max="55" width="0.5" style="19" customWidth="1"/>
    <col min="56" max="56" width="2.00390625" style="19" customWidth="1"/>
    <col min="57" max="57" width="0.2421875" style="19" customWidth="1"/>
    <col min="58" max="58" width="0.6171875" style="19" customWidth="1"/>
    <col min="59" max="73" width="2.00390625" style="19" customWidth="1"/>
    <col min="74" max="74" width="2.00390625" style="19" hidden="1" customWidth="1"/>
    <col min="75" max="16384" width="2.00390625" style="19" customWidth="1"/>
  </cols>
  <sheetData>
    <row r="1" ht="3" customHeight="1"/>
    <row r="2" spans="1:75" ht="37.5" customHeight="1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</row>
    <row r="3" ht="24">
      <c r="AQ3" s="20"/>
    </row>
    <row r="4" ht="3.75" customHeight="1"/>
    <row r="5" spans="1:74" ht="24" customHeight="1">
      <c r="A5" s="21"/>
      <c r="B5" s="22" t="s">
        <v>24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64" t="s">
        <v>21</v>
      </c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</row>
    <row r="6" spans="1:74" ht="24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66" t="s">
        <v>197</v>
      </c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</row>
    <row r="7" spans="1:75" ht="22.5" customHeight="1" thickBot="1">
      <c r="A7" s="261" t="s">
        <v>25</v>
      </c>
      <c r="B7" s="237"/>
      <c r="C7" s="237"/>
      <c r="D7" s="237"/>
      <c r="E7" s="238"/>
      <c r="F7" s="262">
        <v>40089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63">
        <v>11</v>
      </c>
      <c r="R7" s="263"/>
      <c r="S7" s="235" t="s">
        <v>26</v>
      </c>
      <c r="T7" s="235"/>
      <c r="U7" s="258" t="s">
        <v>135</v>
      </c>
      <c r="V7" s="258"/>
      <c r="W7" s="235"/>
      <c r="X7" s="235"/>
      <c r="Y7" s="235" t="s">
        <v>27</v>
      </c>
      <c r="Z7" s="235"/>
      <c r="AA7" s="235"/>
      <c r="AB7" s="235"/>
      <c r="AC7" s="235"/>
      <c r="AD7" s="235"/>
      <c r="AE7" s="235"/>
      <c r="AF7" s="238" t="s">
        <v>16</v>
      </c>
      <c r="AG7" s="259"/>
      <c r="AH7" s="259"/>
      <c r="AI7" s="259"/>
      <c r="AJ7" s="259"/>
      <c r="AK7" s="260"/>
      <c r="AL7" s="234" t="s">
        <v>28</v>
      </c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6"/>
      <c r="AZ7" s="237" t="s">
        <v>152</v>
      </c>
      <c r="BA7" s="237"/>
      <c r="BB7" s="237"/>
      <c r="BC7" s="237"/>
      <c r="BD7" s="238"/>
      <c r="BE7" s="234" t="s">
        <v>198</v>
      </c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9"/>
      <c r="BW7" s="25"/>
    </row>
    <row r="8" spans="1:75" ht="20.25" customHeight="1">
      <c r="A8" s="26"/>
      <c r="B8" s="27"/>
      <c r="C8" s="240" t="s">
        <v>201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7"/>
      <c r="W8" s="28"/>
      <c r="X8" s="242">
        <f>AD8+AD9</f>
        <v>1</v>
      </c>
      <c r="Y8" s="243"/>
      <c r="Z8" s="243"/>
      <c r="AA8" s="243"/>
      <c r="AB8" s="243"/>
      <c r="AC8" s="244"/>
      <c r="AD8" s="248">
        <v>0</v>
      </c>
      <c r="AE8" s="248"/>
      <c r="AF8" s="248"/>
      <c r="AG8" s="249"/>
      <c r="AH8" s="250" t="s">
        <v>153</v>
      </c>
      <c r="AI8" s="251"/>
      <c r="AJ8" s="251"/>
      <c r="AK8" s="251"/>
      <c r="AL8" s="251"/>
      <c r="AM8" s="251"/>
      <c r="AN8" s="251"/>
      <c r="AO8" s="252"/>
      <c r="AP8" s="229">
        <v>0</v>
      </c>
      <c r="AQ8" s="227"/>
      <c r="AR8" s="227"/>
      <c r="AS8" s="227"/>
      <c r="AT8" s="253">
        <f>AP8+AP9</f>
        <v>4</v>
      </c>
      <c r="AU8" s="254"/>
      <c r="AV8" s="254"/>
      <c r="AW8" s="254"/>
      <c r="AX8" s="254"/>
      <c r="AY8" s="255"/>
      <c r="AZ8" s="29"/>
      <c r="BA8" s="26"/>
      <c r="BB8" s="240" t="s">
        <v>200</v>
      </c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30"/>
      <c r="BV8" s="31"/>
      <c r="BW8" s="25"/>
    </row>
    <row r="9" spans="1:75" ht="18" customHeight="1">
      <c r="A9" s="32"/>
      <c r="B9" s="3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31"/>
      <c r="W9" s="33"/>
      <c r="X9" s="245"/>
      <c r="Y9" s="246"/>
      <c r="Z9" s="246"/>
      <c r="AA9" s="246"/>
      <c r="AB9" s="246"/>
      <c r="AC9" s="247"/>
      <c r="AD9" s="227">
        <v>1</v>
      </c>
      <c r="AE9" s="227"/>
      <c r="AF9" s="227"/>
      <c r="AG9" s="228"/>
      <c r="AH9" s="194" t="s">
        <v>154</v>
      </c>
      <c r="AI9" s="191"/>
      <c r="AJ9" s="191"/>
      <c r="AK9" s="191"/>
      <c r="AL9" s="191"/>
      <c r="AM9" s="191"/>
      <c r="AN9" s="191"/>
      <c r="AO9" s="192"/>
      <c r="AP9" s="229">
        <v>4</v>
      </c>
      <c r="AQ9" s="227"/>
      <c r="AR9" s="227"/>
      <c r="AS9" s="227"/>
      <c r="AT9" s="256"/>
      <c r="AU9" s="246"/>
      <c r="AV9" s="246"/>
      <c r="AW9" s="246"/>
      <c r="AX9" s="246"/>
      <c r="AY9" s="257"/>
      <c r="AZ9" s="29"/>
      <c r="BA9" s="32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34"/>
      <c r="BV9" s="31"/>
      <c r="BW9" s="25"/>
    </row>
    <row r="10" spans="1:75" ht="18" customHeight="1" thickBo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7"/>
      <c r="L10" s="217"/>
      <c r="M10" s="37" t="s">
        <v>17</v>
      </c>
      <c r="N10" s="36"/>
      <c r="O10" s="38"/>
      <c r="P10" s="38"/>
      <c r="Q10" s="38"/>
      <c r="R10" s="38"/>
      <c r="S10" s="36"/>
      <c r="T10" s="36"/>
      <c r="U10" s="36"/>
      <c r="V10" s="36"/>
      <c r="W10" s="39"/>
      <c r="X10" s="40"/>
      <c r="Y10" s="41"/>
      <c r="Z10" s="41"/>
      <c r="AA10" s="41"/>
      <c r="AB10" s="41"/>
      <c r="AC10" s="41"/>
      <c r="AD10" s="230">
        <f>COUNTIF(O45:BV45,"○")</f>
        <v>0</v>
      </c>
      <c r="AE10" s="230"/>
      <c r="AF10" s="230"/>
      <c r="AG10" s="231"/>
      <c r="AH10" s="232"/>
      <c r="AI10" s="232"/>
      <c r="AJ10" s="232"/>
      <c r="AK10" s="232"/>
      <c r="AL10" s="232"/>
      <c r="AM10" s="232"/>
      <c r="AN10" s="232"/>
      <c r="AO10" s="232"/>
      <c r="AP10" s="233">
        <f>COUNTIF(O46:BV46,"○")</f>
        <v>0</v>
      </c>
      <c r="AQ10" s="230"/>
      <c r="AR10" s="230"/>
      <c r="AS10" s="230"/>
      <c r="AT10" s="216"/>
      <c r="AU10" s="196"/>
      <c r="AV10" s="196"/>
      <c r="AW10" s="41"/>
      <c r="AX10" s="41"/>
      <c r="AY10" s="42"/>
      <c r="AZ10" s="35"/>
      <c r="BA10" s="35"/>
      <c r="BB10" s="36"/>
      <c r="BC10" s="36"/>
      <c r="BD10" s="36"/>
      <c r="BE10" s="36"/>
      <c r="BF10" s="36"/>
      <c r="BG10" s="36"/>
      <c r="BH10" s="36"/>
      <c r="BI10" s="36"/>
      <c r="BJ10" s="217"/>
      <c r="BK10" s="217"/>
      <c r="BL10" s="37" t="s">
        <v>17</v>
      </c>
      <c r="BM10" s="36"/>
      <c r="BN10" s="38"/>
      <c r="BO10" s="38"/>
      <c r="BP10" s="38"/>
      <c r="BQ10" s="38"/>
      <c r="BR10" s="36"/>
      <c r="BS10" s="36"/>
      <c r="BT10" s="36"/>
      <c r="BU10" s="39"/>
      <c r="BV10" s="36"/>
      <c r="BW10" s="25"/>
    </row>
    <row r="11" spans="1:75" ht="15" customHeight="1">
      <c r="A11" s="218" t="s">
        <v>155</v>
      </c>
      <c r="B11" s="219"/>
      <c r="C11" s="220"/>
      <c r="D11" s="221" t="s">
        <v>18</v>
      </c>
      <c r="E11" s="219"/>
      <c r="F11" s="219"/>
      <c r="G11" s="219"/>
      <c r="H11" s="219"/>
      <c r="I11" s="219"/>
      <c r="J11" s="220"/>
      <c r="K11" s="221" t="s">
        <v>19</v>
      </c>
      <c r="L11" s="222"/>
      <c r="M11" s="223" t="s">
        <v>156</v>
      </c>
      <c r="N11" s="219"/>
      <c r="O11" s="219"/>
      <c r="P11" s="219"/>
      <c r="Q11" s="219"/>
      <c r="R11" s="219"/>
      <c r="S11" s="220"/>
      <c r="T11" s="221" t="s">
        <v>20</v>
      </c>
      <c r="U11" s="219"/>
      <c r="V11" s="219"/>
      <c r="W11" s="219"/>
      <c r="X11" s="224"/>
      <c r="Y11" s="225" t="s">
        <v>157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5"/>
    </row>
    <row r="12" spans="1:75" ht="21" customHeight="1">
      <c r="A12" s="189">
        <v>47</v>
      </c>
      <c r="B12" s="186"/>
      <c r="C12" s="186"/>
      <c r="D12" s="190" t="s">
        <v>202</v>
      </c>
      <c r="E12" s="191"/>
      <c r="F12" s="191"/>
      <c r="G12" s="191"/>
      <c r="H12" s="191"/>
      <c r="I12" s="191"/>
      <c r="J12" s="191"/>
      <c r="K12" s="186">
        <v>11</v>
      </c>
      <c r="L12" s="183"/>
      <c r="M12" s="190" t="s">
        <v>203</v>
      </c>
      <c r="N12" s="191"/>
      <c r="O12" s="191"/>
      <c r="P12" s="191"/>
      <c r="Q12" s="191"/>
      <c r="R12" s="191"/>
      <c r="S12" s="191"/>
      <c r="T12" s="186">
        <v>0</v>
      </c>
      <c r="U12" s="183"/>
      <c r="V12" s="43" t="s">
        <v>7</v>
      </c>
      <c r="W12" s="185">
        <v>1</v>
      </c>
      <c r="X12" s="187"/>
      <c r="Y12" s="215" t="s">
        <v>22</v>
      </c>
      <c r="Z12" s="210"/>
      <c r="AA12" s="214"/>
      <c r="AB12" s="209" t="s">
        <v>158</v>
      </c>
      <c r="AC12" s="210"/>
      <c r="AD12" s="214"/>
      <c r="AE12" s="211" t="s">
        <v>159</v>
      </c>
      <c r="AF12" s="212"/>
      <c r="AG12" s="213"/>
      <c r="AH12" s="209" t="s">
        <v>160</v>
      </c>
      <c r="AI12" s="210"/>
      <c r="AJ12" s="210"/>
      <c r="AK12" s="210"/>
      <c r="AL12" s="210"/>
      <c r="AM12" s="210"/>
      <c r="AN12" s="210"/>
      <c r="AO12" s="214"/>
      <c r="AP12" s="209" t="s">
        <v>161</v>
      </c>
      <c r="AQ12" s="210"/>
      <c r="AR12" s="210"/>
      <c r="AS12" s="210"/>
      <c r="AT12" s="210"/>
      <c r="AU12" s="214"/>
      <c r="AV12" s="209" t="s">
        <v>162</v>
      </c>
      <c r="AW12" s="210"/>
      <c r="AX12" s="210"/>
      <c r="AY12" s="210"/>
      <c r="AZ12" s="210"/>
      <c r="BA12" s="210"/>
      <c r="BB12" s="210"/>
      <c r="BC12" s="210"/>
      <c r="BD12" s="210"/>
      <c r="BE12" s="210"/>
      <c r="BF12" s="214"/>
      <c r="BG12" s="209" t="s">
        <v>163</v>
      </c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5"/>
    </row>
    <row r="13" spans="1:75" ht="21" customHeight="1">
      <c r="A13" s="189">
        <v>51</v>
      </c>
      <c r="B13" s="186"/>
      <c r="C13" s="186"/>
      <c r="D13" s="190" t="s">
        <v>199</v>
      </c>
      <c r="E13" s="191"/>
      <c r="F13" s="191"/>
      <c r="G13" s="191"/>
      <c r="H13" s="191"/>
      <c r="I13" s="191"/>
      <c r="J13" s="191"/>
      <c r="K13" s="186"/>
      <c r="L13" s="183"/>
      <c r="M13" s="190" t="s">
        <v>204</v>
      </c>
      <c r="N13" s="191"/>
      <c r="O13" s="191"/>
      <c r="P13" s="191"/>
      <c r="Q13" s="191"/>
      <c r="R13" s="191"/>
      <c r="S13" s="191"/>
      <c r="T13" s="186">
        <v>1</v>
      </c>
      <c r="U13" s="183"/>
      <c r="V13" s="43" t="s">
        <v>7</v>
      </c>
      <c r="W13" s="185">
        <v>1</v>
      </c>
      <c r="X13" s="187"/>
      <c r="Y13" s="188"/>
      <c r="Z13" s="184"/>
      <c r="AA13" s="185"/>
      <c r="AB13" s="183"/>
      <c r="AC13" s="184"/>
      <c r="AD13" s="185"/>
      <c r="AE13" s="183"/>
      <c r="AF13" s="184"/>
      <c r="AG13" s="185"/>
      <c r="AH13" s="192"/>
      <c r="AI13" s="193"/>
      <c r="AJ13" s="193"/>
      <c r="AK13" s="193"/>
      <c r="AL13" s="193"/>
      <c r="AM13" s="193"/>
      <c r="AN13" s="193"/>
      <c r="AO13" s="194"/>
      <c r="AP13" s="192"/>
      <c r="AQ13" s="193"/>
      <c r="AR13" s="193"/>
      <c r="AS13" s="193"/>
      <c r="AT13" s="193"/>
      <c r="AU13" s="194"/>
      <c r="AV13" s="192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83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25"/>
    </row>
    <row r="14" spans="1:75" ht="21" customHeight="1">
      <c r="A14" s="189">
        <v>59</v>
      </c>
      <c r="B14" s="186"/>
      <c r="C14" s="186"/>
      <c r="D14" s="190" t="s">
        <v>202</v>
      </c>
      <c r="E14" s="191"/>
      <c r="F14" s="191"/>
      <c r="G14" s="191"/>
      <c r="H14" s="191"/>
      <c r="I14" s="191"/>
      <c r="J14" s="191"/>
      <c r="K14" s="186">
        <v>9</v>
      </c>
      <c r="L14" s="183"/>
      <c r="M14" s="190" t="s">
        <v>205</v>
      </c>
      <c r="N14" s="191"/>
      <c r="O14" s="191"/>
      <c r="P14" s="191"/>
      <c r="Q14" s="191"/>
      <c r="R14" s="191"/>
      <c r="S14" s="191"/>
      <c r="T14" s="186">
        <v>2</v>
      </c>
      <c r="U14" s="183"/>
      <c r="V14" s="43" t="s">
        <v>7</v>
      </c>
      <c r="W14" s="185">
        <v>1</v>
      </c>
      <c r="X14" s="187"/>
      <c r="Y14" s="188"/>
      <c r="Z14" s="184"/>
      <c r="AA14" s="185"/>
      <c r="AB14" s="183"/>
      <c r="AC14" s="184"/>
      <c r="AD14" s="185"/>
      <c r="AE14" s="183"/>
      <c r="AF14" s="184"/>
      <c r="AG14" s="185"/>
      <c r="AH14" s="192"/>
      <c r="AI14" s="193"/>
      <c r="AJ14" s="193"/>
      <c r="AK14" s="193"/>
      <c r="AL14" s="193"/>
      <c r="AM14" s="193"/>
      <c r="AN14" s="193"/>
      <c r="AO14" s="194"/>
      <c r="AP14" s="192"/>
      <c r="AQ14" s="193"/>
      <c r="AR14" s="193"/>
      <c r="AS14" s="193"/>
      <c r="AT14" s="193"/>
      <c r="AU14" s="194"/>
      <c r="AV14" s="192"/>
      <c r="AW14" s="193"/>
      <c r="AX14" s="193"/>
      <c r="AY14" s="193"/>
      <c r="AZ14" s="193"/>
      <c r="BA14" s="193"/>
      <c r="BB14" s="193"/>
      <c r="BC14" s="193"/>
      <c r="BD14" s="193"/>
      <c r="BE14" s="193"/>
      <c r="BF14" s="194"/>
      <c r="BG14" s="183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25"/>
    </row>
    <row r="15" spans="1:75" ht="21" customHeight="1">
      <c r="A15" s="189">
        <v>70</v>
      </c>
      <c r="B15" s="186"/>
      <c r="C15" s="186"/>
      <c r="D15" s="190" t="s">
        <v>202</v>
      </c>
      <c r="E15" s="191"/>
      <c r="F15" s="191"/>
      <c r="G15" s="191"/>
      <c r="H15" s="191"/>
      <c r="I15" s="191"/>
      <c r="J15" s="191"/>
      <c r="K15" s="186">
        <v>17</v>
      </c>
      <c r="L15" s="183"/>
      <c r="M15" s="190" t="s">
        <v>206</v>
      </c>
      <c r="N15" s="191"/>
      <c r="O15" s="191"/>
      <c r="P15" s="191"/>
      <c r="Q15" s="191"/>
      <c r="R15" s="191"/>
      <c r="S15" s="191"/>
      <c r="T15" s="186">
        <v>3</v>
      </c>
      <c r="U15" s="183"/>
      <c r="V15" s="43" t="s">
        <v>7</v>
      </c>
      <c r="W15" s="185">
        <v>1</v>
      </c>
      <c r="X15" s="187"/>
      <c r="Y15" s="188"/>
      <c r="Z15" s="184"/>
      <c r="AA15" s="185"/>
      <c r="AB15" s="183"/>
      <c r="AC15" s="184"/>
      <c r="AD15" s="185"/>
      <c r="AE15" s="183"/>
      <c r="AF15" s="184"/>
      <c r="AG15" s="185"/>
      <c r="AH15" s="192"/>
      <c r="AI15" s="193"/>
      <c r="AJ15" s="193"/>
      <c r="AK15" s="193"/>
      <c r="AL15" s="193"/>
      <c r="AM15" s="193"/>
      <c r="AN15" s="193"/>
      <c r="AO15" s="194"/>
      <c r="AP15" s="192"/>
      <c r="AQ15" s="193"/>
      <c r="AR15" s="193"/>
      <c r="AS15" s="193"/>
      <c r="AT15" s="193"/>
      <c r="AU15" s="194"/>
      <c r="AV15" s="192"/>
      <c r="AW15" s="193"/>
      <c r="AX15" s="193"/>
      <c r="AY15" s="193"/>
      <c r="AZ15" s="193"/>
      <c r="BA15" s="193"/>
      <c r="BB15" s="193"/>
      <c r="BC15" s="193"/>
      <c r="BD15" s="193"/>
      <c r="BE15" s="193"/>
      <c r="BF15" s="194"/>
      <c r="BG15" s="183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25"/>
    </row>
    <row r="16" spans="1:75" ht="21" customHeight="1">
      <c r="A16" s="189">
        <v>80</v>
      </c>
      <c r="B16" s="186"/>
      <c r="C16" s="186"/>
      <c r="D16" s="190" t="s">
        <v>202</v>
      </c>
      <c r="E16" s="191"/>
      <c r="F16" s="191"/>
      <c r="G16" s="191"/>
      <c r="H16" s="191"/>
      <c r="I16" s="191"/>
      <c r="J16" s="191"/>
      <c r="K16" s="186">
        <v>9</v>
      </c>
      <c r="L16" s="183"/>
      <c r="M16" s="190" t="s">
        <v>205</v>
      </c>
      <c r="N16" s="191"/>
      <c r="O16" s="191"/>
      <c r="P16" s="191"/>
      <c r="Q16" s="191"/>
      <c r="R16" s="191"/>
      <c r="S16" s="191"/>
      <c r="T16" s="186">
        <v>4</v>
      </c>
      <c r="U16" s="183"/>
      <c r="V16" s="43" t="s">
        <v>7</v>
      </c>
      <c r="W16" s="185">
        <v>1</v>
      </c>
      <c r="X16" s="187"/>
      <c r="Y16" s="188"/>
      <c r="Z16" s="184"/>
      <c r="AA16" s="185"/>
      <c r="AB16" s="183"/>
      <c r="AC16" s="184"/>
      <c r="AD16" s="185"/>
      <c r="AE16" s="183"/>
      <c r="AF16" s="184"/>
      <c r="AG16" s="185"/>
      <c r="AH16" s="183"/>
      <c r="AI16" s="184"/>
      <c r="AJ16" s="184"/>
      <c r="AK16" s="184"/>
      <c r="AL16" s="184"/>
      <c r="AM16" s="184"/>
      <c r="AN16" s="184"/>
      <c r="AO16" s="185"/>
      <c r="AP16" s="183"/>
      <c r="AQ16" s="184"/>
      <c r="AR16" s="184"/>
      <c r="AS16" s="184"/>
      <c r="AT16" s="184"/>
      <c r="AU16" s="185"/>
      <c r="AV16" s="183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183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25"/>
    </row>
    <row r="17" spans="1:75" ht="21" customHeight="1">
      <c r="A17" s="189"/>
      <c r="B17" s="186"/>
      <c r="C17" s="186"/>
      <c r="D17" s="190"/>
      <c r="E17" s="191"/>
      <c r="F17" s="191"/>
      <c r="G17" s="191"/>
      <c r="H17" s="191"/>
      <c r="I17" s="191"/>
      <c r="J17" s="191"/>
      <c r="K17" s="186"/>
      <c r="L17" s="183"/>
      <c r="M17" s="190"/>
      <c r="N17" s="191"/>
      <c r="O17" s="191"/>
      <c r="P17" s="191"/>
      <c r="Q17" s="191"/>
      <c r="R17" s="191"/>
      <c r="S17" s="191"/>
      <c r="T17" s="186"/>
      <c r="U17" s="183"/>
      <c r="V17" s="43" t="s">
        <v>7</v>
      </c>
      <c r="W17" s="185"/>
      <c r="X17" s="187"/>
      <c r="Y17" s="188"/>
      <c r="Z17" s="184"/>
      <c r="AA17" s="185"/>
      <c r="AB17" s="183"/>
      <c r="AC17" s="184"/>
      <c r="AD17" s="185"/>
      <c r="AE17" s="183"/>
      <c r="AF17" s="184"/>
      <c r="AG17" s="185"/>
      <c r="AH17" s="183"/>
      <c r="AI17" s="184"/>
      <c r="AJ17" s="184"/>
      <c r="AK17" s="184"/>
      <c r="AL17" s="184"/>
      <c r="AM17" s="184"/>
      <c r="AN17" s="184"/>
      <c r="AO17" s="185"/>
      <c r="AP17" s="183"/>
      <c r="AQ17" s="184"/>
      <c r="AR17" s="184"/>
      <c r="AS17" s="184"/>
      <c r="AT17" s="184"/>
      <c r="AU17" s="185"/>
      <c r="AV17" s="183"/>
      <c r="AW17" s="184"/>
      <c r="AX17" s="184"/>
      <c r="AY17" s="184"/>
      <c r="AZ17" s="184"/>
      <c r="BA17" s="184"/>
      <c r="BB17" s="184"/>
      <c r="BC17" s="184"/>
      <c r="BD17" s="184"/>
      <c r="BE17" s="184"/>
      <c r="BF17" s="185"/>
      <c r="BG17" s="183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25"/>
    </row>
    <row r="18" spans="1:75" ht="21" customHeight="1">
      <c r="A18" s="189"/>
      <c r="B18" s="186"/>
      <c r="C18" s="186"/>
      <c r="D18" s="190"/>
      <c r="E18" s="191"/>
      <c r="F18" s="191"/>
      <c r="G18" s="191"/>
      <c r="H18" s="191"/>
      <c r="I18" s="191"/>
      <c r="J18" s="191"/>
      <c r="K18" s="186"/>
      <c r="L18" s="183"/>
      <c r="M18" s="190"/>
      <c r="N18" s="191"/>
      <c r="O18" s="191"/>
      <c r="P18" s="191"/>
      <c r="Q18" s="191"/>
      <c r="R18" s="191"/>
      <c r="S18" s="191"/>
      <c r="T18" s="186"/>
      <c r="U18" s="183"/>
      <c r="V18" s="43" t="s">
        <v>7</v>
      </c>
      <c r="W18" s="185"/>
      <c r="X18" s="187"/>
      <c r="Y18" s="188"/>
      <c r="Z18" s="184"/>
      <c r="AA18" s="185"/>
      <c r="AB18" s="183"/>
      <c r="AC18" s="184"/>
      <c r="AD18" s="185"/>
      <c r="AE18" s="183"/>
      <c r="AF18" s="184"/>
      <c r="AG18" s="185"/>
      <c r="AH18" s="183"/>
      <c r="AI18" s="184"/>
      <c r="AJ18" s="184"/>
      <c r="AK18" s="184"/>
      <c r="AL18" s="184"/>
      <c r="AM18" s="184"/>
      <c r="AN18" s="184"/>
      <c r="AO18" s="185"/>
      <c r="AP18" s="183"/>
      <c r="AQ18" s="184"/>
      <c r="AR18" s="184"/>
      <c r="AS18" s="184"/>
      <c r="AT18" s="184"/>
      <c r="AU18" s="185"/>
      <c r="AV18" s="183"/>
      <c r="AW18" s="184"/>
      <c r="AX18" s="184"/>
      <c r="AY18" s="184"/>
      <c r="AZ18" s="184"/>
      <c r="BA18" s="184"/>
      <c r="BB18" s="184"/>
      <c r="BC18" s="184"/>
      <c r="BD18" s="184"/>
      <c r="BE18" s="184"/>
      <c r="BF18" s="185"/>
      <c r="BG18" s="183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25"/>
    </row>
    <row r="19" spans="1:75" ht="21" customHeight="1">
      <c r="A19" s="189"/>
      <c r="B19" s="186"/>
      <c r="C19" s="186"/>
      <c r="D19" s="208"/>
      <c r="E19" s="208"/>
      <c r="F19" s="208"/>
      <c r="G19" s="208"/>
      <c r="H19" s="208"/>
      <c r="I19" s="208"/>
      <c r="J19" s="208"/>
      <c r="K19" s="186"/>
      <c r="L19" s="183"/>
      <c r="M19" s="190"/>
      <c r="N19" s="191"/>
      <c r="O19" s="191"/>
      <c r="P19" s="191"/>
      <c r="Q19" s="191"/>
      <c r="R19" s="191"/>
      <c r="S19" s="191"/>
      <c r="T19" s="186"/>
      <c r="U19" s="183"/>
      <c r="V19" s="43" t="s">
        <v>7</v>
      </c>
      <c r="W19" s="185"/>
      <c r="X19" s="187"/>
      <c r="Y19" s="188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4"/>
      <c r="AK19" s="184"/>
      <c r="AL19" s="184"/>
      <c r="AM19" s="184"/>
      <c r="AN19" s="184"/>
      <c r="AO19" s="185"/>
      <c r="AP19" s="183"/>
      <c r="AQ19" s="184"/>
      <c r="AR19" s="184"/>
      <c r="AS19" s="184"/>
      <c r="AT19" s="184"/>
      <c r="AU19" s="185"/>
      <c r="AV19" s="183"/>
      <c r="AW19" s="184"/>
      <c r="AX19" s="184"/>
      <c r="AY19" s="184"/>
      <c r="AZ19" s="184"/>
      <c r="BA19" s="184"/>
      <c r="BB19" s="184"/>
      <c r="BC19" s="184"/>
      <c r="BD19" s="184"/>
      <c r="BE19" s="184"/>
      <c r="BF19" s="185"/>
      <c r="BG19" s="183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25"/>
    </row>
    <row r="20" spans="1:75" ht="21" customHeight="1">
      <c r="A20" s="189"/>
      <c r="B20" s="186"/>
      <c r="C20" s="186"/>
      <c r="D20" s="208"/>
      <c r="E20" s="208"/>
      <c r="F20" s="208"/>
      <c r="G20" s="208"/>
      <c r="H20" s="208"/>
      <c r="I20" s="208"/>
      <c r="J20" s="208"/>
      <c r="K20" s="186"/>
      <c r="L20" s="183"/>
      <c r="M20" s="190"/>
      <c r="N20" s="191"/>
      <c r="O20" s="191"/>
      <c r="P20" s="191"/>
      <c r="Q20" s="191"/>
      <c r="R20" s="191"/>
      <c r="S20" s="191"/>
      <c r="T20" s="186"/>
      <c r="U20" s="183"/>
      <c r="V20" s="43" t="s">
        <v>7</v>
      </c>
      <c r="W20" s="185"/>
      <c r="X20" s="187"/>
      <c r="Y20" s="188"/>
      <c r="Z20" s="184"/>
      <c r="AA20" s="185"/>
      <c r="AB20" s="183"/>
      <c r="AC20" s="184"/>
      <c r="AD20" s="185"/>
      <c r="AE20" s="183"/>
      <c r="AF20" s="184"/>
      <c r="AG20" s="185"/>
      <c r="AH20" s="183"/>
      <c r="AI20" s="184"/>
      <c r="AJ20" s="184"/>
      <c r="AK20" s="184"/>
      <c r="AL20" s="184"/>
      <c r="AM20" s="184"/>
      <c r="AN20" s="184"/>
      <c r="AO20" s="185"/>
      <c r="AP20" s="183"/>
      <c r="AQ20" s="184"/>
      <c r="AR20" s="184"/>
      <c r="AS20" s="184"/>
      <c r="AT20" s="184"/>
      <c r="AU20" s="185"/>
      <c r="AV20" s="183"/>
      <c r="AW20" s="184"/>
      <c r="AX20" s="184"/>
      <c r="AY20" s="184"/>
      <c r="AZ20" s="184"/>
      <c r="BA20" s="184"/>
      <c r="BB20" s="184"/>
      <c r="BC20" s="184"/>
      <c r="BD20" s="184"/>
      <c r="BE20" s="184"/>
      <c r="BF20" s="185"/>
      <c r="BG20" s="183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25"/>
    </row>
    <row r="21" spans="1:75" ht="21" customHeight="1" thickBot="1">
      <c r="A21" s="204"/>
      <c r="B21" s="201"/>
      <c r="C21" s="201"/>
      <c r="D21" s="205"/>
      <c r="E21" s="205"/>
      <c r="F21" s="205"/>
      <c r="G21" s="205"/>
      <c r="H21" s="205"/>
      <c r="I21" s="205"/>
      <c r="J21" s="205"/>
      <c r="K21" s="201"/>
      <c r="L21" s="195"/>
      <c r="M21" s="206"/>
      <c r="N21" s="207"/>
      <c r="O21" s="207"/>
      <c r="P21" s="207"/>
      <c r="Q21" s="207"/>
      <c r="R21" s="207"/>
      <c r="S21" s="207"/>
      <c r="T21" s="201"/>
      <c r="U21" s="195"/>
      <c r="V21" s="41" t="s">
        <v>7</v>
      </c>
      <c r="W21" s="197"/>
      <c r="X21" s="202"/>
      <c r="Y21" s="203"/>
      <c r="Z21" s="196"/>
      <c r="AA21" s="197"/>
      <c r="AB21" s="195"/>
      <c r="AC21" s="196"/>
      <c r="AD21" s="197"/>
      <c r="AE21" s="195"/>
      <c r="AF21" s="196"/>
      <c r="AG21" s="197"/>
      <c r="AH21" s="195"/>
      <c r="AI21" s="196"/>
      <c r="AJ21" s="196"/>
      <c r="AK21" s="196"/>
      <c r="AL21" s="196"/>
      <c r="AM21" s="196"/>
      <c r="AN21" s="196"/>
      <c r="AO21" s="197"/>
      <c r="AP21" s="195"/>
      <c r="AQ21" s="196"/>
      <c r="AR21" s="196"/>
      <c r="AS21" s="196"/>
      <c r="AT21" s="196"/>
      <c r="AU21" s="197"/>
      <c r="AV21" s="195"/>
      <c r="AW21" s="196"/>
      <c r="AX21" s="196"/>
      <c r="AY21" s="196"/>
      <c r="AZ21" s="196"/>
      <c r="BA21" s="196"/>
      <c r="BB21" s="196"/>
      <c r="BC21" s="196"/>
      <c r="BD21" s="196"/>
      <c r="BE21" s="196"/>
      <c r="BF21" s="197"/>
      <c r="BG21" s="195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25"/>
    </row>
    <row r="22" spans="1:75" ht="24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198" t="s">
        <v>23</v>
      </c>
      <c r="BB22" s="198"/>
      <c r="BC22" s="198"/>
      <c r="BD22" s="198"/>
      <c r="BE22" s="198"/>
      <c r="BF22" s="198"/>
      <c r="BG22" s="199" t="s">
        <v>207</v>
      </c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200"/>
      <c r="BW22" s="25"/>
    </row>
  </sheetData>
  <sheetProtection/>
  <mergeCells count="172"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  <mergeCell ref="AH16:AO16"/>
    <mergeCell ref="AP16:AU16"/>
    <mergeCell ref="AV16:BF16"/>
    <mergeCell ref="BG16:BV16"/>
    <mergeCell ref="A17:C17"/>
    <mergeCell ref="D17:J17"/>
    <mergeCell ref="K17:L17"/>
    <mergeCell ref="M17:S17"/>
    <mergeCell ref="BG15:BV15"/>
    <mergeCell ref="A16:C16"/>
    <mergeCell ref="D16:J16"/>
    <mergeCell ref="K16:L16"/>
    <mergeCell ref="M16:S16"/>
    <mergeCell ref="T16:U16"/>
    <mergeCell ref="W16:X16"/>
    <mergeCell ref="Y16:AA16"/>
    <mergeCell ref="AB16:AD16"/>
    <mergeCell ref="AE16:AG16"/>
    <mergeCell ref="Y15:AA15"/>
    <mergeCell ref="AB15:AD15"/>
    <mergeCell ref="AE15:AG15"/>
    <mergeCell ref="AH15:AO15"/>
    <mergeCell ref="AP15:AU15"/>
    <mergeCell ref="AV15:BF15"/>
    <mergeCell ref="A15:C15"/>
    <mergeCell ref="D15:J15"/>
    <mergeCell ref="K15:L15"/>
    <mergeCell ref="M15:S15"/>
    <mergeCell ref="T15:U15"/>
    <mergeCell ref="W15:X15"/>
    <mergeCell ref="Y21:AA21"/>
    <mergeCell ref="AB21:AD21"/>
    <mergeCell ref="AE21:AG21"/>
    <mergeCell ref="BA22:BF22"/>
    <mergeCell ref="BG22:BV22"/>
    <mergeCell ref="AH21:AO21"/>
    <mergeCell ref="AP21:AU21"/>
    <mergeCell ref="AV21:BF21"/>
    <mergeCell ref="BG21:BV21"/>
    <mergeCell ref="AH20:AO20"/>
    <mergeCell ref="AP20:AU20"/>
    <mergeCell ref="AV20:BF20"/>
    <mergeCell ref="BG20:BV20"/>
    <mergeCell ref="A21:C21"/>
    <mergeCell ref="D21:J21"/>
    <mergeCell ref="K21:L21"/>
    <mergeCell ref="M21:S21"/>
    <mergeCell ref="T21:U21"/>
    <mergeCell ref="W21:X21"/>
    <mergeCell ref="BG19:BV19"/>
    <mergeCell ref="A20:C20"/>
    <mergeCell ref="D20:J20"/>
    <mergeCell ref="K20:L20"/>
    <mergeCell ref="M20:S20"/>
    <mergeCell ref="T20:U20"/>
    <mergeCell ref="W20:X20"/>
    <mergeCell ref="Y20:AA20"/>
    <mergeCell ref="AB20:AD20"/>
    <mergeCell ref="AE20:AG20"/>
    <mergeCell ref="Y19:AA19"/>
    <mergeCell ref="AB19:AD19"/>
    <mergeCell ref="AE19:AG19"/>
    <mergeCell ref="AH19:AO19"/>
    <mergeCell ref="AP19:AU19"/>
    <mergeCell ref="AV19:BF19"/>
    <mergeCell ref="AH18:AO18"/>
    <mergeCell ref="AP18:AU18"/>
    <mergeCell ref="AV18:BF18"/>
    <mergeCell ref="BG18:BV18"/>
    <mergeCell ref="A19:C19"/>
    <mergeCell ref="D19:J19"/>
    <mergeCell ref="K19:L19"/>
    <mergeCell ref="M19:S19"/>
    <mergeCell ref="T19:U19"/>
    <mergeCell ref="W19:X19"/>
    <mergeCell ref="BG14:BV14"/>
    <mergeCell ref="A18:C18"/>
    <mergeCell ref="D18:J18"/>
    <mergeCell ref="K18:L18"/>
    <mergeCell ref="M18:S18"/>
    <mergeCell ref="T18:U18"/>
    <mergeCell ref="W18:X18"/>
    <mergeCell ref="Y18:AA18"/>
    <mergeCell ref="AB18:AD18"/>
    <mergeCell ref="AE18:AG18"/>
    <mergeCell ref="Y14:AA14"/>
    <mergeCell ref="AB14:AD14"/>
    <mergeCell ref="AE14:AG14"/>
    <mergeCell ref="AH14:AO14"/>
    <mergeCell ref="AP14:AU14"/>
    <mergeCell ref="AV14:BF14"/>
    <mergeCell ref="AH13:AO13"/>
    <mergeCell ref="AP13:AU13"/>
    <mergeCell ref="AV13:BF13"/>
    <mergeCell ref="BG13:BV13"/>
    <mergeCell ref="A14:C14"/>
    <mergeCell ref="D14:J14"/>
    <mergeCell ref="K14:L14"/>
    <mergeCell ref="M14:S14"/>
    <mergeCell ref="T14:U14"/>
    <mergeCell ref="W14:X14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Y12:AA12"/>
    <mergeCell ref="AB12:AD12"/>
    <mergeCell ref="AE12:AG12"/>
    <mergeCell ref="AH12:AO12"/>
    <mergeCell ref="AP12:AU12"/>
    <mergeCell ref="AV12:BF12"/>
    <mergeCell ref="A12:C12"/>
    <mergeCell ref="D12:J12"/>
    <mergeCell ref="K12:L12"/>
    <mergeCell ref="M12:S12"/>
    <mergeCell ref="T12:U12"/>
    <mergeCell ref="W12:X12"/>
    <mergeCell ref="BJ10:BK10"/>
    <mergeCell ref="A11:C11"/>
    <mergeCell ref="D11:J11"/>
    <mergeCell ref="K11:L11"/>
    <mergeCell ref="M11:S11"/>
    <mergeCell ref="T11:X11"/>
    <mergeCell ref="Y11:BV11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Y7:AE7"/>
    <mergeCell ref="AF7:AK7"/>
    <mergeCell ref="AL7:AY7"/>
    <mergeCell ref="AZ7:BD7"/>
    <mergeCell ref="BE7:BV7"/>
    <mergeCell ref="C8:U9"/>
    <mergeCell ref="X8:AC9"/>
    <mergeCell ref="AD8:AG8"/>
    <mergeCell ref="AH8:AO8"/>
    <mergeCell ref="AP8:AS8"/>
    <mergeCell ref="A7:E7"/>
    <mergeCell ref="F7:P7"/>
    <mergeCell ref="Q7:R7"/>
    <mergeCell ref="S7:T7"/>
    <mergeCell ref="U7:V7"/>
    <mergeCell ref="W7:X7"/>
    <mergeCell ref="AJ5:AV5"/>
    <mergeCell ref="AW5:BI5"/>
    <mergeCell ref="BJ5:BV5"/>
    <mergeCell ref="AJ6:AV6"/>
    <mergeCell ref="AW6:BI6"/>
    <mergeCell ref="BJ6:BV6"/>
  </mergeCells>
  <printOptions/>
  <pageMargins left="0.72" right="0.28" top="0.52" bottom="0.984" header="0.42" footer="0.512"/>
  <pageSetup horizontalDpi="200" verticalDpi="2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W22"/>
  <sheetViews>
    <sheetView zoomScalePageLayoutView="0" workbookViewId="0" topLeftCell="A1">
      <selection activeCell="K19" sqref="K19:L19"/>
    </sheetView>
  </sheetViews>
  <sheetFormatPr defaultColWidth="2.00390625" defaultRowHeight="13.5"/>
  <cols>
    <col min="1" max="2" width="2.00390625" style="19" customWidth="1"/>
    <col min="3" max="3" width="1.4921875" style="19" customWidth="1"/>
    <col min="4" max="9" width="2.00390625" style="19" customWidth="1"/>
    <col min="10" max="10" width="0.5" style="19" customWidth="1"/>
    <col min="11" max="17" width="2.00390625" style="19" customWidth="1"/>
    <col min="18" max="18" width="0.875" style="19" customWidth="1"/>
    <col min="19" max="39" width="2.00390625" style="19" customWidth="1"/>
    <col min="40" max="40" width="1.00390625" style="19" customWidth="1"/>
    <col min="41" max="41" width="0.74609375" style="19" customWidth="1"/>
    <col min="42" max="46" width="2.00390625" style="19" customWidth="1"/>
    <col min="47" max="47" width="0.37109375" style="19" customWidth="1"/>
    <col min="48" max="50" width="2.00390625" style="19" customWidth="1"/>
    <col min="51" max="51" width="1.625" style="19" customWidth="1"/>
    <col min="52" max="52" width="2.00390625" style="19" hidden="1" customWidth="1"/>
    <col min="53" max="54" width="2.00390625" style="19" customWidth="1"/>
    <col min="55" max="55" width="0.5" style="19" customWidth="1"/>
    <col min="56" max="56" width="2.00390625" style="19" customWidth="1"/>
    <col min="57" max="57" width="0.2421875" style="19" customWidth="1"/>
    <col min="58" max="58" width="0.6171875" style="19" customWidth="1"/>
    <col min="59" max="73" width="2.00390625" style="19" customWidth="1"/>
    <col min="74" max="74" width="2.00390625" style="19" hidden="1" customWidth="1"/>
    <col min="75" max="16384" width="2.00390625" style="19" customWidth="1"/>
  </cols>
  <sheetData>
    <row r="1" ht="3" customHeight="1"/>
    <row r="2" spans="1:75" ht="37.5" customHeight="1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</row>
    <row r="3" ht="24">
      <c r="AQ3" s="20"/>
    </row>
    <row r="4" ht="3.75" customHeight="1"/>
    <row r="5" spans="1:74" ht="24" customHeight="1">
      <c r="A5" s="21"/>
      <c r="B5" s="22" t="s">
        <v>24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64" t="s">
        <v>21</v>
      </c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</row>
    <row r="6" spans="1:74" ht="24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66" t="s">
        <v>208</v>
      </c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</row>
    <row r="7" spans="1:75" ht="22.5" customHeight="1" thickBot="1">
      <c r="A7" s="261" t="s">
        <v>25</v>
      </c>
      <c r="B7" s="237"/>
      <c r="C7" s="237"/>
      <c r="D7" s="237"/>
      <c r="E7" s="238"/>
      <c r="F7" s="262">
        <v>40089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63">
        <v>13</v>
      </c>
      <c r="R7" s="263"/>
      <c r="S7" s="235" t="s">
        <v>26</v>
      </c>
      <c r="T7" s="235"/>
      <c r="U7" s="258" t="s">
        <v>209</v>
      </c>
      <c r="V7" s="258"/>
      <c r="W7" s="235"/>
      <c r="X7" s="235"/>
      <c r="Y7" s="235" t="s">
        <v>27</v>
      </c>
      <c r="Z7" s="235"/>
      <c r="AA7" s="235"/>
      <c r="AB7" s="235"/>
      <c r="AC7" s="235"/>
      <c r="AD7" s="235"/>
      <c r="AE7" s="235"/>
      <c r="AF7" s="238" t="s">
        <v>16</v>
      </c>
      <c r="AG7" s="259"/>
      <c r="AH7" s="259"/>
      <c r="AI7" s="259"/>
      <c r="AJ7" s="259"/>
      <c r="AK7" s="260"/>
      <c r="AL7" s="234" t="s">
        <v>28</v>
      </c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6"/>
      <c r="AZ7" s="237" t="s">
        <v>137</v>
      </c>
      <c r="BA7" s="237"/>
      <c r="BB7" s="237"/>
      <c r="BC7" s="237"/>
      <c r="BD7" s="238"/>
      <c r="BE7" s="234" t="s">
        <v>198</v>
      </c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9"/>
      <c r="BW7" s="25"/>
    </row>
    <row r="8" spans="1:75" ht="20.25" customHeight="1">
      <c r="A8" s="26"/>
      <c r="B8" s="27"/>
      <c r="C8" s="240" t="s">
        <v>210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7"/>
      <c r="W8" s="28"/>
      <c r="X8" s="242">
        <f>AD8+AD9</f>
        <v>1</v>
      </c>
      <c r="Y8" s="243"/>
      <c r="Z8" s="243"/>
      <c r="AA8" s="243"/>
      <c r="AB8" s="243"/>
      <c r="AC8" s="244"/>
      <c r="AD8" s="248">
        <v>1</v>
      </c>
      <c r="AE8" s="248"/>
      <c r="AF8" s="248"/>
      <c r="AG8" s="249"/>
      <c r="AH8" s="250" t="s">
        <v>96</v>
      </c>
      <c r="AI8" s="251"/>
      <c r="AJ8" s="251"/>
      <c r="AK8" s="251"/>
      <c r="AL8" s="251"/>
      <c r="AM8" s="251"/>
      <c r="AN8" s="251"/>
      <c r="AO8" s="252"/>
      <c r="AP8" s="229">
        <v>4</v>
      </c>
      <c r="AQ8" s="227"/>
      <c r="AR8" s="227"/>
      <c r="AS8" s="227"/>
      <c r="AT8" s="253">
        <f>AP8+AP9</f>
        <v>5</v>
      </c>
      <c r="AU8" s="254"/>
      <c r="AV8" s="254"/>
      <c r="AW8" s="254"/>
      <c r="AX8" s="254"/>
      <c r="AY8" s="255"/>
      <c r="AZ8" s="29"/>
      <c r="BA8" s="26"/>
      <c r="BB8" s="240" t="s">
        <v>211</v>
      </c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30"/>
      <c r="BV8" s="31"/>
      <c r="BW8" s="25"/>
    </row>
    <row r="9" spans="1:75" ht="18" customHeight="1">
      <c r="A9" s="32"/>
      <c r="B9" s="3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31"/>
      <c r="W9" s="33"/>
      <c r="X9" s="245"/>
      <c r="Y9" s="246"/>
      <c r="Z9" s="246"/>
      <c r="AA9" s="246"/>
      <c r="AB9" s="246"/>
      <c r="AC9" s="247"/>
      <c r="AD9" s="227">
        <v>0</v>
      </c>
      <c r="AE9" s="227"/>
      <c r="AF9" s="227"/>
      <c r="AG9" s="228"/>
      <c r="AH9" s="194" t="s">
        <v>117</v>
      </c>
      <c r="AI9" s="191"/>
      <c r="AJ9" s="191"/>
      <c r="AK9" s="191"/>
      <c r="AL9" s="191"/>
      <c r="AM9" s="191"/>
      <c r="AN9" s="191"/>
      <c r="AO9" s="192"/>
      <c r="AP9" s="229">
        <v>1</v>
      </c>
      <c r="AQ9" s="227"/>
      <c r="AR9" s="227"/>
      <c r="AS9" s="227"/>
      <c r="AT9" s="256"/>
      <c r="AU9" s="246"/>
      <c r="AV9" s="246"/>
      <c r="AW9" s="246"/>
      <c r="AX9" s="246"/>
      <c r="AY9" s="257"/>
      <c r="AZ9" s="29"/>
      <c r="BA9" s="32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34"/>
      <c r="BV9" s="31"/>
      <c r="BW9" s="25"/>
    </row>
    <row r="10" spans="1:75" ht="18" customHeight="1" thickBo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7"/>
      <c r="L10" s="217"/>
      <c r="M10" s="37" t="s">
        <v>17</v>
      </c>
      <c r="N10" s="36"/>
      <c r="O10" s="38"/>
      <c r="P10" s="38"/>
      <c r="Q10" s="38"/>
      <c r="R10" s="38"/>
      <c r="S10" s="36"/>
      <c r="T10" s="36"/>
      <c r="U10" s="36"/>
      <c r="V10" s="36"/>
      <c r="W10" s="39"/>
      <c r="X10" s="40"/>
      <c r="Y10" s="41"/>
      <c r="Z10" s="41"/>
      <c r="AA10" s="41"/>
      <c r="AB10" s="41"/>
      <c r="AC10" s="41"/>
      <c r="AD10" s="230">
        <f>COUNTIF(O45:BV45,"○")</f>
        <v>0</v>
      </c>
      <c r="AE10" s="230"/>
      <c r="AF10" s="230"/>
      <c r="AG10" s="231"/>
      <c r="AH10" s="232"/>
      <c r="AI10" s="232"/>
      <c r="AJ10" s="232"/>
      <c r="AK10" s="232"/>
      <c r="AL10" s="232"/>
      <c r="AM10" s="232"/>
      <c r="AN10" s="232"/>
      <c r="AO10" s="232"/>
      <c r="AP10" s="233">
        <f>COUNTIF(O46:BV46,"○")</f>
        <v>0</v>
      </c>
      <c r="AQ10" s="230"/>
      <c r="AR10" s="230"/>
      <c r="AS10" s="230"/>
      <c r="AT10" s="216"/>
      <c r="AU10" s="196"/>
      <c r="AV10" s="196"/>
      <c r="AW10" s="41"/>
      <c r="AX10" s="41"/>
      <c r="AY10" s="42"/>
      <c r="AZ10" s="35"/>
      <c r="BA10" s="35"/>
      <c r="BB10" s="36"/>
      <c r="BC10" s="36"/>
      <c r="BD10" s="36"/>
      <c r="BE10" s="36"/>
      <c r="BF10" s="36"/>
      <c r="BG10" s="36"/>
      <c r="BH10" s="36"/>
      <c r="BI10" s="36"/>
      <c r="BJ10" s="217"/>
      <c r="BK10" s="217"/>
      <c r="BL10" s="37" t="s">
        <v>17</v>
      </c>
      <c r="BM10" s="36"/>
      <c r="BN10" s="38"/>
      <c r="BO10" s="38"/>
      <c r="BP10" s="38"/>
      <c r="BQ10" s="38"/>
      <c r="BR10" s="36"/>
      <c r="BS10" s="36"/>
      <c r="BT10" s="36"/>
      <c r="BU10" s="39"/>
      <c r="BV10" s="36"/>
      <c r="BW10" s="25"/>
    </row>
    <row r="11" spans="1:75" ht="15" customHeight="1">
      <c r="A11" s="218" t="s">
        <v>118</v>
      </c>
      <c r="B11" s="219"/>
      <c r="C11" s="220"/>
      <c r="D11" s="221" t="s">
        <v>18</v>
      </c>
      <c r="E11" s="219"/>
      <c r="F11" s="219"/>
      <c r="G11" s="219"/>
      <c r="H11" s="219"/>
      <c r="I11" s="219"/>
      <c r="J11" s="220"/>
      <c r="K11" s="221" t="s">
        <v>19</v>
      </c>
      <c r="L11" s="222"/>
      <c r="M11" s="223" t="s">
        <v>119</v>
      </c>
      <c r="N11" s="219"/>
      <c r="O11" s="219"/>
      <c r="P11" s="219"/>
      <c r="Q11" s="219"/>
      <c r="R11" s="219"/>
      <c r="S11" s="220"/>
      <c r="T11" s="221" t="s">
        <v>20</v>
      </c>
      <c r="U11" s="219"/>
      <c r="V11" s="219"/>
      <c r="W11" s="219"/>
      <c r="X11" s="224"/>
      <c r="Y11" s="225" t="s">
        <v>120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5"/>
    </row>
    <row r="12" spans="1:75" ht="21" customHeight="1">
      <c r="A12" s="189">
        <v>1</v>
      </c>
      <c r="B12" s="186"/>
      <c r="C12" s="186"/>
      <c r="D12" s="190" t="s">
        <v>211</v>
      </c>
      <c r="E12" s="191"/>
      <c r="F12" s="191"/>
      <c r="G12" s="191"/>
      <c r="H12" s="191"/>
      <c r="I12" s="191"/>
      <c r="J12" s="191"/>
      <c r="K12" s="186">
        <v>9</v>
      </c>
      <c r="L12" s="183"/>
      <c r="M12" s="190" t="s">
        <v>212</v>
      </c>
      <c r="N12" s="191"/>
      <c r="O12" s="191"/>
      <c r="P12" s="191"/>
      <c r="Q12" s="191"/>
      <c r="R12" s="191"/>
      <c r="S12" s="191"/>
      <c r="T12" s="186">
        <v>0</v>
      </c>
      <c r="U12" s="183"/>
      <c r="V12" s="43" t="s">
        <v>7</v>
      </c>
      <c r="W12" s="185">
        <v>1</v>
      </c>
      <c r="X12" s="187"/>
      <c r="Y12" s="215" t="s">
        <v>22</v>
      </c>
      <c r="Z12" s="210"/>
      <c r="AA12" s="214"/>
      <c r="AB12" s="209" t="s">
        <v>68</v>
      </c>
      <c r="AC12" s="210"/>
      <c r="AD12" s="214"/>
      <c r="AE12" s="211" t="s">
        <v>69</v>
      </c>
      <c r="AF12" s="212"/>
      <c r="AG12" s="213"/>
      <c r="AH12" s="209" t="s">
        <v>70</v>
      </c>
      <c r="AI12" s="210"/>
      <c r="AJ12" s="210"/>
      <c r="AK12" s="210"/>
      <c r="AL12" s="210"/>
      <c r="AM12" s="210"/>
      <c r="AN12" s="210"/>
      <c r="AO12" s="214"/>
      <c r="AP12" s="209" t="s">
        <v>71</v>
      </c>
      <c r="AQ12" s="210"/>
      <c r="AR12" s="210"/>
      <c r="AS12" s="210"/>
      <c r="AT12" s="210"/>
      <c r="AU12" s="214"/>
      <c r="AV12" s="209" t="s">
        <v>72</v>
      </c>
      <c r="AW12" s="210"/>
      <c r="AX12" s="210"/>
      <c r="AY12" s="210"/>
      <c r="AZ12" s="210"/>
      <c r="BA12" s="210"/>
      <c r="BB12" s="210"/>
      <c r="BC12" s="210"/>
      <c r="BD12" s="210"/>
      <c r="BE12" s="210"/>
      <c r="BF12" s="214"/>
      <c r="BG12" s="209" t="s">
        <v>73</v>
      </c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5"/>
    </row>
    <row r="13" spans="1:75" ht="21" customHeight="1">
      <c r="A13" s="189">
        <v>7</v>
      </c>
      <c r="B13" s="186"/>
      <c r="C13" s="186"/>
      <c r="D13" s="190" t="s">
        <v>211</v>
      </c>
      <c r="E13" s="191"/>
      <c r="F13" s="191"/>
      <c r="G13" s="191"/>
      <c r="H13" s="191"/>
      <c r="I13" s="191"/>
      <c r="J13" s="191"/>
      <c r="K13" s="186">
        <v>11</v>
      </c>
      <c r="L13" s="183"/>
      <c r="M13" s="190" t="s">
        <v>213</v>
      </c>
      <c r="N13" s="191"/>
      <c r="O13" s="191"/>
      <c r="P13" s="191"/>
      <c r="Q13" s="191"/>
      <c r="R13" s="191"/>
      <c r="S13" s="191"/>
      <c r="T13" s="186">
        <v>0</v>
      </c>
      <c r="U13" s="183"/>
      <c r="V13" s="43" t="s">
        <v>7</v>
      </c>
      <c r="W13" s="185">
        <v>2</v>
      </c>
      <c r="X13" s="187"/>
      <c r="Y13" s="188"/>
      <c r="Z13" s="184"/>
      <c r="AA13" s="185"/>
      <c r="AB13" s="183"/>
      <c r="AC13" s="184"/>
      <c r="AD13" s="185"/>
      <c r="AE13" s="183"/>
      <c r="AF13" s="184"/>
      <c r="AG13" s="185"/>
      <c r="AH13" s="192"/>
      <c r="AI13" s="193"/>
      <c r="AJ13" s="193"/>
      <c r="AK13" s="193"/>
      <c r="AL13" s="193"/>
      <c r="AM13" s="193"/>
      <c r="AN13" s="193"/>
      <c r="AO13" s="194"/>
      <c r="AP13" s="192"/>
      <c r="AQ13" s="193"/>
      <c r="AR13" s="193"/>
      <c r="AS13" s="193"/>
      <c r="AT13" s="193"/>
      <c r="AU13" s="194"/>
      <c r="AV13" s="192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83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25"/>
    </row>
    <row r="14" spans="1:75" ht="21" customHeight="1">
      <c r="A14" s="189">
        <v>21</v>
      </c>
      <c r="B14" s="186"/>
      <c r="C14" s="186"/>
      <c r="D14" s="190" t="s">
        <v>211</v>
      </c>
      <c r="E14" s="191"/>
      <c r="F14" s="191"/>
      <c r="G14" s="191"/>
      <c r="H14" s="191"/>
      <c r="I14" s="191"/>
      <c r="J14" s="191"/>
      <c r="K14" s="186">
        <v>13</v>
      </c>
      <c r="L14" s="183"/>
      <c r="M14" s="190" t="s">
        <v>214</v>
      </c>
      <c r="N14" s="191"/>
      <c r="O14" s="191"/>
      <c r="P14" s="191"/>
      <c r="Q14" s="191"/>
      <c r="R14" s="191"/>
      <c r="S14" s="191"/>
      <c r="T14" s="186">
        <v>0</v>
      </c>
      <c r="U14" s="183"/>
      <c r="V14" s="43" t="s">
        <v>7</v>
      </c>
      <c r="W14" s="185">
        <v>3</v>
      </c>
      <c r="X14" s="187"/>
      <c r="Y14" s="188"/>
      <c r="Z14" s="184"/>
      <c r="AA14" s="185"/>
      <c r="AB14" s="183"/>
      <c r="AC14" s="184"/>
      <c r="AD14" s="185"/>
      <c r="AE14" s="183"/>
      <c r="AF14" s="184"/>
      <c r="AG14" s="185"/>
      <c r="AH14" s="192"/>
      <c r="AI14" s="193"/>
      <c r="AJ14" s="193"/>
      <c r="AK14" s="193"/>
      <c r="AL14" s="193"/>
      <c r="AM14" s="193"/>
      <c r="AN14" s="193"/>
      <c r="AO14" s="194"/>
      <c r="AP14" s="192"/>
      <c r="AQ14" s="193"/>
      <c r="AR14" s="193"/>
      <c r="AS14" s="193"/>
      <c r="AT14" s="193"/>
      <c r="AU14" s="194"/>
      <c r="AV14" s="192"/>
      <c r="AW14" s="193"/>
      <c r="AX14" s="193"/>
      <c r="AY14" s="193"/>
      <c r="AZ14" s="193"/>
      <c r="BA14" s="193"/>
      <c r="BB14" s="193"/>
      <c r="BC14" s="193"/>
      <c r="BD14" s="193"/>
      <c r="BE14" s="193"/>
      <c r="BF14" s="194"/>
      <c r="BG14" s="183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25"/>
    </row>
    <row r="15" spans="1:75" ht="21" customHeight="1">
      <c r="A15" s="189">
        <v>23</v>
      </c>
      <c r="B15" s="186"/>
      <c r="C15" s="186"/>
      <c r="D15" s="190" t="s">
        <v>211</v>
      </c>
      <c r="E15" s="191"/>
      <c r="F15" s="191"/>
      <c r="G15" s="191"/>
      <c r="H15" s="191"/>
      <c r="I15" s="191"/>
      <c r="J15" s="191"/>
      <c r="K15" s="186">
        <v>13</v>
      </c>
      <c r="L15" s="183"/>
      <c r="M15" s="190" t="s">
        <v>214</v>
      </c>
      <c r="N15" s="191"/>
      <c r="O15" s="191"/>
      <c r="P15" s="191"/>
      <c r="Q15" s="191"/>
      <c r="R15" s="191"/>
      <c r="S15" s="191"/>
      <c r="T15" s="186">
        <v>0</v>
      </c>
      <c r="U15" s="183"/>
      <c r="V15" s="43" t="s">
        <v>7</v>
      </c>
      <c r="W15" s="185">
        <v>4</v>
      </c>
      <c r="X15" s="187"/>
      <c r="Y15" s="188"/>
      <c r="Z15" s="184"/>
      <c r="AA15" s="185"/>
      <c r="AB15" s="183"/>
      <c r="AC15" s="184"/>
      <c r="AD15" s="185"/>
      <c r="AE15" s="183"/>
      <c r="AF15" s="184"/>
      <c r="AG15" s="185"/>
      <c r="AH15" s="192"/>
      <c r="AI15" s="193"/>
      <c r="AJ15" s="193"/>
      <c r="AK15" s="193"/>
      <c r="AL15" s="193"/>
      <c r="AM15" s="193"/>
      <c r="AN15" s="193"/>
      <c r="AO15" s="194"/>
      <c r="AP15" s="192"/>
      <c r="AQ15" s="193"/>
      <c r="AR15" s="193"/>
      <c r="AS15" s="193"/>
      <c r="AT15" s="193"/>
      <c r="AU15" s="194"/>
      <c r="AV15" s="192"/>
      <c r="AW15" s="193"/>
      <c r="AX15" s="193"/>
      <c r="AY15" s="193"/>
      <c r="AZ15" s="193"/>
      <c r="BA15" s="193"/>
      <c r="BB15" s="193"/>
      <c r="BC15" s="193"/>
      <c r="BD15" s="193"/>
      <c r="BE15" s="193"/>
      <c r="BF15" s="194"/>
      <c r="BG15" s="183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25"/>
    </row>
    <row r="16" spans="1:75" ht="21" customHeight="1">
      <c r="A16" s="189">
        <v>25</v>
      </c>
      <c r="B16" s="186"/>
      <c r="C16" s="186"/>
      <c r="D16" s="190" t="s">
        <v>215</v>
      </c>
      <c r="E16" s="191"/>
      <c r="F16" s="191"/>
      <c r="G16" s="191"/>
      <c r="H16" s="191"/>
      <c r="I16" s="191"/>
      <c r="J16" s="191"/>
      <c r="K16" s="186">
        <v>9</v>
      </c>
      <c r="L16" s="183"/>
      <c r="M16" s="190" t="s">
        <v>216</v>
      </c>
      <c r="N16" s="191"/>
      <c r="O16" s="191"/>
      <c r="P16" s="191"/>
      <c r="Q16" s="191"/>
      <c r="R16" s="191"/>
      <c r="S16" s="191"/>
      <c r="T16" s="186">
        <v>1</v>
      </c>
      <c r="U16" s="183"/>
      <c r="V16" s="43" t="s">
        <v>7</v>
      </c>
      <c r="W16" s="185">
        <v>4</v>
      </c>
      <c r="X16" s="187"/>
      <c r="Y16" s="188"/>
      <c r="Z16" s="184"/>
      <c r="AA16" s="185"/>
      <c r="AB16" s="183"/>
      <c r="AC16" s="184"/>
      <c r="AD16" s="185"/>
      <c r="AE16" s="183"/>
      <c r="AF16" s="184"/>
      <c r="AG16" s="185"/>
      <c r="AH16" s="183"/>
      <c r="AI16" s="184"/>
      <c r="AJ16" s="184"/>
      <c r="AK16" s="184"/>
      <c r="AL16" s="184"/>
      <c r="AM16" s="184"/>
      <c r="AN16" s="184"/>
      <c r="AO16" s="185"/>
      <c r="AP16" s="183"/>
      <c r="AQ16" s="184"/>
      <c r="AR16" s="184"/>
      <c r="AS16" s="184"/>
      <c r="AT16" s="184"/>
      <c r="AU16" s="185"/>
      <c r="AV16" s="183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183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25"/>
    </row>
    <row r="17" spans="1:75" ht="21" customHeight="1">
      <c r="A17" s="189">
        <v>61</v>
      </c>
      <c r="B17" s="186"/>
      <c r="C17" s="186"/>
      <c r="D17" s="190" t="s">
        <v>211</v>
      </c>
      <c r="E17" s="191"/>
      <c r="F17" s="191"/>
      <c r="G17" s="191"/>
      <c r="H17" s="191"/>
      <c r="I17" s="191"/>
      <c r="J17" s="191"/>
      <c r="K17" s="186">
        <v>11</v>
      </c>
      <c r="L17" s="183"/>
      <c r="M17" s="190" t="s">
        <v>213</v>
      </c>
      <c r="N17" s="191"/>
      <c r="O17" s="191"/>
      <c r="P17" s="191"/>
      <c r="Q17" s="191"/>
      <c r="R17" s="191"/>
      <c r="S17" s="191"/>
      <c r="T17" s="186">
        <v>1</v>
      </c>
      <c r="U17" s="183"/>
      <c r="V17" s="43" t="s">
        <v>7</v>
      </c>
      <c r="W17" s="185">
        <v>5</v>
      </c>
      <c r="X17" s="187"/>
      <c r="Y17" s="188"/>
      <c r="Z17" s="184"/>
      <c r="AA17" s="185"/>
      <c r="AB17" s="183"/>
      <c r="AC17" s="184"/>
      <c r="AD17" s="185"/>
      <c r="AE17" s="183"/>
      <c r="AF17" s="184"/>
      <c r="AG17" s="185"/>
      <c r="AH17" s="183"/>
      <c r="AI17" s="184"/>
      <c r="AJ17" s="184"/>
      <c r="AK17" s="184"/>
      <c r="AL17" s="184"/>
      <c r="AM17" s="184"/>
      <c r="AN17" s="184"/>
      <c r="AO17" s="185"/>
      <c r="AP17" s="183"/>
      <c r="AQ17" s="184"/>
      <c r="AR17" s="184"/>
      <c r="AS17" s="184"/>
      <c r="AT17" s="184"/>
      <c r="AU17" s="185"/>
      <c r="AV17" s="183"/>
      <c r="AW17" s="184"/>
      <c r="AX17" s="184"/>
      <c r="AY17" s="184"/>
      <c r="AZ17" s="184"/>
      <c r="BA17" s="184"/>
      <c r="BB17" s="184"/>
      <c r="BC17" s="184"/>
      <c r="BD17" s="184"/>
      <c r="BE17" s="184"/>
      <c r="BF17" s="185"/>
      <c r="BG17" s="183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25"/>
    </row>
    <row r="18" spans="1:75" ht="21" customHeight="1">
      <c r="A18" s="189"/>
      <c r="B18" s="186"/>
      <c r="C18" s="186"/>
      <c r="D18" s="190"/>
      <c r="E18" s="191"/>
      <c r="F18" s="191"/>
      <c r="G18" s="191"/>
      <c r="H18" s="191"/>
      <c r="I18" s="191"/>
      <c r="J18" s="191"/>
      <c r="K18" s="186"/>
      <c r="L18" s="183"/>
      <c r="M18" s="190"/>
      <c r="N18" s="191"/>
      <c r="O18" s="191"/>
      <c r="P18" s="191"/>
      <c r="Q18" s="191"/>
      <c r="R18" s="191"/>
      <c r="S18" s="191"/>
      <c r="T18" s="186"/>
      <c r="U18" s="183"/>
      <c r="V18" s="43" t="s">
        <v>7</v>
      </c>
      <c r="W18" s="185"/>
      <c r="X18" s="187"/>
      <c r="Y18" s="188"/>
      <c r="Z18" s="184"/>
      <c r="AA18" s="185"/>
      <c r="AB18" s="183"/>
      <c r="AC18" s="184"/>
      <c r="AD18" s="185"/>
      <c r="AE18" s="183"/>
      <c r="AF18" s="184"/>
      <c r="AG18" s="185"/>
      <c r="AH18" s="183"/>
      <c r="AI18" s="184"/>
      <c r="AJ18" s="184"/>
      <c r="AK18" s="184"/>
      <c r="AL18" s="184"/>
      <c r="AM18" s="184"/>
      <c r="AN18" s="184"/>
      <c r="AO18" s="185"/>
      <c r="AP18" s="183"/>
      <c r="AQ18" s="184"/>
      <c r="AR18" s="184"/>
      <c r="AS18" s="184"/>
      <c r="AT18" s="184"/>
      <c r="AU18" s="185"/>
      <c r="AV18" s="183"/>
      <c r="AW18" s="184"/>
      <c r="AX18" s="184"/>
      <c r="AY18" s="184"/>
      <c r="AZ18" s="184"/>
      <c r="BA18" s="184"/>
      <c r="BB18" s="184"/>
      <c r="BC18" s="184"/>
      <c r="BD18" s="184"/>
      <c r="BE18" s="184"/>
      <c r="BF18" s="185"/>
      <c r="BG18" s="183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25"/>
    </row>
    <row r="19" spans="1:75" ht="21" customHeight="1">
      <c r="A19" s="189"/>
      <c r="B19" s="186"/>
      <c r="C19" s="186"/>
      <c r="D19" s="208"/>
      <c r="E19" s="208"/>
      <c r="F19" s="208"/>
      <c r="G19" s="208"/>
      <c r="H19" s="208"/>
      <c r="I19" s="208"/>
      <c r="J19" s="208"/>
      <c r="K19" s="186"/>
      <c r="L19" s="183"/>
      <c r="M19" s="190"/>
      <c r="N19" s="191"/>
      <c r="O19" s="191"/>
      <c r="P19" s="191"/>
      <c r="Q19" s="191"/>
      <c r="R19" s="191"/>
      <c r="S19" s="191"/>
      <c r="T19" s="186"/>
      <c r="U19" s="183"/>
      <c r="V19" s="43" t="s">
        <v>7</v>
      </c>
      <c r="W19" s="185"/>
      <c r="X19" s="187"/>
      <c r="Y19" s="188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4"/>
      <c r="AK19" s="184"/>
      <c r="AL19" s="184"/>
      <c r="AM19" s="184"/>
      <c r="AN19" s="184"/>
      <c r="AO19" s="185"/>
      <c r="AP19" s="183"/>
      <c r="AQ19" s="184"/>
      <c r="AR19" s="184"/>
      <c r="AS19" s="184"/>
      <c r="AT19" s="184"/>
      <c r="AU19" s="185"/>
      <c r="AV19" s="183"/>
      <c r="AW19" s="184"/>
      <c r="AX19" s="184"/>
      <c r="AY19" s="184"/>
      <c r="AZ19" s="184"/>
      <c r="BA19" s="184"/>
      <c r="BB19" s="184"/>
      <c r="BC19" s="184"/>
      <c r="BD19" s="184"/>
      <c r="BE19" s="184"/>
      <c r="BF19" s="185"/>
      <c r="BG19" s="183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25"/>
    </row>
    <row r="20" spans="1:75" ht="21" customHeight="1">
      <c r="A20" s="189"/>
      <c r="B20" s="186"/>
      <c r="C20" s="186"/>
      <c r="D20" s="208"/>
      <c r="E20" s="208"/>
      <c r="F20" s="208"/>
      <c r="G20" s="208"/>
      <c r="H20" s="208"/>
      <c r="I20" s="208"/>
      <c r="J20" s="208"/>
      <c r="K20" s="186"/>
      <c r="L20" s="183"/>
      <c r="M20" s="190"/>
      <c r="N20" s="191"/>
      <c r="O20" s="191"/>
      <c r="P20" s="191"/>
      <c r="Q20" s="191"/>
      <c r="R20" s="191"/>
      <c r="S20" s="191"/>
      <c r="T20" s="186"/>
      <c r="U20" s="183"/>
      <c r="V20" s="43" t="s">
        <v>7</v>
      </c>
      <c r="W20" s="185"/>
      <c r="X20" s="187"/>
      <c r="Y20" s="188"/>
      <c r="Z20" s="184"/>
      <c r="AA20" s="185"/>
      <c r="AB20" s="183"/>
      <c r="AC20" s="184"/>
      <c r="AD20" s="185"/>
      <c r="AE20" s="183"/>
      <c r="AF20" s="184"/>
      <c r="AG20" s="185"/>
      <c r="AH20" s="183"/>
      <c r="AI20" s="184"/>
      <c r="AJ20" s="184"/>
      <c r="AK20" s="184"/>
      <c r="AL20" s="184"/>
      <c r="AM20" s="184"/>
      <c r="AN20" s="184"/>
      <c r="AO20" s="185"/>
      <c r="AP20" s="183"/>
      <c r="AQ20" s="184"/>
      <c r="AR20" s="184"/>
      <c r="AS20" s="184"/>
      <c r="AT20" s="184"/>
      <c r="AU20" s="185"/>
      <c r="AV20" s="183"/>
      <c r="AW20" s="184"/>
      <c r="AX20" s="184"/>
      <c r="AY20" s="184"/>
      <c r="AZ20" s="184"/>
      <c r="BA20" s="184"/>
      <c r="BB20" s="184"/>
      <c r="BC20" s="184"/>
      <c r="BD20" s="184"/>
      <c r="BE20" s="184"/>
      <c r="BF20" s="185"/>
      <c r="BG20" s="183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25"/>
    </row>
    <row r="21" spans="1:75" ht="21" customHeight="1" thickBot="1">
      <c r="A21" s="204"/>
      <c r="B21" s="201"/>
      <c r="C21" s="201"/>
      <c r="D21" s="205"/>
      <c r="E21" s="205"/>
      <c r="F21" s="205"/>
      <c r="G21" s="205"/>
      <c r="H21" s="205"/>
      <c r="I21" s="205"/>
      <c r="J21" s="205"/>
      <c r="K21" s="201"/>
      <c r="L21" s="195"/>
      <c r="M21" s="206"/>
      <c r="N21" s="207"/>
      <c r="O21" s="207"/>
      <c r="P21" s="207"/>
      <c r="Q21" s="207"/>
      <c r="R21" s="207"/>
      <c r="S21" s="207"/>
      <c r="T21" s="201"/>
      <c r="U21" s="195"/>
      <c r="V21" s="41" t="s">
        <v>7</v>
      </c>
      <c r="W21" s="197"/>
      <c r="X21" s="202"/>
      <c r="Y21" s="203"/>
      <c r="Z21" s="196"/>
      <c r="AA21" s="197"/>
      <c r="AB21" s="195"/>
      <c r="AC21" s="196"/>
      <c r="AD21" s="197"/>
      <c r="AE21" s="195"/>
      <c r="AF21" s="196"/>
      <c r="AG21" s="197"/>
      <c r="AH21" s="195"/>
      <c r="AI21" s="196"/>
      <c r="AJ21" s="196"/>
      <c r="AK21" s="196"/>
      <c r="AL21" s="196"/>
      <c r="AM21" s="196"/>
      <c r="AN21" s="196"/>
      <c r="AO21" s="197"/>
      <c r="AP21" s="195"/>
      <c r="AQ21" s="196"/>
      <c r="AR21" s="196"/>
      <c r="AS21" s="196"/>
      <c r="AT21" s="196"/>
      <c r="AU21" s="197"/>
      <c r="AV21" s="195"/>
      <c r="AW21" s="196"/>
      <c r="AX21" s="196"/>
      <c r="AY21" s="196"/>
      <c r="AZ21" s="196"/>
      <c r="BA21" s="196"/>
      <c r="BB21" s="196"/>
      <c r="BC21" s="196"/>
      <c r="BD21" s="196"/>
      <c r="BE21" s="196"/>
      <c r="BF21" s="197"/>
      <c r="BG21" s="195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25"/>
    </row>
    <row r="22" spans="1:75" ht="24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198" t="s">
        <v>23</v>
      </c>
      <c r="BB22" s="198"/>
      <c r="BC22" s="198"/>
      <c r="BD22" s="198"/>
      <c r="BE22" s="198"/>
      <c r="BF22" s="198"/>
      <c r="BG22" s="199" t="s">
        <v>207</v>
      </c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200"/>
      <c r="BW22" s="25"/>
    </row>
  </sheetData>
  <sheetProtection/>
  <mergeCells count="172"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  <mergeCell ref="AH16:AO16"/>
    <mergeCell ref="AP16:AU16"/>
    <mergeCell ref="AV16:BF16"/>
    <mergeCell ref="BG16:BV16"/>
    <mergeCell ref="A17:C17"/>
    <mergeCell ref="D17:J17"/>
    <mergeCell ref="K17:L17"/>
    <mergeCell ref="M17:S17"/>
    <mergeCell ref="BG15:BV15"/>
    <mergeCell ref="A16:C16"/>
    <mergeCell ref="D16:J16"/>
    <mergeCell ref="K16:L16"/>
    <mergeCell ref="M16:S16"/>
    <mergeCell ref="T16:U16"/>
    <mergeCell ref="W16:X16"/>
    <mergeCell ref="Y16:AA16"/>
    <mergeCell ref="AB16:AD16"/>
    <mergeCell ref="AE16:AG16"/>
    <mergeCell ref="Y15:AA15"/>
    <mergeCell ref="AB15:AD15"/>
    <mergeCell ref="AE15:AG15"/>
    <mergeCell ref="AH15:AO15"/>
    <mergeCell ref="AP15:AU15"/>
    <mergeCell ref="AV15:BF15"/>
    <mergeCell ref="A15:C15"/>
    <mergeCell ref="D15:J15"/>
    <mergeCell ref="K15:L15"/>
    <mergeCell ref="M15:S15"/>
    <mergeCell ref="T15:U15"/>
    <mergeCell ref="W15:X15"/>
    <mergeCell ref="Y21:AA21"/>
    <mergeCell ref="AB21:AD21"/>
    <mergeCell ref="AE21:AG21"/>
    <mergeCell ref="BA22:BF22"/>
    <mergeCell ref="BG22:BV22"/>
    <mergeCell ref="AH21:AO21"/>
    <mergeCell ref="AP21:AU21"/>
    <mergeCell ref="AV21:BF21"/>
    <mergeCell ref="BG21:BV21"/>
    <mergeCell ref="AH20:AO20"/>
    <mergeCell ref="AP20:AU20"/>
    <mergeCell ref="AV20:BF20"/>
    <mergeCell ref="BG20:BV20"/>
    <mergeCell ref="A21:C21"/>
    <mergeCell ref="D21:J21"/>
    <mergeCell ref="K21:L21"/>
    <mergeCell ref="M21:S21"/>
    <mergeCell ref="T21:U21"/>
    <mergeCell ref="W21:X21"/>
    <mergeCell ref="BG19:BV19"/>
    <mergeCell ref="A20:C20"/>
    <mergeCell ref="D20:J20"/>
    <mergeCell ref="K20:L20"/>
    <mergeCell ref="M20:S20"/>
    <mergeCell ref="T20:U20"/>
    <mergeCell ref="W20:X20"/>
    <mergeCell ref="Y20:AA20"/>
    <mergeCell ref="AB20:AD20"/>
    <mergeCell ref="AE20:AG20"/>
    <mergeCell ref="Y19:AA19"/>
    <mergeCell ref="AB19:AD19"/>
    <mergeCell ref="AE19:AG19"/>
    <mergeCell ref="AH19:AO19"/>
    <mergeCell ref="AP19:AU19"/>
    <mergeCell ref="AV19:BF19"/>
    <mergeCell ref="AH18:AO18"/>
    <mergeCell ref="AP18:AU18"/>
    <mergeCell ref="AV18:BF18"/>
    <mergeCell ref="BG18:BV18"/>
    <mergeCell ref="A19:C19"/>
    <mergeCell ref="D19:J19"/>
    <mergeCell ref="K19:L19"/>
    <mergeCell ref="M19:S19"/>
    <mergeCell ref="T19:U19"/>
    <mergeCell ref="W19:X19"/>
    <mergeCell ref="BG14:BV14"/>
    <mergeCell ref="A18:C18"/>
    <mergeCell ref="D18:J18"/>
    <mergeCell ref="K18:L18"/>
    <mergeCell ref="M18:S18"/>
    <mergeCell ref="T18:U18"/>
    <mergeCell ref="W18:X18"/>
    <mergeCell ref="Y18:AA18"/>
    <mergeCell ref="AB18:AD18"/>
    <mergeCell ref="AE18:AG18"/>
    <mergeCell ref="Y14:AA14"/>
    <mergeCell ref="AB14:AD14"/>
    <mergeCell ref="AE14:AG14"/>
    <mergeCell ref="AH14:AO14"/>
    <mergeCell ref="AP14:AU14"/>
    <mergeCell ref="AV14:BF14"/>
    <mergeCell ref="AH13:AO13"/>
    <mergeCell ref="AP13:AU13"/>
    <mergeCell ref="AV13:BF13"/>
    <mergeCell ref="BG13:BV13"/>
    <mergeCell ref="A14:C14"/>
    <mergeCell ref="D14:J14"/>
    <mergeCell ref="K14:L14"/>
    <mergeCell ref="M14:S14"/>
    <mergeCell ref="T14:U14"/>
    <mergeCell ref="W14:X14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Y12:AA12"/>
    <mergeCell ref="AB12:AD12"/>
    <mergeCell ref="AE12:AG12"/>
    <mergeCell ref="AH12:AO12"/>
    <mergeCell ref="AP12:AU12"/>
    <mergeCell ref="AV12:BF12"/>
    <mergeCell ref="A12:C12"/>
    <mergeCell ref="D12:J12"/>
    <mergeCell ref="K12:L12"/>
    <mergeCell ref="M12:S12"/>
    <mergeCell ref="T12:U12"/>
    <mergeCell ref="W12:X12"/>
    <mergeCell ref="BJ10:BK10"/>
    <mergeCell ref="A11:C11"/>
    <mergeCell ref="D11:J11"/>
    <mergeCell ref="K11:L11"/>
    <mergeCell ref="M11:S11"/>
    <mergeCell ref="T11:X11"/>
    <mergeCell ref="Y11:BV11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Y7:AE7"/>
    <mergeCell ref="AF7:AK7"/>
    <mergeCell ref="AL7:AY7"/>
    <mergeCell ref="AZ7:BD7"/>
    <mergeCell ref="BE7:BV7"/>
    <mergeCell ref="C8:U9"/>
    <mergeCell ref="X8:AC9"/>
    <mergeCell ref="AD8:AG8"/>
    <mergeCell ref="AH8:AO8"/>
    <mergeCell ref="AP8:AS8"/>
    <mergeCell ref="A7:E7"/>
    <mergeCell ref="F7:P7"/>
    <mergeCell ref="Q7:R7"/>
    <mergeCell ref="S7:T7"/>
    <mergeCell ref="U7:V7"/>
    <mergeCell ref="W7:X7"/>
    <mergeCell ref="AJ5:AV5"/>
    <mergeCell ref="AW5:BI5"/>
    <mergeCell ref="BJ5:BV5"/>
    <mergeCell ref="AJ6:AV6"/>
    <mergeCell ref="AW6:BI6"/>
    <mergeCell ref="BJ6:BV6"/>
  </mergeCells>
  <printOptions/>
  <pageMargins left="0.72" right="0.28" top="0.52" bottom="0.984" header="0.42" footer="0.512"/>
  <pageSetup horizontalDpi="200" verticalDpi="2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zoomScale="85" zoomScaleNormal="85" zoomScalePageLayoutView="0" workbookViewId="0" topLeftCell="A1">
      <selection activeCell="A1" sqref="A1:D1"/>
    </sheetView>
  </sheetViews>
  <sheetFormatPr defaultColWidth="9.00390625" defaultRowHeight="13.5"/>
  <cols>
    <col min="1" max="1" width="3.625" style="0" customWidth="1"/>
    <col min="2" max="2" width="5.625" style="44" customWidth="1"/>
    <col min="3" max="3" width="10.625" style="0" customWidth="1"/>
    <col min="4" max="4" width="4.625" style="0" customWidth="1"/>
    <col min="5" max="5" width="3.625" style="0" customWidth="1"/>
    <col min="6" max="6" width="5.625" style="44" customWidth="1"/>
    <col min="7" max="7" width="10.625" style="0" customWidth="1"/>
    <col min="8" max="8" width="4.625" style="0" customWidth="1"/>
    <col min="9" max="9" width="3.625" style="0" customWidth="1"/>
    <col min="10" max="10" width="5.625" style="44" customWidth="1"/>
    <col min="11" max="11" width="10.625" style="0" customWidth="1"/>
    <col min="12" max="12" width="4.625" style="0" customWidth="1"/>
    <col min="13" max="13" width="3.625" style="0" customWidth="1"/>
    <col min="14" max="14" width="5.625" style="44" customWidth="1"/>
    <col min="15" max="15" width="10.625" style="0" customWidth="1"/>
    <col min="16" max="16" width="4.625" style="0" customWidth="1"/>
    <col min="17" max="17" width="3.75390625" style="0" customWidth="1"/>
    <col min="18" max="18" width="7.00390625" style="0" customWidth="1"/>
    <col min="19" max="19" width="10.50390625" style="0" customWidth="1"/>
    <col min="20" max="20" width="14.00390625" style="0" customWidth="1"/>
  </cols>
  <sheetData>
    <row r="1" spans="1:4" ht="23.25" customHeight="1">
      <c r="A1" s="267" t="s">
        <v>194</v>
      </c>
      <c r="B1" s="267"/>
      <c r="C1" s="267"/>
      <c r="D1" s="267"/>
    </row>
    <row r="2" spans="1:18" ht="13.5">
      <c r="A2" s="268" t="str">
        <f>'Cブロック星取表'!$A$3</f>
        <v>山形工業</v>
      </c>
      <c r="B2" s="269"/>
      <c r="C2" s="269"/>
      <c r="D2" s="270"/>
      <c r="E2" s="268" t="str">
        <f>'Cブロック星取表'!$A$9</f>
        <v>南　陽</v>
      </c>
      <c r="F2" s="269"/>
      <c r="G2" s="269"/>
      <c r="H2" s="270"/>
      <c r="I2" s="268" t="str">
        <f>'Cブロック星取表'!$A$15</f>
        <v>米沢東</v>
      </c>
      <c r="J2" s="269"/>
      <c r="K2" s="269"/>
      <c r="L2" s="270"/>
      <c r="M2" s="268" t="str">
        <f>'Cブロック星取表'!$A$21</f>
        <v>山形学院</v>
      </c>
      <c r="N2" s="269"/>
      <c r="O2" s="269"/>
      <c r="P2" s="270"/>
      <c r="R2" t="s">
        <v>105</v>
      </c>
    </row>
    <row r="3" spans="1:21" ht="13.5">
      <c r="A3" s="53" t="s">
        <v>0</v>
      </c>
      <c r="B3" s="54" t="s">
        <v>33</v>
      </c>
      <c r="C3" s="55" t="s">
        <v>30</v>
      </c>
      <c r="D3" s="56"/>
      <c r="E3" s="53" t="s">
        <v>0</v>
      </c>
      <c r="F3" s="54" t="s">
        <v>33</v>
      </c>
      <c r="G3" s="55" t="s">
        <v>30</v>
      </c>
      <c r="H3" s="56"/>
      <c r="I3" s="53" t="s">
        <v>0</v>
      </c>
      <c r="J3" s="54" t="s">
        <v>33</v>
      </c>
      <c r="K3" s="55" t="s">
        <v>30</v>
      </c>
      <c r="L3" s="56"/>
      <c r="M3" s="53" t="s">
        <v>0</v>
      </c>
      <c r="N3" s="54" t="s">
        <v>33</v>
      </c>
      <c r="O3" s="55" t="s">
        <v>30</v>
      </c>
      <c r="P3" s="56"/>
      <c r="R3" s="116" t="s">
        <v>108</v>
      </c>
      <c r="S3" s="117" t="s">
        <v>109</v>
      </c>
      <c r="T3" s="117" t="s">
        <v>110</v>
      </c>
      <c r="U3" s="118" t="s">
        <v>111</v>
      </c>
    </row>
    <row r="4" spans="1:21" ht="13.5">
      <c r="A4" s="57">
        <v>1</v>
      </c>
      <c r="B4" s="58">
        <v>39935</v>
      </c>
      <c r="C4" s="59" t="s">
        <v>92</v>
      </c>
      <c r="D4" s="60" t="s">
        <v>31</v>
      </c>
      <c r="E4" s="57">
        <v>6</v>
      </c>
      <c r="F4" s="58">
        <v>40012</v>
      </c>
      <c r="G4" s="59" t="s">
        <v>122</v>
      </c>
      <c r="H4" s="60" t="s">
        <v>31</v>
      </c>
      <c r="I4" s="57"/>
      <c r="J4" s="58"/>
      <c r="K4" s="59"/>
      <c r="L4" s="60"/>
      <c r="M4" s="57">
        <v>9</v>
      </c>
      <c r="N4" s="58">
        <v>40034</v>
      </c>
      <c r="O4" s="59" t="s">
        <v>133</v>
      </c>
      <c r="P4" s="60" t="s">
        <v>31</v>
      </c>
      <c r="R4" s="45" t="s">
        <v>88</v>
      </c>
      <c r="S4" s="47" t="s">
        <v>91</v>
      </c>
      <c r="T4" s="47" t="s">
        <v>106</v>
      </c>
      <c r="U4" s="48" t="s">
        <v>107</v>
      </c>
    </row>
    <row r="5" spans="1:21" ht="13.5">
      <c r="A5" s="57">
        <v>4</v>
      </c>
      <c r="B5" s="58">
        <v>39977</v>
      </c>
      <c r="C5" s="59" t="s">
        <v>115</v>
      </c>
      <c r="D5" s="60" t="s">
        <v>31</v>
      </c>
      <c r="E5" s="57">
        <v>6</v>
      </c>
      <c r="F5" s="58">
        <v>40012</v>
      </c>
      <c r="G5" s="59" t="s">
        <v>123</v>
      </c>
      <c r="H5" s="60" t="s">
        <v>31</v>
      </c>
      <c r="I5" s="57"/>
      <c r="J5" s="58"/>
      <c r="K5" s="59"/>
      <c r="L5" s="60"/>
      <c r="M5" s="57">
        <v>10</v>
      </c>
      <c r="N5" s="58">
        <v>40048</v>
      </c>
      <c r="O5" s="59" t="s">
        <v>134</v>
      </c>
      <c r="P5" s="60" t="s">
        <v>31</v>
      </c>
      <c r="R5" s="45"/>
      <c r="S5" s="47"/>
      <c r="T5" s="47"/>
      <c r="U5" s="48"/>
    </row>
    <row r="6" spans="1:21" ht="13.5">
      <c r="A6" s="57">
        <v>4</v>
      </c>
      <c r="B6" s="58">
        <v>39977</v>
      </c>
      <c r="C6" s="59" t="s">
        <v>116</v>
      </c>
      <c r="D6" s="60" t="s">
        <v>31</v>
      </c>
      <c r="E6" s="57"/>
      <c r="F6" s="58"/>
      <c r="G6" s="59"/>
      <c r="H6" s="60"/>
      <c r="I6" s="57"/>
      <c r="J6" s="58"/>
      <c r="K6" s="59"/>
      <c r="L6" s="60"/>
      <c r="M6" s="57"/>
      <c r="N6" s="58"/>
      <c r="O6" s="59"/>
      <c r="P6" s="60"/>
      <c r="R6" s="45"/>
      <c r="S6" s="47"/>
      <c r="T6" s="47"/>
      <c r="U6" s="48"/>
    </row>
    <row r="7" spans="1:21" ht="13.5">
      <c r="A7" s="57">
        <v>7</v>
      </c>
      <c r="B7" s="58">
        <v>40014</v>
      </c>
      <c r="C7" s="59" t="s">
        <v>127</v>
      </c>
      <c r="D7" s="60" t="s">
        <v>31</v>
      </c>
      <c r="E7" s="57"/>
      <c r="F7" s="58"/>
      <c r="G7" s="59"/>
      <c r="H7" s="60"/>
      <c r="I7" s="57"/>
      <c r="J7" s="58"/>
      <c r="K7" s="59"/>
      <c r="L7" s="60"/>
      <c r="M7" s="57"/>
      <c r="N7" s="58"/>
      <c r="O7" s="59"/>
      <c r="P7" s="60"/>
      <c r="R7" s="45"/>
      <c r="S7" s="47"/>
      <c r="T7" s="47"/>
      <c r="U7" s="48"/>
    </row>
    <row r="8" spans="1:21" ht="13.5">
      <c r="A8" s="57">
        <v>14</v>
      </c>
      <c r="B8" s="58">
        <v>40089</v>
      </c>
      <c r="C8" s="59" t="s">
        <v>195</v>
      </c>
      <c r="D8" s="60" t="s">
        <v>31</v>
      </c>
      <c r="E8" s="57"/>
      <c r="F8" s="58"/>
      <c r="G8" s="59"/>
      <c r="H8" s="60"/>
      <c r="I8" s="57"/>
      <c r="J8" s="58"/>
      <c r="K8" s="59"/>
      <c r="L8" s="60"/>
      <c r="M8" s="57"/>
      <c r="N8" s="58"/>
      <c r="O8" s="59"/>
      <c r="P8" s="60"/>
      <c r="R8" s="45"/>
      <c r="S8" s="47"/>
      <c r="T8" s="47"/>
      <c r="U8" s="48"/>
    </row>
    <row r="9" spans="1:21" ht="13.5">
      <c r="A9" s="57"/>
      <c r="B9" s="58"/>
      <c r="C9" s="59"/>
      <c r="D9" s="60"/>
      <c r="E9" s="57"/>
      <c r="F9" s="58"/>
      <c r="G9" s="59"/>
      <c r="H9" s="60"/>
      <c r="I9" s="57"/>
      <c r="J9" s="58"/>
      <c r="K9" s="59"/>
      <c r="L9" s="60"/>
      <c r="M9" s="57"/>
      <c r="N9" s="58"/>
      <c r="O9" s="59"/>
      <c r="P9" s="60"/>
      <c r="R9" s="45"/>
      <c r="S9" s="47"/>
      <c r="T9" s="47"/>
      <c r="U9" s="48"/>
    </row>
    <row r="10" spans="1:21" ht="13.5">
      <c r="A10" s="57"/>
      <c r="B10" s="58"/>
      <c r="C10" s="59"/>
      <c r="D10" s="60"/>
      <c r="E10" s="57"/>
      <c r="F10" s="58"/>
      <c r="G10" s="59"/>
      <c r="H10" s="60"/>
      <c r="I10" s="57"/>
      <c r="J10" s="58"/>
      <c r="K10" s="59"/>
      <c r="L10" s="60"/>
      <c r="M10" s="57"/>
      <c r="N10" s="58"/>
      <c r="O10" s="59"/>
      <c r="P10" s="60"/>
      <c r="R10" s="45"/>
      <c r="S10" s="47"/>
      <c r="T10" s="47"/>
      <c r="U10" s="48"/>
    </row>
    <row r="11" spans="1:21" ht="13.5">
      <c r="A11" s="57"/>
      <c r="B11" s="58"/>
      <c r="C11" s="59"/>
      <c r="D11" s="60"/>
      <c r="E11" s="57"/>
      <c r="F11" s="58"/>
      <c r="G11" s="59"/>
      <c r="H11" s="60"/>
      <c r="I11" s="57"/>
      <c r="J11" s="58"/>
      <c r="K11" s="59"/>
      <c r="L11" s="60"/>
      <c r="M11" s="57"/>
      <c r="N11" s="58"/>
      <c r="O11" s="59"/>
      <c r="P11" s="60"/>
      <c r="R11" s="45"/>
      <c r="S11" s="47"/>
      <c r="T11" s="47"/>
      <c r="U11" s="48"/>
    </row>
    <row r="12" spans="1:21" ht="13.5">
      <c r="A12" s="57"/>
      <c r="B12" s="58"/>
      <c r="C12" s="59"/>
      <c r="D12" s="60"/>
      <c r="E12" s="57"/>
      <c r="F12" s="58"/>
      <c r="G12" s="59"/>
      <c r="H12" s="60"/>
      <c r="I12" s="57"/>
      <c r="J12" s="58"/>
      <c r="K12" s="59"/>
      <c r="L12" s="60"/>
      <c r="M12" s="57"/>
      <c r="N12" s="58"/>
      <c r="O12" s="59"/>
      <c r="P12" s="60"/>
      <c r="R12" s="45"/>
      <c r="S12" s="47"/>
      <c r="T12" s="47"/>
      <c r="U12" s="48"/>
    </row>
    <row r="13" spans="1:21" ht="13.5">
      <c r="A13" s="57"/>
      <c r="B13" s="58"/>
      <c r="C13" s="59"/>
      <c r="D13" s="60"/>
      <c r="E13" s="57"/>
      <c r="F13" s="58"/>
      <c r="G13" s="59"/>
      <c r="H13" s="60"/>
      <c r="I13" s="57"/>
      <c r="J13" s="58"/>
      <c r="K13" s="59"/>
      <c r="L13" s="60"/>
      <c r="M13" s="57"/>
      <c r="N13" s="58"/>
      <c r="O13" s="59"/>
      <c r="P13" s="60"/>
      <c r="R13" s="45"/>
      <c r="S13" s="47"/>
      <c r="T13" s="47"/>
      <c r="U13" s="48"/>
    </row>
    <row r="14" spans="1:21" ht="13.5">
      <c r="A14" s="45"/>
      <c r="B14" s="46"/>
      <c r="C14" s="47"/>
      <c r="D14" s="48"/>
      <c r="E14" s="45"/>
      <c r="F14" s="46"/>
      <c r="G14" s="47"/>
      <c r="H14" s="48"/>
      <c r="I14" s="45"/>
      <c r="J14" s="46"/>
      <c r="K14" s="47"/>
      <c r="L14" s="48"/>
      <c r="M14" s="45"/>
      <c r="N14" s="46"/>
      <c r="O14" s="47"/>
      <c r="P14" s="48"/>
      <c r="R14" s="45"/>
      <c r="S14" s="47"/>
      <c r="T14" s="47"/>
      <c r="U14" s="48"/>
    </row>
    <row r="15" spans="1:21" ht="13.5">
      <c r="A15" s="45"/>
      <c r="B15" s="46"/>
      <c r="C15" s="47"/>
      <c r="D15" s="48"/>
      <c r="E15" s="45"/>
      <c r="F15" s="46"/>
      <c r="G15" s="47"/>
      <c r="H15" s="48"/>
      <c r="I15" s="45"/>
      <c r="J15" s="46"/>
      <c r="K15" s="47"/>
      <c r="L15" s="48"/>
      <c r="M15" s="45"/>
      <c r="N15" s="46"/>
      <c r="O15" s="47"/>
      <c r="P15" s="48"/>
      <c r="R15" s="45"/>
      <c r="S15" s="47"/>
      <c r="T15" s="47"/>
      <c r="U15" s="48"/>
    </row>
    <row r="16" spans="1:21" ht="13.5">
      <c r="A16" s="45"/>
      <c r="B16" s="46"/>
      <c r="C16" s="47"/>
      <c r="D16" s="48"/>
      <c r="E16" s="45"/>
      <c r="F16" s="46"/>
      <c r="G16" s="47"/>
      <c r="H16" s="48"/>
      <c r="I16" s="45"/>
      <c r="J16" s="46"/>
      <c r="K16" s="47"/>
      <c r="L16" s="48"/>
      <c r="M16" s="45"/>
      <c r="N16" s="46"/>
      <c r="O16" s="47"/>
      <c r="P16" s="48"/>
      <c r="R16" s="45"/>
      <c r="S16" s="47"/>
      <c r="T16" s="47"/>
      <c r="U16" s="48"/>
    </row>
    <row r="17" spans="1:21" ht="13.5">
      <c r="A17" s="45"/>
      <c r="B17" s="46"/>
      <c r="C17" s="47"/>
      <c r="D17" s="48"/>
      <c r="E17" s="45"/>
      <c r="F17" s="46"/>
      <c r="G17" s="47"/>
      <c r="H17" s="48"/>
      <c r="I17" s="45"/>
      <c r="J17" s="46"/>
      <c r="K17" s="47"/>
      <c r="L17" s="48"/>
      <c r="M17" s="45"/>
      <c r="N17" s="46"/>
      <c r="O17" s="47"/>
      <c r="P17" s="48"/>
      <c r="R17" s="45"/>
      <c r="S17" s="47"/>
      <c r="T17" s="47"/>
      <c r="U17" s="48"/>
    </row>
    <row r="18" spans="1:21" ht="13.5">
      <c r="A18" s="45"/>
      <c r="B18" s="46"/>
      <c r="C18" s="47"/>
      <c r="D18" s="48"/>
      <c r="E18" s="45"/>
      <c r="F18" s="46"/>
      <c r="G18" s="47"/>
      <c r="H18" s="48"/>
      <c r="I18" s="45"/>
      <c r="J18" s="46"/>
      <c r="K18" s="47"/>
      <c r="L18" s="48"/>
      <c r="M18" s="45"/>
      <c r="N18" s="46"/>
      <c r="O18" s="47"/>
      <c r="P18" s="48"/>
      <c r="R18" s="45"/>
      <c r="S18" s="47"/>
      <c r="T18" s="47"/>
      <c r="U18" s="48"/>
    </row>
    <row r="19" spans="1:21" ht="13.5">
      <c r="A19" s="45"/>
      <c r="B19" s="46"/>
      <c r="C19" s="47"/>
      <c r="D19" s="48"/>
      <c r="E19" s="45"/>
      <c r="F19" s="46"/>
      <c r="G19" s="47"/>
      <c r="H19" s="48"/>
      <c r="I19" s="45"/>
      <c r="J19" s="46"/>
      <c r="K19" s="47"/>
      <c r="L19" s="48"/>
      <c r="M19" s="45"/>
      <c r="N19" s="46"/>
      <c r="O19" s="47"/>
      <c r="P19" s="48"/>
      <c r="R19" s="45"/>
      <c r="S19" s="47"/>
      <c r="T19" s="47"/>
      <c r="U19" s="48"/>
    </row>
    <row r="20" spans="1:21" ht="13.5">
      <c r="A20" s="45"/>
      <c r="B20" s="46"/>
      <c r="C20" s="47"/>
      <c r="D20" s="48"/>
      <c r="E20" s="45"/>
      <c r="F20" s="46"/>
      <c r="G20" s="47"/>
      <c r="H20" s="48"/>
      <c r="I20" s="45"/>
      <c r="J20" s="46"/>
      <c r="K20" s="47"/>
      <c r="L20" s="48"/>
      <c r="M20" s="45"/>
      <c r="N20" s="46"/>
      <c r="O20" s="47"/>
      <c r="P20" s="48"/>
      <c r="R20" s="45"/>
      <c r="S20" s="47"/>
      <c r="T20" s="47"/>
      <c r="U20" s="48"/>
    </row>
    <row r="21" spans="1:21" ht="13.5">
      <c r="A21" s="45"/>
      <c r="B21" s="46"/>
      <c r="C21" s="47"/>
      <c r="D21" s="48"/>
      <c r="E21" s="45"/>
      <c r="F21" s="46"/>
      <c r="G21" s="47"/>
      <c r="H21" s="48"/>
      <c r="I21" s="45"/>
      <c r="J21" s="46"/>
      <c r="K21" s="47"/>
      <c r="L21" s="48"/>
      <c r="M21" s="45"/>
      <c r="N21" s="46"/>
      <c r="O21" s="47"/>
      <c r="P21" s="48"/>
      <c r="R21" s="45"/>
      <c r="S21" s="47"/>
      <c r="T21" s="47"/>
      <c r="U21" s="48"/>
    </row>
    <row r="22" spans="1:21" ht="13.5">
      <c r="A22" s="45"/>
      <c r="B22" s="46"/>
      <c r="C22" s="47"/>
      <c r="D22" s="48"/>
      <c r="E22" s="45"/>
      <c r="F22" s="46"/>
      <c r="G22" s="47"/>
      <c r="H22" s="48"/>
      <c r="I22" s="45"/>
      <c r="J22" s="46"/>
      <c r="K22" s="47"/>
      <c r="L22" s="48"/>
      <c r="M22" s="45"/>
      <c r="N22" s="46"/>
      <c r="O22" s="47"/>
      <c r="P22" s="48"/>
      <c r="R22" s="45"/>
      <c r="S22" s="47"/>
      <c r="T22" s="47"/>
      <c r="U22" s="48"/>
    </row>
    <row r="23" spans="1:21" ht="13.5">
      <c r="A23" s="49"/>
      <c r="B23" s="50"/>
      <c r="C23" s="51"/>
      <c r="D23" s="52"/>
      <c r="E23" s="49"/>
      <c r="F23" s="50"/>
      <c r="G23" s="51"/>
      <c r="H23" s="52"/>
      <c r="I23" s="49"/>
      <c r="J23" s="50"/>
      <c r="K23" s="51"/>
      <c r="L23" s="52"/>
      <c r="M23" s="49"/>
      <c r="N23" s="50"/>
      <c r="O23" s="51"/>
      <c r="P23" s="52"/>
      <c r="R23" s="49"/>
      <c r="S23" s="51"/>
      <c r="T23" s="51"/>
      <c r="U23" s="52"/>
    </row>
    <row r="24" spans="1:16" ht="13.5">
      <c r="A24" s="268" t="str">
        <f>'Cブロック星取表'!$A$27</f>
        <v>天　童</v>
      </c>
      <c r="B24" s="269"/>
      <c r="C24" s="269"/>
      <c r="D24" s="270"/>
      <c r="E24" s="268" t="str">
        <f>'Cブロック星取表'!$A$33</f>
        <v>山商B</v>
      </c>
      <c r="F24" s="269"/>
      <c r="G24" s="269"/>
      <c r="H24" s="270"/>
      <c r="I24" s="268" t="str">
        <f>'Cブロック星取表'!$A$39</f>
        <v>日大B</v>
      </c>
      <c r="J24" s="269"/>
      <c r="K24" s="269"/>
      <c r="L24" s="270"/>
      <c r="M24" s="268" t="str">
        <f>'Cブロック星取表'!$A$45</f>
        <v>東海B</v>
      </c>
      <c r="N24" s="269"/>
      <c r="O24" s="269"/>
      <c r="P24" s="270"/>
    </row>
    <row r="25" spans="1:16" ht="13.5">
      <c r="A25" s="53" t="s">
        <v>0</v>
      </c>
      <c r="B25" s="54" t="s">
        <v>33</v>
      </c>
      <c r="C25" s="55" t="s">
        <v>30</v>
      </c>
      <c r="D25" s="56"/>
      <c r="E25" s="53" t="s">
        <v>0</v>
      </c>
      <c r="F25" s="54" t="s">
        <v>33</v>
      </c>
      <c r="G25" s="55" t="s">
        <v>30</v>
      </c>
      <c r="H25" s="56"/>
      <c r="I25" s="53" t="s">
        <v>0</v>
      </c>
      <c r="J25" s="54" t="s">
        <v>33</v>
      </c>
      <c r="K25" s="55" t="s">
        <v>30</v>
      </c>
      <c r="L25" s="56"/>
      <c r="M25" s="53" t="s">
        <v>0</v>
      </c>
      <c r="N25" s="54" t="s">
        <v>33</v>
      </c>
      <c r="O25" s="55" t="s">
        <v>30</v>
      </c>
      <c r="P25" s="56"/>
    </row>
    <row r="26" spans="1:16" ht="13.5">
      <c r="A26" s="112">
        <v>1</v>
      </c>
      <c r="B26" s="113">
        <v>39935</v>
      </c>
      <c r="C26" s="114" t="s">
        <v>91</v>
      </c>
      <c r="D26" s="115" t="s">
        <v>32</v>
      </c>
      <c r="E26" s="57">
        <v>2</v>
      </c>
      <c r="F26" s="58">
        <v>39937</v>
      </c>
      <c r="G26" s="59" t="s">
        <v>102</v>
      </c>
      <c r="H26" s="60" t="s">
        <v>31</v>
      </c>
      <c r="I26" s="57">
        <v>6</v>
      </c>
      <c r="J26" s="58">
        <v>40012</v>
      </c>
      <c r="K26" s="59" t="s">
        <v>125</v>
      </c>
      <c r="L26" s="60" t="s">
        <v>31</v>
      </c>
      <c r="M26" s="57">
        <v>2</v>
      </c>
      <c r="N26" s="58">
        <v>39937</v>
      </c>
      <c r="O26" s="59" t="s">
        <v>104</v>
      </c>
      <c r="P26" s="60" t="s">
        <v>31</v>
      </c>
    </row>
    <row r="27" spans="1:16" ht="13.5">
      <c r="A27" s="57">
        <v>2</v>
      </c>
      <c r="B27" s="58">
        <v>39937</v>
      </c>
      <c r="C27" s="59" t="s">
        <v>101</v>
      </c>
      <c r="D27" s="60" t="s">
        <v>31</v>
      </c>
      <c r="E27" s="57">
        <v>2</v>
      </c>
      <c r="F27" s="58">
        <v>39937</v>
      </c>
      <c r="G27" s="59" t="s">
        <v>103</v>
      </c>
      <c r="H27" s="60" t="s">
        <v>31</v>
      </c>
      <c r="I27" s="57">
        <v>6</v>
      </c>
      <c r="J27" s="58">
        <v>40012</v>
      </c>
      <c r="K27" s="59" t="s">
        <v>126</v>
      </c>
      <c r="L27" s="60" t="s">
        <v>31</v>
      </c>
      <c r="M27" s="57">
        <v>8</v>
      </c>
      <c r="N27" s="58">
        <v>40019</v>
      </c>
      <c r="O27" s="59" t="s">
        <v>129</v>
      </c>
      <c r="P27" s="60" t="s">
        <v>31</v>
      </c>
    </row>
    <row r="28" spans="1:16" ht="13.5">
      <c r="A28" s="57"/>
      <c r="B28" s="58"/>
      <c r="C28" s="59"/>
      <c r="D28" s="60"/>
      <c r="E28" s="57">
        <v>3</v>
      </c>
      <c r="F28" s="58">
        <v>39956</v>
      </c>
      <c r="G28" s="59" t="s">
        <v>112</v>
      </c>
      <c r="H28" s="60" t="s">
        <v>31</v>
      </c>
      <c r="I28" s="57">
        <v>8</v>
      </c>
      <c r="J28" s="58">
        <v>40019</v>
      </c>
      <c r="K28" s="59" t="s">
        <v>128</v>
      </c>
      <c r="L28" s="60" t="s">
        <v>31</v>
      </c>
      <c r="M28" s="57"/>
      <c r="N28" s="58"/>
      <c r="O28" s="59"/>
      <c r="P28" s="60"/>
    </row>
    <row r="29" spans="1:16" ht="13.5">
      <c r="A29" s="57"/>
      <c r="B29" s="58"/>
      <c r="C29" s="59"/>
      <c r="D29" s="60"/>
      <c r="E29" s="57">
        <v>6</v>
      </c>
      <c r="F29" s="58">
        <v>40012</v>
      </c>
      <c r="G29" s="59" t="s">
        <v>124</v>
      </c>
      <c r="H29" s="60" t="s">
        <v>31</v>
      </c>
      <c r="I29" s="57">
        <v>10</v>
      </c>
      <c r="J29" s="58">
        <v>40036</v>
      </c>
      <c r="K29" s="59" t="s">
        <v>132</v>
      </c>
      <c r="L29" s="60" t="s">
        <v>31</v>
      </c>
      <c r="M29" s="57"/>
      <c r="N29" s="58"/>
      <c r="O29" s="59"/>
      <c r="P29" s="60"/>
    </row>
    <row r="30" spans="1:16" ht="13.5">
      <c r="A30" s="57"/>
      <c r="B30" s="58"/>
      <c r="C30" s="59"/>
      <c r="D30" s="60"/>
      <c r="E30" s="57">
        <v>9</v>
      </c>
      <c r="F30" s="58">
        <v>40078</v>
      </c>
      <c r="G30" s="59" t="s">
        <v>142</v>
      </c>
      <c r="H30" s="60" t="s">
        <v>31</v>
      </c>
      <c r="I30" s="57">
        <v>13</v>
      </c>
      <c r="J30" s="58">
        <v>40075</v>
      </c>
      <c r="K30" s="59" t="s">
        <v>141</v>
      </c>
      <c r="L30" s="60" t="s">
        <v>31</v>
      </c>
      <c r="M30" s="57"/>
      <c r="N30" s="58"/>
      <c r="O30" s="59"/>
      <c r="P30" s="60"/>
    </row>
    <row r="31" spans="1:16" ht="13.5">
      <c r="A31" s="57"/>
      <c r="B31" s="58"/>
      <c r="C31" s="59"/>
      <c r="D31" s="60"/>
      <c r="E31" s="57"/>
      <c r="F31" s="58"/>
      <c r="G31" s="59"/>
      <c r="H31" s="60"/>
      <c r="I31" s="57">
        <v>9</v>
      </c>
      <c r="J31" s="58">
        <v>40078</v>
      </c>
      <c r="K31" s="59" t="s">
        <v>126</v>
      </c>
      <c r="L31" s="60" t="s">
        <v>31</v>
      </c>
      <c r="M31" s="57"/>
      <c r="N31" s="58"/>
      <c r="O31" s="59"/>
      <c r="P31" s="60"/>
    </row>
    <row r="32" spans="1:16" ht="13.5">
      <c r="A32" s="57"/>
      <c r="B32" s="58"/>
      <c r="C32" s="59"/>
      <c r="D32" s="60"/>
      <c r="E32" s="57"/>
      <c r="F32" s="58"/>
      <c r="G32" s="59"/>
      <c r="H32" s="60"/>
      <c r="I32" s="57">
        <v>14</v>
      </c>
      <c r="J32" s="58">
        <v>40089</v>
      </c>
      <c r="K32" s="59" t="s">
        <v>196</v>
      </c>
      <c r="L32" s="60" t="s">
        <v>31</v>
      </c>
      <c r="M32" s="57"/>
      <c r="N32" s="58"/>
      <c r="O32" s="59"/>
      <c r="P32" s="60"/>
    </row>
    <row r="33" spans="1:16" ht="13.5">
      <c r="A33" s="57"/>
      <c r="B33" s="58"/>
      <c r="C33" s="59"/>
      <c r="D33" s="60"/>
      <c r="E33" s="57"/>
      <c r="F33" s="58"/>
      <c r="G33" s="59"/>
      <c r="H33" s="60"/>
      <c r="I33" s="57"/>
      <c r="J33" s="58"/>
      <c r="K33" s="59"/>
      <c r="L33" s="60"/>
      <c r="M33" s="57"/>
      <c r="N33" s="58"/>
      <c r="O33" s="59"/>
      <c r="P33" s="60"/>
    </row>
    <row r="34" spans="1:16" ht="13.5">
      <c r="A34" s="57"/>
      <c r="B34" s="58"/>
      <c r="C34" s="59"/>
      <c r="D34" s="60"/>
      <c r="E34" s="57"/>
      <c r="F34" s="58"/>
      <c r="G34" s="59"/>
      <c r="H34" s="60"/>
      <c r="I34" s="57"/>
      <c r="J34" s="58"/>
      <c r="K34" s="59"/>
      <c r="L34" s="60"/>
      <c r="M34" s="57"/>
      <c r="N34" s="58"/>
      <c r="O34" s="59"/>
      <c r="P34" s="60"/>
    </row>
    <row r="35" spans="1:16" ht="13.5">
      <c r="A35" s="57"/>
      <c r="B35" s="58"/>
      <c r="C35" s="59"/>
      <c r="D35" s="60"/>
      <c r="E35" s="57"/>
      <c r="F35" s="58"/>
      <c r="G35" s="59"/>
      <c r="H35" s="60"/>
      <c r="I35" s="57"/>
      <c r="J35" s="58"/>
      <c r="K35" s="59"/>
      <c r="L35" s="60"/>
      <c r="M35" s="57"/>
      <c r="N35" s="58"/>
      <c r="O35" s="59"/>
      <c r="P35" s="60"/>
    </row>
    <row r="36" spans="1:16" ht="13.5">
      <c r="A36" s="45"/>
      <c r="B36" s="46"/>
      <c r="C36" s="47"/>
      <c r="D36" s="48"/>
      <c r="E36" s="45"/>
      <c r="F36" s="46"/>
      <c r="G36" s="47"/>
      <c r="H36" s="48"/>
      <c r="I36" s="45"/>
      <c r="J36" s="46"/>
      <c r="K36" s="47"/>
      <c r="L36" s="48"/>
      <c r="M36" s="45"/>
      <c r="N36" s="46"/>
      <c r="O36" s="47"/>
      <c r="P36" s="48"/>
    </row>
    <row r="37" spans="1:16" ht="13.5">
      <c r="A37" s="45"/>
      <c r="B37" s="46"/>
      <c r="C37" s="47"/>
      <c r="D37" s="48"/>
      <c r="E37" s="45"/>
      <c r="F37" s="46"/>
      <c r="G37" s="47"/>
      <c r="H37" s="48"/>
      <c r="I37" s="45"/>
      <c r="J37" s="46"/>
      <c r="K37" s="47"/>
      <c r="L37" s="48"/>
      <c r="M37" s="45"/>
      <c r="N37" s="46"/>
      <c r="O37" s="47"/>
      <c r="P37" s="48"/>
    </row>
    <row r="38" spans="1:16" ht="13.5">
      <c r="A38" s="45"/>
      <c r="B38" s="46"/>
      <c r="C38" s="47"/>
      <c r="D38" s="48"/>
      <c r="E38" s="45"/>
      <c r="F38" s="46"/>
      <c r="G38" s="47"/>
      <c r="H38" s="48"/>
      <c r="I38" s="45"/>
      <c r="J38" s="46"/>
      <c r="K38" s="47"/>
      <c r="L38" s="48"/>
      <c r="M38" s="45"/>
      <c r="N38" s="46"/>
      <c r="O38" s="47"/>
      <c r="P38" s="48"/>
    </row>
    <row r="39" spans="1:16" ht="13.5">
      <c r="A39" s="45"/>
      <c r="B39" s="46"/>
      <c r="C39" s="47"/>
      <c r="D39" s="48"/>
      <c r="E39" s="45"/>
      <c r="F39" s="46"/>
      <c r="G39" s="47"/>
      <c r="H39" s="48"/>
      <c r="I39" s="45"/>
      <c r="J39" s="46"/>
      <c r="K39" s="47"/>
      <c r="L39" s="48"/>
      <c r="M39" s="45"/>
      <c r="N39" s="46"/>
      <c r="O39" s="47"/>
      <c r="P39" s="48"/>
    </row>
    <row r="40" spans="1:16" ht="13.5">
      <c r="A40" s="45"/>
      <c r="B40" s="46"/>
      <c r="C40" s="47"/>
      <c r="D40" s="48"/>
      <c r="E40" s="45"/>
      <c r="F40" s="46"/>
      <c r="G40" s="47"/>
      <c r="H40" s="48"/>
      <c r="I40" s="45"/>
      <c r="J40" s="46"/>
      <c r="K40" s="47"/>
      <c r="L40" s="48"/>
      <c r="M40" s="45"/>
      <c r="N40" s="46"/>
      <c r="O40" s="47"/>
      <c r="P40" s="48"/>
    </row>
    <row r="41" spans="1:16" ht="13.5">
      <c r="A41" s="45"/>
      <c r="B41" s="46"/>
      <c r="C41" s="47"/>
      <c r="D41" s="48"/>
      <c r="E41" s="45"/>
      <c r="F41" s="46"/>
      <c r="G41" s="47"/>
      <c r="H41" s="48"/>
      <c r="I41" s="45"/>
      <c r="J41" s="46"/>
      <c r="K41" s="47"/>
      <c r="L41" s="48"/>
      <c r="M41" s="45"/>
      <c r="N41" s="46"/>
      <c r="O41" s="47"/>
      <c r="P41" s="48"/>
    </row>
    <row r="42" spans="1:16" ht="13.5">
      <c r="A42" s="45"/>
      <c r="B42" s="46"/>
      <c r="C42" s="47"/>
      <c r="D42" s="48"/>
      <c r="E42" s="45"/>
      <c r="F42" s="46"/>
      <c r="G42" s="47"/>
      <c r="H42" s="48"/>
      <c r="I42" s="45"/>
      <c r="J42" s="46"/>
      <c r="K42" s="47"/>
      <c r="L42" s="48"/>
      <c r="M42" s="45"/>
      <c r="N42" s="46"/>
      <c r="O42" s="47"/>
      <c r="P42" s="48"/>
    </row>
    <row r="43" spans="1:16" ht="13.5">
      <c r="A43" s="45"/>
      <c r="B43" s="46"/>
      <c r="C43" s="47"/>
      <c r="D43" s="48"/>
      <c r="E43" s="45"/>
      <c r="F43" s="46"/>
      <c r="G43" s="47"/>
      <c r="H43" s="48"/>
      <c r="I43" s="45"/>
      <c r="J43" s="46"/>
      <c r="K43" s="47"/>
      <c r="L43" s="48"/>
      <c r="M43" s="45"/>
      <c r="N43" s="46"/>
      <c r="O43" s="47"/>
      <c r="P43" s="48"/>
    </row>
    <row r="44" spans="1:16" ht="13.5">
      <c r="A44" s="45"/>
      <c r="B44" s="46"/>
      <c r="C44" s="47"/>
      <c r="D44" s="48"/>
      <c r="E44" s="45"/>
      <c r="F44" s="46"/>
      <c r="G44" s="47"/>
      <c r="H44" s="48"/>
      <c r="I44" s="45"/>
      <c r="J44" s="46"/>
      <c r="K44" s="47"/>
      <c r="L44" s="48"/>
      <c r="M44" s="45"/>
      <c r="N44" s="46"/>
      <c r="O44" s="47"/>
      <c r="P44" s="48"/>
    </row>
    <row r="45" spans="1:16" ht="13.5">
      <c r="A45" s="49"/>
      <c r="B45" s="50"/>
      <c r="C45" s="51"/>
      <c r="D45" s="52"/>
      <c r="E45" s="49"/>
      <c r="F45" s="50"/>
      <c r="G45" s="51"/>
      <c r="H45" s="52"/>
      <c r="I45" s="49"/>
      <c r="J45" s="50"/>
      <c r="K45" s="51"/>
      <c r="L45" s="52"/>
      <c r="M45" s="49"/>
      <c r="N45" s="50"/>
      <c r="O45" s="51"/>
      <c r="P45" s="52"/>
    </row>
  </sheetData>
  <sheetProtection/>
  <mergeCells count="9">
    <mergeCell ref="A1:D1"/>
    <mergeCell ref="M2:P2"/>
    <mergeCell ref="A24:D24"/>
    <mergeCell ref="E24:H24"/>
    <mergeCell ref="I24:L24"/>
    <mergeCell ref="M24:P24"/>
    <mergeCell ref="A2:D2"/>
    <mergeCell ref="E2:H2"/>
    <mergeCell ref="I2:L2"/>
  </mergeCells>
  <conditionalFormatting sqref="L4:L23 H4:H23 D26:D45 D4:D23 H26:H45 L26:L45 P26:P45 P4:P23">
    <cfRule type="cellIs" priority="1" dxfId="1" operator="equal" stopIfTrue="1">
      <formula>"警告"</formula>
    </cfRule>
    <cfRule type="cellIs" priority="2" dxfId="0" operator="equal" stopIfTrue="1">
      <formula>"退場"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portrait" paperSize="9" scale="97" r:id="rId1"/>
  <headerFooter alignWithMargins="0">
    <oddHeader>&amp;L2008年度　Ｕ－18山形県リーグ3部　Ｄブロック　累積警告・退場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D20"/>
  <sheetViews>
    <sheetView zoomScale="85" zoomScaleNormal="85" zoomScalePageLayoutView="0" workbookViewId="0" topLeftCell="A1">
      <selection activeCell="D2" sqref="D2:H2"/>
    </sheetView>
  </sheetViews>
  <sheetFormatPr defaultColWidth="9.00390625" defaultRowHeight="13.5"/>
  <cols>
    <col min="1" max="3" width="4.625" style="61" customWidth="1"/>
    <col min="4" max="7" width="6.625" style="61" customWidth="1"/>
    <col min="8" max="10" width="4.625" style="61" customWidth="1"/>
    <col min="11" max="14" width="6.625" style="61" customWidth="1"/>
    <col min="15" max="15" width="4.625" style="61" customWidth="1"/>
    <col min="16" max="16" width="13.875" style="61" customWidth="1"/>
    <col min="17" max="18" width="4.625" style="61" customWidth="1"/>
    <col min="19" max="22" width="6.625" style="61" customWidth="1"/>
    <col min="23" max="25" width="4.625" style="61" customWidth="1"/>
    <col min="26" max="29" width="6.625" style="61" customWidth="1"/>
    <col min="30" max="30" width="4.625" style="61" customWidth="1"/>
    <col min="31" max="16384" width="9.00390625" style="61" customWidth="1"/>
  </cols>
  <sheetData>
    <row r="1" spans="4:19" ht="47.25" customHeight="1">
      <c r="D1" s="62" t="s">
        <v>51</v>
      </c>
      <c r="S1" s="62" t="s">
        <v>51</v>
      </c>
    </row>
    <row r="2" spans="2:30" ht="30" customHeight="1">
      <c r="B2" s="272" t="s">
        <v>29</v>
      </c>
      <c r="C2" s="272"/>
      <c r="D2" s="272"/>
      <c r="E2" s="272"/>
      <c r="F2" s="272"/>
      <c r="G2" s="272"/>
      <c r="H2" s="272"/>
      <c r="I2" s="272" t="s">
        <v>35</v>
      </c>
      <c r="J2" s="272"/>
      <c r="K2" s="271"/>
      <c r="L2" s="271"/>
      <c r="M2" s="271"/>
      <c r="N2" s="271"/>
      <c r="O2" s="271"/>
      <c r="Q2" s="272" t="s">
        <v>29</v>
      </c>
      <c r="R2" s="272"/>
      <c r="S2" s="272"/>
      <c r="T2" s="272"/>
      <c r="U2" s="272"/>
      <c r="V2" s="272"/>
      <c r="W2" s="272"/>
      <c r="X2" s="272" t="s">
        <v>35</v>
      </c>
      <c r="Y2" s="272"/>
      <c r="Z2" s="271"/>
      <c r="AA2" s="271"/>
      <c r="AB2" s="271"/>
      <c r="AC2" s="271"/>
      <c r="AD2" s="271"/>
    </row>
    <row r="3" spans="2:30" ht="30" customHeight="1">
      <c r="B3" s="272" t="s">
        <v>36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Q3" s="272" t="s">
        <v>36</v>
      </c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</row>
    <row r="4" spans="2:30" ht="30" customHeight="1">
      <c r="B4" s="285" t="s">
        <v>52</v>
      </c>
      <c r="C4" s="285"/>
      <c r="D4" s="285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Q4" s="285" t="s">
        <v>52</v>
      </c>
      <c r="R4" s="285"/>
      <c r="S4" s="285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</row>
    <row r="5" spans="2:30" ht="47.25" customHeight="1">
      <c r="B5" s="64" t="s">
        <v>40</v>
      </c>
      <c r="C5" s="64" t="s">
        <v>53</v>
      </c>
      <c r="D5" s="272" t="s">
        <v>42</v>
      </c>
      <c r="E5" s="272"/>
      <c r="F5" s="272"/>
      <c r="G5" s="272"/>
      <c r="H5" s="63" t="s">
        <v>43</v>
      </c>
      <c r="I5" s="64" t="s">
        <v>40</v>
      </c>
      <c r="J5" s="64" t="s">
        <v>53</v>
      </c>
      <c r="K5" s="272" t="s">
        <v>42</v>
      </c>
      <c r="L5" s="272"/>
      <c r="M5" s="272"/>
      <c r="N5" s="272"/>
      <c r="O5" s="63" t="s">
        <v>43</v>
      </c>
      <c r="Q5" s="64" t="s">
        <v>40</v>
      </c>
      <c r="R5" s="64" t="s">
        <v>53</v>
      </c>
      <c r="S5" s="272" t="s">
        <v>42</v>
      </c>
      <c r="T5" s="272"/>
      <c r="U5" s="272"/>
      <c r="V5" s="272"/>
      <c r="W5" s="63" t="s">
        <v>43</v>
      </c>
      <c r="X5" s="64" t="s">
        <v>40</v>
      </c>
      <c r="Y5" s="64" t="s">
        <v>53</v>
      </c>
      <c r="Z5" s="272" t="s">
        <v>42</v>
      </c>
      <c r="AA5" s="272"/>
      <c r="AB5" s="272"/>
      <c r="AC5" s="272"/>
      <c r="AD5" s="63" t="s">
        <v>43</v>
      </c>
    </row>
    <row r="6" spans="2:30" ht="30" customHeight="1">
      <c r="B6" s="63">
        <v>1</v>
      </c>
      <c r="C6" s="63"/>
      <c r="D6" s="271"/>
      <c r="E6" s="271"/>
      <c r="F6" s="271"/>
      <c r="G6" s="271"/>
      <c r="H6" s="63"/>
      <c r="I6" s="63">
        <v>11</v>
      </c>
      <c r="J6" s="63"/>
      <c r="K6" s="271"/>
      <c r="L6" s="271"/>
      <c r="M6" s="271"/>
      <c r="N6" s="271"/>
      <c r="O6" s="63"/>
      <c r="Q6" s="63">
        <v>1</v>
      </c>
      <c r="R6" s="63"/>
      <c r="S6" s="271"/>
      <c r="T6" s="271"/>
      <c r="U6" s="271"/>
      <c r="V6" s="271"/>
      <c r="W6" s="63"/>
      <c r="X6" s="63">
        <v>11</v>
      </c>
      <c r="Y6" s="63"/>
      <c r="Z6" s="271"/>
      <c r="AA6" s="271"/>
      <c r="AB6" s="271"/>
      <c r="AC6" s="271"/>
      <c r="AD6" s="63"/>
    </row>
    <row r="7" spans="2:30" ht="30" customHeight="1">
      <c r="B7" s="63">
        <v>2</v>
      </c>
      <c r="C7" s="63"/>
      <c r="D7" s="271"/>
      <c r="E7" s="271"/>
      <c r="F7" s="271"/>
      <c r="G7" s="271"/>
      <c r="H7" s="63"/>
      <c r="I7" s="63">
        <v>12</v>
      </c>
      <c r="J7" s="63"/>
      <c r="K7" s="271"/>
      <c r="L7" s="271"/>
      <c r="M7" s="271"/>
      <c r="N7" s="271"/>
      <c r="O7" s="63"/>
      <c r="Q7" s="63">
        <v>2</v>
      </c>
      <c r="R7" s="63"/>
      <c r="S7" s="271"/>
      <c r="T7" s="271"/>
      <c r="U7" s="271"/>
      <c r="V7" s="271"/>
      <c r="W7" s="63"/>
      <c r="X7" s="63">
        <v>12</v>
      </c>
      <c r="Y7" s="63"/>
      <c r="Z7" s="271"/>
      <c r="AA7" s="271"/>
      <c r="AB7" s="271"/>
      <c r="AC7" s="271"/>
      <c r="AD7" s="63"/>
    </row>
    <row r="8" spans="2:30" ht="30" customHeight="1">
      <c r="B8" s="63">
        <v>3</v>
      </c>
      <c r="C8" s="63"/>
      <c r="D8" s="271"/>
      <c r="E8" s="271"/>
      <c r="F8" s="271"/>
      <c r="G8" s="271"/>
      <c r="H8" s="63"/>
      <c r="I8" s="63">
        <v>13</v>
      </c>
      <c r="J8" s="63"/>
      <c r="K8" s="271"/>
      <c r="L8" s="271"/>
      <c r="M8" s="271"/>
      <c r="N8" s="271"/>
      <c r="O8" s="63"/>
      <c r="Q8" s="63">
        <v>3</v>
      </c>
      <c r="R8" s="63"/>
      <c r="S8" s="271"/>
      <c r="T8" s="271"/>
      <c r="U8" s="271"/>
      <c r="V8" s="271"/>
      <c r="W8" s="63"/>
      <c r="X8" s="63">
        <v>13</v>
      </c>
      <c r="Y8" s="63"/>
      <c r="Z8" s="271"/>
      <c r="AA8" s="271"/>
      <c r="AB8" s="271"/>
      <c r="AC8" s="271"/>
      <c r="AD8" s="63"/>
    </row>
    <row r="9" spans="2:30" ht="30" customHeight="1">
      <c r="B9" s="63">
        <v>4</v>
      </c>
      <c r="C9" s="63"/>
      <c r="D9" s="271"/>
      <c r="E9" s="271"/>
      <c r="F9" s="271"/>
      <c r="G9" s="271"/>
      <c r="H9" s="63"/>
      <c r="I9" s="63">
        <v>14</v>
      </c>
      <c r="J9" s="63"/>
      <c r="K9" s="271"/>
      <c r="L9" s="271"/>
      <c r="M9" s="271"/>
      <c r="N9" s="271"/>
      <c r="O9" s="63"/>
      <c r="Q9" s="63">
        <v>4</v>
      </c>
      <c r="R9" s="63"/>
      <c r="S9" s="271"/>
      <c r="T9" s="271"/>
      <c r="U9" s="271"/>
      <c r="V9" s="271"/>
      <c r="W9" s="63"/>
      <c r="X9" s="63">
        <v>14</v>
      </c>
      <c r="Y9" s="63"/>
      <c r="Z9" s="271"/>
      <c r="AA9" s="271"/>
      <c r="AB9" s="271"/>
      <c r="AC9" s="271"/>
      <c r="AD9" s="63"/>
    </row>
    <row r="10" spans="2:30" ht="30" customHeight="1">
      <c r="B10" s="63">
        <v>5</v>
      </c>
      <c r="C10" s="63"/>
      <c r="D10" s="271"/>
      <c r="E10" s="271"/>
      <c r="F10" s="271"/>
      <c r="G10" s="271"/>
      <c r="H10" s="63"/>
      <c r="I10" s="63">
        <v>15</v>
      </c>
      <c r="J10" s="63"/>
      <c r="K10" s="271"/>
      <c r="L10" s="271"/>
      <c r="M10" s="271"/>
      <c r="N10" s="271"/>
      <c r="O10" s="63"/>
      <c r="Q10" s="63">
        <v>5</v>
      </c>
      <c r="R10" s="63"/>
      <c r="S10" s="271"/>
      <c r="T10" s="271"/>
      <c r="U10" s="271"/>
      <c r="V10" s="271"/>
      <c r="W10" s="63"/>
      <c r="X10" s="63">
        <v>15</v>
      </c>
      <c r="Y10" s="63"/>
      <c r="Z10" s="271"/>
      <c r="AA10" s="271"/>
      <c r="AB10" s="271"/>
      <c r="AC10" s="271"/>
      <c r="AD10" s="63"/>
    </row>
    <row r="11" spans="2:30" ht="30" customHeight="1">
      <c r="B11" s="63">
        <v>6</v>
      </c>
      <c r="C11" s="63"/>
      <c r="D11" s="271"/>
      <c r="E11" s="271"/>
      <c r="F11" s="271"/>
      <c r="G11" s="271"/>
      <c r="H11" s="63"/>
      <c r="I11" s="63">
        <v>16</v>
      </c>
      <c r="J11" s="63"/>
      <c r="K11" s="271"/>
      <c r="L11" s="271"/>
      <c r="M11" s="271"/>
      <c r="N11" s="271"/>
      <c r="O11" s="63"/>
      <c r="Q11" s="63">
        <v>6</v>
      </c>
      <c r="R11" s="63"/>
      <c r="S11" s="271"/>
      <c r="T11" s="271"/>
      <c r="U11" s="271"/>
      <c r="V11" s="271"/>
      <c r="W11" s="63"/>
      <c r="X11" s="63">
        <v>16</v>
      </c>
      <c r="Y11" s="63"/>
      <c r="Z11" s="271"/>
      <c r="AA11" s="271"/>
      <c r="AB11" s="271"/>
      <c r="AC11" s="271"/>
      <c r="AD11" s="63"/>
    </row>
    <row r="12" spans="2:30" ht="30" customHeight="1">
      <c r="B12" s="63">
        <v>7</v>
      </c>
      <c r="C12" s="63"/>
      <c r="D12" s="271"/>
      <c r="E12" s="271"/>
      <c r="F12" s="271"/>
      <c r="G12" s="271"/>
      <c r="H12" s="63"/>
      <c r="I12" s="63">
        <v>17</v>
      </c>
      <c r="J12" s="63"/>
      <c r="K12" s="271"/>
      <c r="L12" s="271"/>
      <c r="M12" s="271"/>
      <c r="N12" s="271"/>
      <c r="O12" s="63"/>
      <c r="Q12" s="63">
        <v>7</v>
      </c>
      <c r="R12" s="63"/>
      <c r="S12" s="271"/>
      <c r="T12" s="271"/>
      <c r="U12" s="271"/>
      <c r="V12" s="271"/>
      <c r="W12" s="63"/>
      <c r="X12" s="63">
        <v>17</v>
      </c>
      <c r="Y12" s="63"/>
      <c r="Z12" s="271"/>
      <c r="AA12" s="271"/>
      <c r="AB12" s="271"/>
      <c r="AC12" s="271"/>
      <c r="AD12" s="63"/>
    </row>
    <row r="13" spans="2:30" ht="30" customHeight="1">
      <c r="B13" s="63">
        <v>8</v>
      </c>
      <c r="C13" s="63"/>
      <c r="D13" s="271"/>
      <c r="E13" s="271"/>
      <c r="F13" s="271"/>
      <c r="G13" s="271"/>
      <c r="H13" s="63"/>
      <c r="I13" s="63">
        <v>18</v>
      </c>
      <c r="J13" s="63"/>
      <c r="K13" s="271"/>
      <c r="L13" s="271"/>
      <c r="M13" s="271"/>
      <c r="N13" s="271"/>
      <c r="O13" s="63"/>
      <c r="Q13" s="63">
        <v>8</v>
      </c>
      <c r="R13" s="63"/>
      <c r="S13" s="271"/>
      <c r="T13" s="271"/>
      <c r="U13" s="271"/>
      <c r="V13" s="271"/>
      <c r="W13" s="63"/>
      <c r="X13" s="63">
        <v>18</v>
      </c>
      <c r="Y13" s="63"/>
      <c r="Z13" s="271"/>
      <c r="AA13" s="271"/>
      <c r="AB13" s="271"/>
      <c r="AC13" s="271"/>
      <c r="AD13" s="63"/>
    </row>
    <row r="14" spans="2:30" ht="30" customHeight="1">
      <c r="B14" s="63">
        <v>9</v>
      </c>
      <c r="C14" s="63"/>
      <c r="D14" s="271"/>
      <c r="E14" s="271"/>
      <c r="F14" s="271"/>
      <c r="G14" s="271"/>
      <c r="H14" s="63"/>
      <c r="I14" s="63">
        <v>19</v>
      </c>
      <c r="J14" s="63"/>
      <c r="K14" s="271"/>
      <c r="L14" s="271"/>
      <c r="M14" s="271"/>
      <c r="N14" s="271"/>
      <c r="O14" s="63"/>
      <c r="Q14" s="63">
        <v>9</v>
      </c>
      <c r="R14" s="63"/>
      <c r="S14" s="271"/>
      <c r="T14" s="271"/>
      <c r="U14" s="271"/>
      <c r="V14" s="271"/>
      <c r="W14" s="63"/>
      <c r="X14" s="63">
        <v>19</v>
      </c>
      <c r="Y14" s="63"/>
      <c r="Z14" s="282"/>
      <c r="AA14" s="283"/>
      <c r="AB14" s="283"/>
      <c r="AC14" s="284"/>
      <c r="AD14" s="63"/>
    </row>
    <row r="15" spans="2:30" ht="30" customHeight="1">
      <c r="B15" s="63">
        <v>10</v>
      </c>
      <c r="C15" s="63"/>
      <c r="D15" s="271"/>
      <c r="E15" s="271"/>
      <c r="F15" s="271"/>
      <c r="G15" s="271"/>
      <c r="H15" s="63"/>
      <c r="I15" s="63">
        <v>20</v>
      </c>
      <c r="J15" s="63"/>
      <c r="K15" s="271"/>
      <c r="L15" s="271"/>
      <c r="M15" s="271"/>
      <c r="N15" s="271"/>
      <c r="O15" s="63"/>
      <c r="Q15" s="63">
        <v>10</v>
      </c>
      <c r="R15" s="63"/>
      <c r="S15" s="282"/>
      <c r="T15" s="283"/>
      <c r="U15" s="283"/>
      <c r="V15" s="284"/>
      <c r="W15" s="63"/>
      <c r="X15" s="63">
        <v>20</v>
      </c>
      <c r="Y15" s="63"/>
      <c r="Z15" s="271"/>
      <c r="AA15" s="271"/>
      <c r="AB15" s="271"/>
      <c r="AC15" s="271"/>
      <c r="AD15" s="63"/>
    </row>
    <row r="16" spans="2:30" ht="19.5" customHeight="1">
      <c r="B16" s="272"/>
      <c r="C16" s="272"/>
      <c r="D16" s="272" t="s">
        <v>44</v>
      </c>
      <c r="E16" s="272"/>
      <c r="F16" s="272" t="s">
        <v>45</v>
      </c>
      <c r="G16" s="272"/>
      <c r="H16" s="272" t="s">
        <v>46</v>
      </c>
      <c r="I16" s="272"/>
      <c r="J16" s="272"/>
      <c r="K16" s="274"/>
      <c r="L16" s="275"/>
      <c r="M16" s="275"/>
      <c r="N16" s="275"/>
      <c r="O16" s="276"/>
      <c r="Q16" s="272"/>
      <c r="R16" s="272"/>
      <c r="S16" s="272" t="s">
        <v>44</v>
      </c>
      <c r="T16" s="272"/>
      <c r="U16" s="272" t="s">
        <v>45</v>
      </c>
      <c r="V16" s="272"/>
      <c r="W16" s="272" t="s">
        <v>46</v>
      </c>
      <c r="X16" s="272"/>
      <c r="Y16" s="272"/>
      <c r="Z16" s="274"/>
      <c r="AA16" s="275"/>
      <c r="AB16" s="275"/>
      <c r="AC16" s="275"/>
      <c r="AD16" s="276"/>
    </row>
    <row r="17" spans="2:30" ht="19.5" customHeight="1">
      <c r="B17" s="272" t="s">
        <v>47</v>
      </c>
      <c r="C17" s="272"/>
      <c r="D17" s="272"/>
      <c r="E17" s="272"/>
      <c r="F17" s="272"/>
      <c r="G17" s="272"/>
      <c r="H17" s="272"/>
      <c r="I17" s="272"/>
      <c r="J17" s="272"/>
      <c r="K17" s="277"/>
      <c r="L17" s="265"/>
      <c r="M17" s="265"/>
      <c r="N17" s="265"/>
      <c r="O17" s="278"/>
      <c r="Q17" s="272" t="s">
        <v>47</v>
      </c>
      <c r="R17" s="272"/>
      <c r="S17" s="272"/>
      <c r="T17" s="272"/>
      <c r="U17" s="272"/>
      <c r="V17" s="272"/>
      <c r="W17" s="272"/>
      <c r="X17" s="272"/>
      <c r="Y17" s="272"/>
      <c r="Z17" s="277"/>
      <c r="AA17" s="265"/>
      <c r="AB17" s="265"/>
      <c r="AC17" s="265"/>
      <c r="AD17" s="278"/>
    </row>
    <row r="18" spans="2:30" ht="19.5" customHeight="1">
      <c r="B18" s="272" t="s">
        <v>48</v>
      </c>
      <c r="C18" s="272"/>
      <c r="D18" s="272"/>
      <c r="E18" s="272"/>
      <c r="F18" s="272"/>
      <c r="G18" s="272"/>
      <c r="H18" s="272"/>
      <c r="I18" s="272"/>
      <c r="J18" s="272"/>
      <c r="K18" s="277"/>
      <c r="L18" s="265"/>
      <c r="M18" s="265"/>
      <c r="N18" s="265"/>
      <c r="O18" s="278"/>
      <c r="Q18" s="272" t="s">
        <v>48</v>
      </c>
      <c r="R18" s="272"/>
      <c r="S18" s="272"/>
      <c r="T18" s="272"/>
      <c r="U18" s="272"/>
      <c r="V18" s="272"/>
      <c r="W18" s="272"/>
      <c r="X18" s="272"/>
      <c r="Y18" s="272"/>
      <c r="Z18" s="277"/>
      <c r="AA18" s="265"/>
      <c r="AB18" s="265"/>
      <c r="AC18" s="265"/>
      <c r="AD18" s="278"/>
    </row>
    <row r="19" spans="2:30" ht="19.5" customHeight="1">
      <c r="B19" s="272" t="s">
        <v>49</v>
      </c>
      <c r="C19" s="272"/>
      <c r="D19" s="186"/>
      <c r="E19" s="272"/>
      <c r="F19" s="272"/>
      <c r="G19" s="272"/>
      <c r="H19" s="272"/>
      <c r="I19" s="272"/>
      <c r="J19" s="272"/>
      <c r="K19" s="277"/>
      <c r="L19" s="265"/>
      <c r="M19" s="265"/>
      <c r="N19" s="265"/>
      <c r="O19" s="278"/>
      <c r="Q19" s="272" t="s">
        <v>49</v>
      </c>
      <c r="R19" s="272"/>
      <c r="S19" s="186"/>
      <c r="T19" s="272"/>
      <c r="U19" s="272"/>
      <c r="V19" s="272"/>
      <c r="W19" s="272"/>
      <c r="X19" s="272"/>
      <c r="Y19" s="272"/>
      <c r="Z19" s="277"/>
      <c r="AA19" s="265"/>
      <c r="AB19" s="265"/>
      <c r="AC19" s="265"/>
      <c r="AD19" s="278"/>
    </row>
    <row r="20" spans="2:30" ht="19.5" customHeight="1">
      <c r="B20" s="272" t="s">
        <v>50</v>
      </c>
      <c r="C20" s="272"/>
      <c r="D20" s="273"/>
      <c r="E20" s="272"/>
      <c r="F20" s="272"/>
      <c r="G20" s="272"/>
      <c r="H20" s="272"/>
      <c r="I20" s="272"/>
      <c r="J20" s="272"/>
      <c r="K20" s="279"/>
      <c r="L20" s="280"/>
      <c r="M20" s="280"/>
      <c r="N20" s="280"/>
      <c r="O20" s="281"/>
      <c r="Q20" s="272" t="s">
        <v>50</v>
      </c>
      <c r="R20" s="272"/>
      <c r="S20" s="273"/>
      <c r="T20" s="272"/>
      <c r="U20" s="272"/>
      <c r="V20" s="272"/>
      <c r="W20" s="272"/>
      <c r="X20" s="272"/>
      <c r="Y20" s="272"/>
      <c r="Z20" s="279"/>
      <c r="AA20" s="280"/>
      <c r="AB20" s="280"/>
      <c r="AC20" s="280"/>
      <c r="AD20" s="281"/>
    </row>
  </sheetData>
  <sheetProtection/>
  <mergeCells count="104">
    <mergeCell ref="X2:Y2"/>
    <mergeCell ref="Z2:AD2"/>
    <mergeCell ref="B2:C2"/>
    <mergeCell ref="D2:H2"/>
    <mergeCell ref="I2:J2"/>
    <mergeCell ref="K2:O2"/>
    <mergeCell ref="Q2:R2"/>
    <mergeCell ref="S2:W2"/>
    <mergeCell ref="B3:C3"/>
    <mergeCell ref="D3:H3"/>
    <mergeCell ref="I3:J3"/>
    <mergeCell ref="K3:O3"/>
    <mergeCell ref="B4:O4"/>
    <mergeCell ref="Q4:AD4"/>
    <mergeCell ref="D5:G5"/>
    <mergeCell ref="K5:N5"/>
    <mergeCell ref="S5:V5"/>
    <mergeCell ref="Z5:AC5"/>
    <mergeCell ref="Q3:R3"/>
    <mergeCell ref="S3:W3"/>
    <mergeCell ref="X3:Y3"/>
    <mergeCell ref="Z3:AD3"/>
    <mergeCell ref="K6:N6"/>
    <mergeCell ref="D7:G7"/>
    <mergeCell ref="Z6:AC6"/>
    <mergeCell ref="D9:G9"/>
    <mergeCell ref="D6:G6"/>
    <mergeCell ref="S8:V8"/>
    <mergeCell ref="Z7:AC7"/>
    <mergeCell ref="S6:V6"/>
    <mergeCell ref="K12:N12"/>
    <mergeCell ref="S10:V10"/>
    <mergeCell ref="S7:V7"/>
    <mergeCell ref="D8:G8"/>
    <mergeCell ref="S11:V11"/>
    <mergeCell ref="D10:G10"/>
    <mergeCell ref="D11:G11"/>
    <mergeCell ref="K7:N7"/>
    <mergeCell ref="K10:N10"/>
    <mergeCell ref="S9:V9"/>
    <mergeCell ref="Z13:AC13"/>
    <mergeCell ref="Z10:AC10"/>
    <mergeCell ref="K11:N11"/>
    <mergeCell ref="K8:N8"/>
    <mergeCell ref="K9:N9"/>
    <mergeCell ref="U16:V16"/>
    <mergeCell ref="S15:V15"/>
    <mergeCell ref="S12:V12"/>
    <mergeCell ref="K14:N14"/>
    <mergeCell ref="K15:N15"/>
    <mergeCell ref="H16:J16"/>
    <mergeCell ref="S16:T16"/>
    <mergeCell ref="Q16:R16"/>
    <mergeCell ref="Z12:AC12"/>
    <mergeCell ref="Z8:AC8"/>
    <mergeCell ref="Z9:AC9"/>
    <mergeCell ref="Z16:AD20"/>
    <mergeCell ref="Z15:AC15"/>
    <mergeCell ref="Z14:AC14"/>
    <mergeCell ref="Z11:AC11"/>
    <mergeCell ref="D15:G15"/>
    <mergeCell ref="D12:G12"/>
    <mergeCell ref="D14:G14"/>
    <mergeCell ref="D13:G13"/>
    <mergeCell ref="D16:E16"/>
    <mergeCell ref="F16:G16"/>
    <mergeCell ref="W16:Y16"/>
    <mergeCell ref="B17:C17"/>
    <mergeCell ref="D17:E17"/>
    <mergeCell ref="F17:G17"/>
    <mergeCell ref="H17:J17"/>
    <mergeCell ref="Q17:R17"/>
    <mergeCell ref="S17:T17"/>
    <mergeCell ref="U17:V17"/>
    <mergeCell ref="W17:Y17"/>
    <mergeCell ref="B16:C16"/>
    <mergeCell ref="W18:Y18"/>
    <mergeCell ref="B18:C18"/>
    <mergeCell ref="D18:E18"/>
    <mergeCell ref="F18:G18"/>
    <mergeCell ref="H18:J18"/>
    <mergeCell ref="K16:O20"/>
    <mergeCell ref="W19:Y19"/>
    <mergeCell ref="B19:C19"/>
    <mergeCell ref="D19:E19"/>
    <mergeCell ref="F19:G19"/>
    <mergeCell ref="H19:J19"/>
    <mergeCell ref="W20:Y20"/>
    <mergeCell ref="B20:C20"/>
    <mergeCell ref="D20:E20"/>
    <mergeCell ref="F20:G20"/>
    <mergeCell ref="H20:J20"/>
    <mergeCell ref="Q20:R20"/>
    <mergeCell ref="S20:T20"/>
    <mergeCell ref="U20:V20"/>
    <mergeCell ref="Q19:R19"/>
    <mergeCell ref="K13:N13"/>
    <mergeCell ref="S19:T19"/>
    <mergeCell ref="U19:V19"/>
    <mergeCell ref="Q18:R18"/>
    <mergeCell ref="S18:T18"/>
    <mergeCell ref="U18:V18"/>
    <mergeCell ref="S14:V14"/>
    <mergeCell ref="S13:V13"/>
  </mergeCells>
  <printOptions horizontalCentered="1" verticalCentered="1"/>
  <pageMargins left="0.3937007874015748" right="0.3937007874015748" top="1.1811023622047245" bottom="1.1811023622047245" header="0.5118110236220472" footer="0.5511811023622047"/>
  <pageSetup horizontalDpi="300" verticalDpi="300" orientation="landscape" paperSize="9" scale="77" r:id="rId1"/>
  <headerFooter alignWithMargins="0">
    <oddHeader>&amp;L&amp;20メンバー用紙&amp;R&amp;20メンバー用紙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AD20"/>
  <sheetViews>
    <sheetView zoomScale="85" zoomScaleNormal="85" zoomScalePageLayoutView="0" workbookViewId="0" topLeftCell="A1">
      <selection activeCell="D2" sqref="D2:H2"/>
    </sheetView>
  </sheetViews>
  <sheetFormatPr defaultColWidth="9.00390625" defaultRowHeight="13.5"/>
  <cols>
    <col min="1" max="3" width="4.625" style="61" customWidth="1"/>
    <col min="4" max="7" width="6.625" style="61" customWidth="1"/>
    <col min="8" max="10" width="4.625" style="61" customWidth="1"/>
    <col min="11" max="14" width="6.625" style="61" customWidth="1"/>
    <col min="15" max="15" width="4.625" style="61" customWidth="1"/>
    <col min="16" max="16" width="12.50390625" style="61" customWidth="1"/>
    <col min="17" max="18" width="4.625" style="61" customWidth="1"/>
    <col min="19" max="22" width="6.625" style="61" customWidth="1"/>
    <col min="23" max="25" width="4.625" style="61" customWidth="1"/>
    <col min="26" max="29" width="6.625" style="61" customWidth="1"/>
    <col min="30" max="30" width="4.625" style="61" customWidth="1"/>
    <col min="31" max="16384" width="9.00390625" style="61" customWidth="1"/>
  </cols>
  <sheetData>
    <row r="1" spans="4:19" ht="47.25" customHeight="1">
      <c r="D1" s="62" t="s">
        <v>34</v>
      </c>
      <c r="S1" s="62" t="s">
        <v>34</v>
      </c>
    </row>
    <row r="2" spans="2:30" ht="30" customHeight="1">
      <c r="B2" s="272" t="s">
        <v>29</v>
      </c>
      <c r="C2" s="272"/>
      <c r="D2" s="272"/>
      <c r="E2" s="272"/>
      <c r="F2" s="272"/>
      <c r="G2" s="272"/>
      <c r="H2" s="272"/>
      <c r="I2" s="272" t="s">
        <v>35</v>
      </c>
      <c r="J2" s="272"/>
      <c r="K2" s="271"/>
      <c r="L2" s="271"/>
      <c r="M2" s="271"/>
      <c r="N2" s="271"/>
      <c r="O2" s="271"/>
      <c r="Q2" s="272" t="s">
        <v>29</v>
      </c>
      <c r="R2" s="272"/>
      <c r="S2" s="272"/>
      <c r="T2" s="272"/>
      <c r="U2" s="272"/>
      <c r="V2" s="272"/>
      <c r="W2" s="272"/>
      <c r="X2" s="272" t="s">
        <v>35</v>
      </c>
      <c r="Y2" s="272"/>
      <c r="Z2" s="271"/>
      <c r="AA2" s="271"/>
      <c r="AB2" s="271"/>
      <c r="AC2" s="271"/>
      <c r="AD2" s="271"/>
    </row>
    <row r="3" spans="2:30" ht="30" customHeight="1">
      <c r="B3" s="272" t="s">
        <v>36</v>
      </c>
      <c r="C3" s="272"/>
      <c r="D3" s="272"/>
      <c r="E3" s="272"/>
      <c r="F3" s="272"/>
      <c r="G3" s="272"/>
      <c r="H3" s="272"/>
      <c r="I3" s="272" t="s">
        <v>37</v>
      </c>
      <c r="J3" s="272"/>
      <c r="K3" s="272" t="s">
        <v>38</v>
      </c>
      <c r="L3" s="272"/>
      <c r="M3" s="272"/>
      <c r="N3" s="272"/>
      <c r="O3" s="272"/>
      <c r="Q3" s="272" t="s">
        <v>36</v>
      </c>
      <c r="R3" s="272"/>
      <c r="S3" s="272"/>
      <c r="T3" s="272"/>
      <c r="U3" s="272"/>
      <c r="V3" s="272"/>
      <c r="W3" s="272"/>
      <c r="X3" s="272" t="s">
        <v>37</v>
      </c>
      <c r="Y3" s="272"/>
      <c r="Z3" s="272" t="s">
        <v>38</v>
      </c>
      <c r="AA3" s="272"/>
      <c r="AB3" s="272"/>
      <c r="AC3" s="272"/>
      <c r="AD3" s="272"/>
    </row>
    <row r="4" spans="2:30" ht="30" customHeight="1">
      <c r="B4" s="285" t="s">
        <v>39</v>
      </c>
      <c r="C4" s="285"/>
      <c r="D4" s="285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Q4" s="285" t="s">
        <v>39</v>
      </c>
      <c r="R4" s="285"/>
      <c r="S4" s="285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</row>
    <row r="5" spans="2:30" ht="47.25" customHeight="1">
      <c r="B5" s="64" t="s">
        <v>40</v>
      </c>
      <c r="C5" s="64" t="s">
        <v>41</v>
      </c>
      <c r="D5" s="272" t="s">
        <v>42</v>
      </c>
      <c r="E5" s="272"/>
      <c r="F5" s="272"/>
      <c r="G5" s="272"/>
      <c r="H5" s="63" t="s">
        <v>43</v>
      </c>
      <c r="I5" s="64" t="s">
        <v>40</v>
      </c>
      <c r="J5" s="64" t="s">
        <v>41</v>
      </c>
      <c r="K5" s="272" t="s">
        <v>42</v>
      </c>
      <c r="L5" s="272"/>
      <c r="M5" s="272"/>
      <c r="N5" s="272"/>
      <c r="O5" s="63" t="s">
        <v>43</v>
      </c>
      <c r="Q5" s="64" t="s">
        <v>40</v>
      </c>
      <c r="R5" s="64" t="s">
        <v>41</v>
      </c>
      <c r="S5" s="272" t="s">
        <v>42</v>
      </c>
      <c r="T5" s="272"/>
      <c r="U5" s="272"/>
      <c r="V5" s="272"/>
      <c r="W5" s="63" t="s">
        <v>43</v>
      </c>
      <c r="X5" s="64" t="s">
        <v>40</v>
      </c>
      <c r="Y5" s="64" t="s">
        <v>41</v>
      </c>
      <c r="Z5" s="272" t="s">
        <v>42</v>
      </c>
      <c r="AA5" s="272"/>
      <c r="AB5" s="272"/>
      <c r="AC5" s="272"/>
      <c r="AD5" s="63" t="s">
        <v>43</v>
      </c>
    </row>
    <row r="6" spans="2:30" ht="30" customHeight="1">
      <c r="B6" s="63">
        <v>1</v>
      </c>
      <c r="C6" s="63"/>
      <c r="D6" s="271"/>
      <c r="E6" s="271"/>
      <c r="F6" s="271"/>
      <c r="G6" s="271"/>
      <c r="H6" s="63"/>
      <c r="I6" s="63">
        <v>11</v>
      </c>
      <c r="J6" s="63"/>
      <c r="K6" s="271"/>
      <c r="L6" s="271"/>
      <c r="M6" s="271"/>
      <c r="N6" s="271"/>
      <c r="O6" s="63"/>
      <c r="Q6" s="63">
        <v>1</v>
      </c>
      <c r="R6" s="63"/>
      <c r="S6" s="271"/>
      <c r="T6" s="271"/>
      <c r="U6" s="271"/>
      <c r="V6" s="271"/>
      <c r="W6" s="63"/>
      <c r="X6" s="63">
        <v>11</v>
      </c>
      <c r="Y6" s="63"/>
      <c r="Z6" s="271"/>
      <c r="AA6" s="271"/>
      <c r="AB6" s="271"/>
      <c r="AC6" s="271"/>
      <c r="AD6" s="63"/>
    </row>
    <row r="7" spans="2:30" ht="30" customHeight="1">
      <c r="B7" s="63">
        <v>2</v>
      </c>
      <c r="C7" s="63"/>
      <c r="D7" s="271"/>
      <c r="E7" s="271"/>
      <c r="F7" s="271"/>
      <c r="G7" s="271"/>
      <c r="H7" s="63"/>
      <c r="I7" s="63">
        <v>12</v>
      </c>
      <c r="J7" s="63"/>
      <c r="K7" s="271"/>
      <c r="L7" s="271"/>
      <c r="M7" s="271"/>
      <c r="N7" s="271"/>
      <c r="O7" s="63"/>
      <c r="Q7" s="63">
        <v>2</v>
      </c>
      <c r="R7" s="63"/>
      <c r="S7" s="271"/>
      <c r="T7" s="271"/>
      <c r="U7" s="271"/>
      <c r="V7" s="271"/>
      <c r="W7" s="63"/>
      <c r="X7" s="63">
        <v>12</v>
      </c>
      <c r="Y7" s="63"/>
      <c r="Z7" s="271"/>
      <c r="AA7" s="271"/>
      <c r="AB7" s="271"/>
      <c r="AC7" s="271"/>
      <c r="AD7" s="63"/>
    </row>
    <row r="8" spans="2:30" ht="30" customHeight="1">
      <c r="B8" s="63">
        <v>3</v>
      </c>
      <c r="C8" s="63"/>
      <c r="D8" s="271"/>
      <c r="E8" s="271"/>
      <c r="F8" s="271"/>
      <c r="G8" s="271"/>
      <c r="H8" s="63"/>
      <c r="I8" s="63">
        <v>13</v>
      </c>
      <c r="J8" s="63"/>
      <c r="K8" s="271"/>
      <c r="L8" s="271"/>
      <c r="M8" s="271"/>
      <c r="N8" s="271"/>
      <c r="O8" s="63"/>
      <c r="Q8" s="63">
        <v>3</v>
      </c>
      <c r="R8" s="63"/>
      <c r="S8" s="271"/>
      <c r="T8" s="271"/>
      <c r="U8" s="271"/>
      <c r="V8" s="271"/>
      <c r="W8" s="63"/>
      <c r="X8" s="63">
        <v>13</v>
      </c>
      <c r="Y8" s="63"/>
      <c r="Z8" s="271"/>
      <c r="AA8" s="271"/>
      <c r="AB8" s="271"/>
      <c r="AC8" s="271"/>
      <c r="AD8" s="63"/>
    </row>
    <row r="9" spans="2:30" ht="30" customHeight="1">
      <c r="B9" s="63">
        <v>4</v>
      </c>
      <c r="C9" s="63"/>
      <c r="D9" s="271"/>
      <c r="E9" s="271"/>
      <c r="F9" s="271"/>
      <c r="G9" s="271"/>
      <c r="H9" s="63"/>
      <c r="I9" s="63">
        <v>14</v>
      </c>
      <c r="J9" s="63"/>
      <c r="K9" s="271"/>
      <c r="L9" s="271"/>
      <c r="M9" s="271"/>
      <c r="N9" s="271"/>
      <c r="O9" s="63"/>
      <c r="Q9" s="63">
        <v>4</v>
      </c>
      <c r="R9" s="63"/>
      <c r="S9" s="271"/>
      <c r="T9" s="271"/>
      <c r="U9" s="271"/>
      <c r="V9" s="271"/>
      <c r="W9" s="63"/>
      <c r="X9" s="63">
        <v>14</v>
      </c>
      <c r="Y9" s="63"/>
      <c r="Z9" s="271"/>
      <c r="AA9" s="271"/>
      <c r="AB9" s="271"/>
      <c r="AC9" s="271"/>
      <c r="AD9" s="63"/>
    </row>
    <row r="10" spans="2:30" ht="30" customHeight="1">
      <c r="B10" s="63">
        <v>5</v>
      </c>
      <c r="C10" s="63"/>
      <c r="D10" s="271"/>
      <c r="E10" s="271"/>
      <c r="F10" s="271"/>
      <c r="G10" s="271"/>
      <c r="H10" s="63"/>
      <c r="I10" s="63">
        <v>15</v>
      </c>
      <c r="J10" s="63"/>
      <c r="K10" s="271"/>
      <c r="L10" s="271"/>
      <c r="M10" s="271"/>
      <c r="N10" s="271"/>
      <c r="O10" s="63"/>
      <c r="Q10" s="63">
        <v>5</v>
      </c>
      <c r="R10" s="63"/>
      <c r="S10" s="271"/>
      <c r="T10" s="271"/>
      <c r="U10" s="271"/>
      <c r="V10" s="271"/>
      <c r="W10" s="63"/>
      <c r="X10" s="63">
        <v>15</v>
      </c>
      <c r="Y10" s="63"/>
      <c r="Z10" s="271"/>
      <c r="AA10" s="271"/>
      <c r="AB10" s="271"/>
      <c r="AC10" s="271"/>
      <c r="AD10" s="63"/>
    </row>
    <row r="11" spans="2:30" ht="30" customHeight="1">
      <c r="B11" s="63">
        <v>6</v>
      </c>
      <c r="C11" s="63"/>
      <c r="D11" s="271"/>
      <c r="E11" s="271"/>
      <c r="F11" s="271"/>
      <c r="G11" s="271"/>
      <c r="H11" s="63"/>
      <c r="I11" s="63">
        <v>16</v>
      </c>
      <c r="J11" s="63"/>
      <c r="K11" s="271"/>
      <c r="L11" s="271"/>
      <c r="M11" s="271"/>
      <c r="N11" s="271"/>
      <c r="O11" s="63"/>
      <c r="Q11" s="63">
        <v>6</v>
      </c>
      <c r="R11" s="63"/>
      <c r="S11" s="271"/>
      <c r="T11" s="271"/>
      <c r="U11" s="271"/>
      <c r="V11" s="271"/>
      <c r="W11" s="63"/>
      <c r="X11" s="63">
        <v>16</v>
      </c>
      <c r="Y11" s="63"/>
      <c r="Z11" s="271"/>
      <c r="AA11" s="271"/>
      <c r="AB11" s="271"/>
      <c r="AC11" s="271"/>
      <c r="AD11" s="63"/>
    </row>
    <row r="12" spans="2:30" ht="30" customHeight="1">
      <c r="B12" s="63">
        <v>7</v>
      </c>
      <c r="C12" s="63"/>
      <c r="D12" s="271"/>
      <c r="E12" s="271"/>
      <c r="F12" s="271"/>
      <c r="G12" s="271"/>
      <c r="H12" s="63"/>
      <c r="I12" s="63">
        <v>17</v>
      </c>
      <c r="J12" s="63"/>
      <c r="K12" s="271"/>
      <c r="L12" s="271"/>
      <c r="M12" s="271"/>
      <c r="N12" s="271"/>
      <c r="O12" s="63"/>
      <c r="Q12" s="63">
        <v>7</v>
      </c>
      <c r="R12" s="63"/>
      <c r="S12" s="271"/>
      <c r="T12" s="271"/>
      <c r="U12" s="271"/>
      <c r="V12" s="271"/>
      <c r="W12" s="63"/>
      <c r="X12" s="63">
        <v>17</v>
      </c>
      <c r="Y12" s="63"/>
      <c r="Z12" s="271"/>
      <c r="AA12" s="271"/>
      <c r="AB12" s="271"/>
      <c r="AC12" s="271"/>
      <c r="AD12" s="63"/>
    </row>
    <row r="13" spans="2:30" ht="30" customHeight="1">
      <c r="B13" s="63">
        <v>8</v>
      </c>
      <c r="C13" s="63"/>
      <c r="D13" s="271"/>
      <c r="E13" s="271"/>
      <c r="F13" s="271"/>
      <c r="G13" s="271"/>
      <c r="H13" s="63"/>
      <c r="I13" s="63">
        <v>18</v>
      </c>
      <c r="J13" s="63"/>
      <c r="K13" s="271"/>
      <c r="L13" s="271"/>
      <c r="M13" s="271"/>
      <c r="N13" s="271"/>
      <c r="O13" s="63"/>
      <c r="Q13" s="63">
        <v>8</v>
      </c>
      <c r="R13" s="63"/>
      <c r="S13" s="271"/>
      <c r="T13" s="271"/>
      <c r="U13" s="271"/>
      <c r="V13" s="271"/>
      <c r="W13" s="63"/>
      <c r="X13" s="63">
        <v>18</v>
      </c>
      <c r="Y13" s="63"/>
      <c r="Z13" s="271"/>
      <c r="AA13" s="271"/>
      <c r="AB13" s="271"/>
      <c r="AC13" s="271"/>
      <c r="AD13" s="63"/>
    </row>
    <row r="14" spans="2:30" ht="30" customHeight="1">
      <c r="B14" s="63">
        <v>9</v>
      </c>
      <c r="C14" s="63"/>
      <c r="D14" s="271"/>
      <c r="E14" s="271"/>
      <c r="F14" s="271"/>
      <c r="G14" s="271"/>
      <c r="H14" s="63"/>
      <c r="I14" s="63">
        <v>19</v>
      </c>
      <c r="J14" s="63"/>
      <c r="K14" s="271"/>
      <c r="L14" s="271"/>
      <c r="M14" s="271"/>
      <c r="N14" s="271"/>
      <c r="O14" s="63"/>
      <c r="Q14" s="63">
        <v>9</v>
      </c>
      <c r="R14" s="63"/>
      <c r="S14" s="271"/>
      <c r="T14" s="271"/>
      <c r="U14" s="271"/>
      <c r="V14" s="271"/>
      <c r="W14" s="63"/>
      <c r="X14" s="63">
        <v>19</v>
      </c>
      <c r="Y14" s="63"/>
      <c r="Z14" s="282"/>
      <c r="AA14" s="283"/>
      <c r="AB14" s="283"/>
      <c r="AC14" s="284"/>
      <c r="AD14" s="63"/>
    </row>
    <row r="15" spans="2:30" ht="30" customHeight="1">
      <c r="B15" s="63">
        <v>10</v>
      </c>
      <c r="C15" s="63"/>
      <c r="D15" s="271"/>
      <c r="E15" s="271"/>
      <c r="F15" s="271"/>
      <c r="G15" s="271"/>
      <c r="H15" s="63"/>
      <c r="I15" s="63">
        <v>20</v>
      </c>
      <c r="J15" s="63"/>
      <c r="K15" s="271"/>
      <c r="L15" s="271"/>
      <c r="M15" s="271"/>
      <c r="N15" s="271"/>
      <c r="O15" s="63"/>
      <c r="Q15" s="63">
        <v>10</v>
      </c>
      <c r="R15" s="63"/>
      <c r="S15" s="282"/>
      <c r="T15" s="283"/>
      <c r="U15" s="283"/>
      <c r="V15" s="284"/>
      <c r="W15" s="63"/>
      <c r="X15" s="63">
        <v>20</v>
      </c>
      <c r="Y15" s="63"/>
      <c r="Z15" s="271"/>
      <c r="AA15" s="271"/>
      <c r="AB15" s="271"/>
      <c r="AC15" s="271"/>
      <c r="AD15" s="63"/>
    </row>
    <row r="16" spans="2:30" ht="19.5" customHeight="1">
      <c r="B16" s="272"/>
      <c r="C16" s="272"/>
      <c r="D16" s="272" t="s">
        <v>44</v>
      </c>
      <c r="E16" s="272"/>
      <c r="F16" s="272" t="s">
        <v>45</v>
      </c>
      <c r="G16" s="272"/>
      <c r="H16" s="272" t="s">
        <v>46</v>
      </c>
      <c r="I16" s="272"/>
      <c r="J16" s="272"/>
      <c r="K16" s="274"/>
      <c r="L16" s="275"/>
      <c r="M16" s="275"/>
      <c r="N16" s="275"/>
      <c r="O16" s="276"/>
      <c r="Q16" s="272"/>
      <c r="R16" s="272"/>
      <c r="S16" s="272" t="s">
        <v>44</v>
      </c>
      <c r="T16" s="272"/>
      <c r="U16" s="272" t="s">
        <v>45</v>
      </c>
      <c r="V16" s="272"/>
      <c r="W16" s="272" t="s">
        <v>46</v>
      </c>
      <c r="X16" s="272"/>
      <c r="Y16" s="272"/>
      <c r="Z16" s="274"/>
      <c r="AA16" s="275"/>
      <c r="AB16" s="275"/>
      <c r="AC16" s="275"/>
      <c r="AD16" s="276"/>
    </row>
    <row r="17" spans="2:30" ht="19.5" customHeight="1">
      <c r="B17" s="272" t="s">
        <v>47</v>
      </c>
      <c r="C17" s="272"/>
      <c r="D17" s="272"/>
      <c r="E17" s="272"/>
      <c r="F17" s="272"/>
      <c r="G17" s="272"/>
      <c r="H17" s="272"/>
      <c r="I17" s="272"/>
      <c r="J17" s="272"/>
      <c r="K17" s="277"/>
      <c r="L17" s="265"/>
      <c r="M17" s="265"/>
      <c r="N17" s="265"/>
      <c r="O17" s="278"/>
      <c r="Q17" s="272" t="s">
        <v>47</v>
      </c>
      <c r="R17" s="272"/>
      <c r="S17" s="272"/>
      <c r="T17" s="272"/>
      <c r="U17" s="272"/>
      <c r="V17" s="272"/>
      <c r="W17" s="272"/>
      <c r="X17" s="272"/>
      <c r="Y17" s="272"/>
      <c r="Z17" s="277"/>
      <c r="AA17" s="265"/>
      <c r="AB17" s="265"/>
      <c r="AC17" s="265"/>
      <c r="AD17" s="278"/>
    </row>
    <row r="18" spans="2:30" ht="19.5" customHeight="1">
      <c r="B18" s="272" t="s">
        <v>48</v>
      </c>
      <c r="C18" s="272"/>
      <c r="D18" s="272"/>
      <c r="E18" s="272"/>
      <c r="F18" s="272"/>
      <c r="G18" s="272"/>
      <c r="H18" s="272"/>
      <c r="I18" s="272"/>
      <c r="J18" s="272"/>
      <c r="K18" s="277"/>
      <c r="L18" s="265"/>
      <c r="M18" s="265"/>
      <c r="N18" s="265"/>
      <c r="O18" s="278"/>
      <c r="Q18" s="272" t="s">
        <v>48</v>
      </c>
      <c r="R18" s="272"/>
      <c r="S18" s="272"/>
      <c r="T18" s="272"/>
      <c r="U18" s="272"/>
      <c r="V18" s="272"/>
      <c r="W18" s="272"/>
      <c r="X18" s="272"/>
      <c r="Y18" s="272"/>
      <c r="Z18" s="277"/>
      <c r="AA18" s="265"/>
      <c r="AB18" s="265"/>
      <c r="AC18" s="265"/>
      <c r="AD18" s="278"/>
    </row>
    <row r="19" spans="2:30" ht="19.5" customHeight="1">
      <c r="B19" s="272" t="s">
        <v>49</v>
      </c>
      <c r="C19" s="272"/>
      <c r="D19" s="186"/>
      <c r="E19" s="272"/>
      <c r="F19" s="272"/>
      <c r="G19" s="272"/>
      <c r="H19" s="272"/>
      <c r="I19" s="272"/>
      <c r="J19" s="272"/>
      <c r="K19" s="277"/>
      <c r="L19" s="265"/>
      <c r="M19" s="265"/>
      <c r="N19" s="265"/>
      <c r="O19" s="278"/>
      <c r="Q19" s="272" t="s">
        <v>49</v>
      </c>
      <c r="R19" s="272"/>
      <c r="S19" s="186"/>
      <c r="T19" s="272"/>
      <c r="U19" s="272"/>
      <c r="V19" s="272"/>
      <c r="W19" s="272"/>
      <c r="X19" s="272"/>
      <c r="Y19" s="272"/>
      <c r="Z19" s="277"/>
      <c r="AA19" s="265"/>
      <c r="AB19" s="265"/>
      <c r="AC19" s="265"/>
      <c r="AD19" s="278"/>
    </row>
    <row r="20" spans="2:30" ht="19.5" customHeight="1">
      <c r="B20" s="272" t="s">
        <v>50</v>
      </c>
      <c r="C20" s="272"/>
      <c r="D20" s="273"/>
      <c r="E20" s="272"/>
      <c r="F20" s="272"/>
      <c r="G20" s="272"/>
      <c r="H20" s="272"/>
      <c r="I20" s="272"/>
      <c r="J20" s="272"/>
      <c r="K20" s="279"/>
      <c r="L20" s="280"/>
      <c r="M20" s="280"/>
      <c r="N20" s="280"/>
      <c r="O20" s="281"/>
      <c r="Q20" s="272" t="s">
        <v>50</v>
      </c>
      <c r="R20" s="272"/>
      <c r="S20" s="273"/>
      <c r="T20" s="272"/>
      <c r="U20" s="272"/>
      <c r="V20" s="272"/>
      <c r="W20" s="272"/>
      <c r="X20" s="272"/>
      <c r="Y20" s="272"/>
      <c r="Z20" s="279"/>
      <c r="AA20" s="280"/>
      <c r="AB20" s="280"/>
      <c r="AC20" s="280"/>
      <c r="AD20" s="281"/>
    </row>
  </sheetData>
  <sheetProtection/>
  <mergeCells count="104">
    <mergeCell ref="Z16:AD20"/>
    <mergeCell ref="W20:Y20"/>
    <mergeCell ref="B20:C20"/>
    <mergeCell ref="D20:E20"/>
    <mergeCell ref="F20:G20"/>
    <mergeCell ref="H20:J20"/>
    <mergeCell ref="K16:O20"/>
    <mergeCell ref="Q20:R20"/>
    <mergeCell ref="S20:T20"/>
    <mergeCell ref="U20:V20"/>
    <mergeCell ref="Q19:R19"/>
    <mergeCell ref="W19:Y19"/>
    <mergeCell ref="B19:C19"/>
    <mergeCell ref="D19:E19"/>
    <mergeCell ref="F19:G19"/>
    <mergeCell ref="H19:J19"/>
    <mergeCell ref="S19:T19"/>
    <mergeCell ref="U19:V19"/>
    <mergeCell ref="W18:Y18"/>
    <mergeCell ref="B18:C18"/>
    <mergeCell ref="D18:E18"/>
    <mergeCell ref="F18:G18"/>
    <mergeCell ref="H18:J18"/>
    <mergeCell ref="Q18:R18"/>
    <mergeCell ref="S18:T18"/>
    <mergeCell ref="U18:V18"/>
    <mergeCell ref="U16:V16"/>
    <mergeCell ref="W16:Y16"/>
    <mergeCell ref="B17:C17"/>
    <mergeCell ref="D17:E17"/>
    <mergeCell ref="F17:G17"/>
    <mergeCell ref="H17:J17"/>
    <mergeCell ref="Q17:R17"/>
    <mergeCell ref="S17:T17"/>
    <mergeCell ref="U17:V17"/>
    <mergeCell ref="W17:Y17"/>
    <mergeCell ref="D15:G15"/>
    <mergeCell ref="K15:N15"/>
    <mergeCell ref="S15:V15"/>
    <mergeCell ref="Z15:AC15"/>
    <mergeCell ref="B16:C16"/>
    <mergeCell ref="D16:E16"/>
    <mergeCell ref="F16:G16"/>
    <mergeCell ref="H16:J16"/>
    <mergeCell ref="Q16:R16"/>
    <mergeCell ref="S16:T16"/>
    <mergeCell ref="D13:G13"/>
    <mergeCell ref="K13:N13"/>
    <mergeCell ref="S13:V13"/>
    <mergeCell ref="Z13:AC13"/>
    <mergeCell ref="K14:N14"/>
    <mergeCell ref="S14:V14"/>
    <mergeCell ref="Z14:AC14"/>
    <mergeCell ref="S11:V11"/>
    <mergeCell ref="Z11:AC11"/>
    <mergeCell ref="D12:G12"/>
    <mergeCell ref="K12:N12"/>
    <mergeCell ref="S12:V12"/>
    <mergeCell ref="Z12:AC12"/>
    <mergeCell ref="D14:G14"/>
    <mergeCell ref="S9:V9"/>
    <mergeCell ref="Z9:AC9"/>
    <mergeCell ref="K9:N9"/>
    <mergeCell ref="K10:N10"/>
    <mergeCell ref="D10:G10"/>
    <mergeCell ref="D11:G11"/>
    <mergeCell ref="S10:V10"/>
    <mergeCell ref="Z10:AC10"/>
    <mergeCell ref="K11:N11"/>
    <mergeCell ref="D8:G8"/>
    <mergeCell ref="D7:G7"/>
    <mergeCell ref="S8:V8"/>
    <mergeCell ref="Z8:AC8"/>
    <mergeCell ref="K8:N8"/>
    <mergeCell ref="D9:G9"/>
    <mergeCell ref="K6:N6"/>
    <mergeCell ref="S6:V6"/>
    <mergeCell ref="Z6:AC6"/>
    <mergeCell ref="D6:G6"/>
    <mergeCell ref="S7:V7"/>
    <mergeCell ref="Z7:AC7"/>
    <mergeCell ref="K7:N7"/>
    <mergeCell ref="X3:Y3"/>
    <mergeCell ref="Z3:AD3"/>
    <mergeCell ref="D5:G5"/>
    <mergeCell ref="K5:N5"/>
    <mergeCell ref="S5:V5"/>
    <mergeCell ref="Z5:AC5"/>
    <mergeCell ref="B3:C3"/>
    <mergeCell ref="D3:H3"/>
    <mergeCell ref="I3:J3"/>
    <mergeCell ref="K3:O3"/>
    <mergeCell ref="Q3:R3"/>
    <mergeCell ref="S3:W3"/>
    <mergeCell ref="B4:O4"/>
    <mergeCell ref="Q4:AD4"/>
    <mergeCell ref="B2:C2"/>
    <mergeCell ref="D2:H2"/>
    <mergeCell ref="I2:J2"/>
    <mergeCell ref="K2:O2"/>
    <mergeCell ref="Q2:R2"/>
    <mergeCell ref="S2:W2"/>
    <mergeCell ref="X2:Y2"/>
    <mergeCell ref="Z2:AD2"/>
  </mergeCells>
  <printOptions horizontalCentered="1" verticalCentered="1"/>
  <pageMargins left="0.3937007874015748" right="0.3937007874015748" top="1.1811023622047245" bottom="1.1811023622047245" header="0.5118110236220472" footer="0.5511811023622047"/>
  <pageSetup horizontalDpi="300" verticalDpi="300" orientation="landscape" paperSize="9" scale="77" r:id="rId1"/>
  <headerFooter alignWithMargins="0">
    <oddHeader>&amp;L&amp;20メンバー変更用紙&amp;R&amp;20メンバー変更用紙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miwakoshibue</cp:lastModifiedBy>
  <cp:lastPrinted>2010-04-06T09:47:19Z</cp:lastPrinted>
  <dcterms:created xsi:type="dcterms:W3CDTF">2003-12-08T23:39:18Z</dcterms:created>
  <dcterms:modified xsi:type="dcterms:W3CDTF">2010-04-06T09:47:36Z</dcterms:modified>
  <cp:category/>
  <cp:version/>
  <cp:contentType/>
  <cp:contentStatus/>
</cp:coreProperties>
</file>