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715" activeTab="1"/>
  </bookViews>
  <sheets>
    <sheet name="日程表" sheetId="1" r:id="rId1"/>
    <sheet name="星取り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<sst xmlns="http://schemas.openxmlformats.org/spreadsheetml/2006/main" count="510" uniqueCount="105">
  <si>
    <t>勝点</t>
  </si>
  <si>
    <t>得点</t>
  </si>
  <si>
    <t>失点</t>
  </si>
  <si>
    <t>得失点</t>
  </si>
  <si>
    <t>順位</t>
  </si>
  <si>
    <t>-</t>
  </si>
  <si>
    <t>酒田東</t>
  </si>
  <si>
    <t>山形南</t>
  </si>
  <si>
    <t>山本学園</t>
  </si>
  <si>
    <t>長井工業</t>
  </si>
  <si>
    <t>米沢工業</t>
  </si>
  <si>
    <t>米沢興譲館</t>
  </si>
  <si>
    <t>鶴岡南</t>
  </si>
  <si>
    <t>上山明新館</t>
  </si>
  <si>
    <t>Ｕ－１８県リーグ２部日程表</t>
  </si>
  <si>
    <t>2009年度</t>
  </si>
  <si>
    <t>主管校(会場校)</t>
  </si>
  <si>
    <t>節</t>
  </si>
  <si>
    <t>月　　日</t>
  </si>
  <si>
    <t>時間</t>
  </si>
  <si>
    <t>会場</t>
  </si>
  <si>
    <t>主審</t>
  </si>
  <si>
    <t>審判</t>
  </si>
  <si>
    <t>庄内</t>
  </si>
  <si>
    <t>村山</t>
  </si>
  <si>
    <t>置賜</t>
  </si>
  <si>
    <t>公益文化(酒田東)</t>
  </si>
  <si>
    <t>米工</t>
  </si>
  <si>
    <t>Ｖｓ</t>
  </si>
  <si>
    <t>上山明新館</t>
  </si>
  <si>
    <t>山本</t>
  </si>
  <si>
    <t>Ｖｓ</t>
  </si>
  <si>
    <t>興譲</t>
  </si>
  <si>
    <t>鶴南</t>
  </si>
  <si>
    <t>米沢興譲館</t>
  </si>
  <si>
    <t>長工</t>
  </si>
  <si>
    <t>長井工</t>
  </si>
  <si>
    <t>※東陽の里Ｇは村山でカウントしている</t>
  </si>
  <si>
    <t>明新</t>
  </si>
  <si>
    <t>酒東</t>
  </si>
  <si>
    <t>酒東</t>
  </si>
  <si>
    <t>飯森山(酒田東)</t>
  </si>
  <si>
    <t>米沢興譲館</t>
  </si>
  <si>
    <t>山南</t>
  </si>
  <si>
    <t>東陽の里(長井工業)</t>
  </si>
  <si>
    <t>長工</t>
  </si>
  <si>
    <t>山南</t>
  </si>
  <si>
    <t>櫛引(鶴岡南)</t>
  </si>
  <si>
    <t>小真木原(鶴岡南)</t>
  </si>
  <si>
    <t>※主審のチームは第４の審判も出してください。主審以外のチームは副審を２名出してください。なお、副審については４級取得の生徒でも結構です。</t>
  </si>
  <si>
    <t>※ベンチは本部からコートをみてこの対戦表通りとします。</t>
  </si>
  <si>
    <t>Ｕ－１８　Ｙリーグ２部星取り表</t>
  </si>
  <si>
    <t>６／１３
警告・退場</t>
  </si>
  <si>
    <t>５／２
警告・退場</t>
  </si>
  <si>
    <t>警告</t>
  </si>
  <si>
    <t>退場</t>
  </si>
  <si>
    <t>５／１６
警告・退場</t>
  </si>
  <si>
    <t>加藤泰修</t>
  </si>
  <si>
    <t>(決定的得点の機会の阻止)</t>
  </si>
  <si>
    <t>(一試合停止、5/30で消化)</t>
  </si>
  <si>
    <t>(ラフプレー)</t>
  </si>
  <si>
    <t>重巣晃伸</t>
  </si>
  <si>
    <t>(ラフプレー)</t>
  </si>
  <si>
    <t>(異議)</t>
  </si>
  <si>
    <t>(乱暴な行為)</t>
  </si>
  <si>
    <t>斎藤智哉</t>
  </si>
  <si>
    <t>渋谷謙吾</t>
  </si>
  <si>
    <t>６／２７
警告・退場</t>
  </si>
  <si>
    <t>阿部俊一</t>
  </si>
  <si>
    <t>川合駿平</t>
  </si>
  <si>
    <t>鈴木　貴智</t>
  </si>
  <si>
    <t>(反スポ)</t>
  </si>
  <si>
    <t>中谷勇志朗</t>
  </si>
  <si>
    <t>７／４
警告・退場</t>
  </si>
  <si>
    <t>(ラフプレー)</t>
  </si>
  <si>
    <t>高橋正樹</t>
  </si>
  <si>
    <t>７／11
警告・退場</t>
  </si>
  <si>
    <t>髙橋亮太高橋正樹</t>
  </si>
  <si>
    <t>菅井大貴</t>
  </si>
  <si>
    <t>星　拓朗</t>
  </si>
  <si>
    <t>７／18
警告・退場</t>
  </si>
  <si>
    <t>(距離)</t>
  </si>
  <si>
    <t>石山　翼⑧</t>
  </si>
  <si>
    <t>吉川亮也⑨</t>
  </si>
  <si>
    <t>舟山正俊</t>
  </si>
  <si>
    <t>赤間良樹</t>
  </si>
  <si>
    <t>伊藤雄紀</t>
  </si>
  <si>
    <t>７／25
警告・退場</t>
  </si>
  <si>
    <t>小野谷開</t>
  </si>
  <si>
    <t>8／1
警告・退場</t>
  </si>
  <si>
    <t>矢久保翔</t>
  </si>
  <si>
    <t>8／22
警告・退場</t>
  </si>
  <si>
    <t>大川裕平</t>
  </si>
  <si>
    <t>8／29
警告・退場</t>
  </si>
  <si>
    <t>9／5
警告・退場</t>
  </si>
  <si>
    <t>9／19警告・退場</t>
  </si>
  <si>
    <t>渡辺祐貴</t>
  </si>
  <si>
    <t>須田寛隆</t>
  </si>
  <si>
    <t>(遅延)</t>
  </si>
  <si>
    <t>(向田隼)</t>
  </si>
  <si>
    <t>新野拓朗</t>
  </si>
  <si>
    <t>10／3警告・退場</t>
  </si>
  <si>
    <t>井上拓哉</t>
  </si>
  <si>
    <t>鈴木貴智</t>
  </si>
  <si>
    <t>奥山信之介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</si>
</sst>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DashDotDot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DashDotDot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DashDotDot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DashDotDot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DashDotDot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DashDotDot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DashDotDot"/>
      <right style="medium"/>
      <top style="double"/>
      <bottom style="thin"/>
    </border>
    <border>
      <left style="medium"/>
      <right/>
      <top style="double"/>
      <bottom style="thin"/>
    </border>
    <border>
      <left style="double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double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medium"/>
      <bottom style="medium"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double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10" xfId="61" applyNumberFormat="1" applyBorder="1" applyAlignment="1">
      <alignment horizontal="center" vertical="center" shrinkToFit="1"/>
      <protection/>
    </xf>
    <xf numFmtId="0" fontId="3" fillId="0" borderId="11" xfId="61" applyNumberFormat="1" applyBorder="1" applyAlignment="1">
      <alignment horizontal="center" vertical="center" shrinkToFit="1"/>
      <protection/>
    </xf>
    <xf numFmtId="0" fontId="3" fillId="0" borderId="12" xfId="61" applyNumberForma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2" xfId="61" applyNumberFormat="1" applyFont="1" applyBorder="1" applyAlignment="1">
      <alignment horizontal="center" vertical="center" shrinkToFit="1"/>
      <protection/>
    </xf>
    <xf numFmtId="0" fontId="3" fillId="0" borderId="13" xfId="61" applyNumberFormat="1" applyBorder="1" applyAlignment="1">
      <alignment horizontal="center" vertical="center" shrinkToFit="1"/>
      <protection/>
    </xf>
    <xf numFmtId="0" fontId="3" fillId="0" borderId="14" xfId="61" applyNumberFormat="1" applyBorder="1" applyAlignment="1">
      <alignment horizontal="center" vertical="center" shrinkToFit="1"/>
      <protection/>
    </xf>
    <xf numFmtId="0" fontId="3" fillId="0" borderId="15" xfId="61" applyNumberFormat="1" applyBorder="1" applyAlignment="1">
      <alignment horizontal="center" vertical="center" shrinkToFit="1"/>
      <protection/>
    </xf>
    <xf numFmtId="0" fontId="3" fillId="0" borderId="16" xfId="61" applyNumberFormat="1" applyBorder="1" applyAlignment="1">
      <alignment horizontal="center" vertical="center" shrinkToFit="1"/>
      <protection/>
    </xf>
    <xf numFmtId="176" fontId="3" fillId="0" borderId="10" xfId="61" applyNumberFormat="1" applyBorder="1" applyAlignment="1">
      <alignment horizontal="center" vertical="center" shrinkToFit="1"/>
      <protection/>
    </xf>
    <xf numFmtId="176" fontId="3" fillId="0" borderId="11" xfId="61" applyNumberFormat="1" applyBorder="1" applyAlignment="1">
      <alignment horizontal="center" vertical="center" shrinkToFit="1"/>
      <protection/>
    </xf>
    <xf numFmtId="176" fontId="3" fillId="0" borderId="12" xfId="61" applyNumberFormat="1" applyBorder="1" applyAlignment="1">
      <alignment horizontal="center" vertical="center" shrinkToFit="1"/>
      <protection/>
    </xf>
    <xf numFmtId="176" fontId="3" fillId="0" borderId="16" xfId="61" applyNumberFormat="1" applyBorder="1" applyAlignment="1">
      <alignment horizontal="center" vertical="center" shrinkToFit="1"/>
      <protection/>
    </xf>
    <xf numFmtId="176" fontId="3" fillId="0" borderId="14" xfId="61" applyNumberFormat="1" applyBorder="1" applyAlignment="1">
      <alignment horizontal="center" vertical="center" shrinkToFit="1"/>
      <protection/>
    </xf>
    <xf numFmtId="176" fontId="3" fillId="0" borderId="0" xfId="61" applyNumberFormat="1" applyBorder="1" applyAlignment="1">
      <alignment horizontal="center" vertical="center" shrinkToFit="1"/>
      <protection/>
    </xf>
    <xf numFmtId="176" fontId="3" fillId="0" borderId="17" xfId="61" applyNumberFormat="1" applyBorder="1" applyAlignment="1">
      <alignment horizontal="center" vertical="center" shrinkToFit="1"/>
      <protection/>
    </xf>
    <xf numFmtId="176" fontId="3" fillId="0" borderId="15" xfId="61" applyNumberFormat="1" applyBorder="1" applyAlignment="1">
      <alignment horizontal="center" vertical="center" shrinkToFit="1"/>
      <protection/>
    </xf>
    <xf numFmtId="176" fontId="3" fillId="0" borderId="13" xfId="61" applyNumberFormat="1" applyBorder="1" applyAlignment="1">
      <alignment horizontal="center" vertical="center" shrinkToFit="1"/>
      <protection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9" fillId="0" borderId="0" xfId="61" applyNumberFormat="1" applyFont="1" applyFill="1" applyBorder="1" applyAlignment="1">
      <alignment horizontal="center" vertical="center" shrinkToFit="1"/>
      <protection/>
    </xf>
    <xf numFmtId="176" fontId="7" fillId="0" borderId="0" xfId="61" applyNumberFormat="1" applyFont="1" applyFill="1" applyBorder="1" applyAlignment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176" fontId="3" fillId="0" borderId="18" xfId="61" applyNumberFormat="1" applyBorder="1" applyAlignment="1">
      <alignment horizontal="center" vertical="center" shrinkToFit="1"/>
      <protection/>
    </xf>
    <xf numFmtId="176" fontId="3" fillId="0" borderId="19" xfId="61" applyNumberFormat="1" applyBorder="1" applyAlignment="1">
      <alignment horizontal="center" vertical="center" shrinkToFit="1"/>
      <protection/>
    </xf>
    <xf numFmtId="176" fontId="3" fillId="0" borderId="20" xfId="61" applyNumberFormat="1" applyBorder="1" applyAlignment="1">
      <alignment horizontal="center" vertical="center" shrinkToFit="1"/>
      <protection/>
    </xf>
    <xf numFmtId="0" fontId="3" fillId="0" borderId="11" xfId="61" applyNumberFormat="1" applyFont="1" applyBorder="1" applyAlignment="1">
      <alignment horizontal="center" vertical="center" shrinkToFit="1"/>
      <protection/>
    </xf>
    <xf numFmtId="49" fontId="3" fillId="0" borderId="21" xfId="61" applyNumberFormat="1" applyBorder="1" applyAlignment="1">
      <alignment horizontal="center" vertical="center" shrinkToFit="1"/>
      <protection/>
    </xf>
    <xf numFmtId="49" fontId="5" fillId="0" borderId="22" xfId="61" applyNumberFormat="1" applyFont="1" applyBorder="1" applyAlignment="1">
      <alignment horizontal="center" vertical="center" shrinkToFit="1"/>
      <protection/>
    </xf>
    <xf numFmtId="49" fontId="5" fillId="0" borderId="23" xfId="61" applyNumberFormat="1" applyFont="1" applyBorder="1" applyAlignment="1">
      <alignment horizontal="center" vertical="center" shrinkToFit="1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56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/>
    </xf>
    <xf numFmtId="56" fontId="0" fillId="0" borderId="30" xfId="0" applyNumberFormat="1" applyFill="1" applyBorder="1" applyAlignment="1">
      <alignment/>
    </xf>
    <xf numFmtId="20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0" fontId="0" fillId="0" borderId="31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20" fontId="0" fillId="0" borderId="37" xfId="0" applyNumberForma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0" fontId="0" fillId="0" borderId="37" xfId="0" applyNumberFormat="1" applyFill="1" applyBorder="1" applyAlignment="1">
      <alignment horizontal="center"/>
    </xf>
    <xf numFmtId="56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 quotePrefix="1">
      <alignment horizontal="center"/>
    </xf>
    <xf numFmtId="56" fontId="0" fillId="0" borderId="42" xfId="0" applyNumberFormat="1" applyFill="1" applyBorder="1" applyAlignment="1">
      <alignment/>
    </xf>
    <xf numFmtId="0" fontId="0" fillId="0" borderId="43" xfId="0" applyFill="1" applyBorder="1" applyAlignment="1" quotePrefix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20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20" fontId="0" fillId="0" borderId="46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56" fontId="0" fillId="0" borderId="51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9" xfId="0" applyFill="1" applyBorder="1" applyAlignment="1" quotePrefix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49" fontId="5" fillId="0" borderId="55" xfId="61" applyNumberFormat="1" applyFont="1" applyBorder="1" applyAlignment="1">
      <alignment horizontal="center" vertical="center" shrinkToFit="1"/>
      <protection/>
    </xf>
    <xf numFmtId="0" fontId="0" fillId="0" borderId="48" xfId="0" applyBorder="1" applyAlignment="1">
      <alignment vertical="top" wrapText="1" shrinkToFit="1"/>
    </xf>
    <xf numFmtId="0" fontId="0" fillId="0" borderId="50" xfId="0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6" fillId="0" borderId="0" xfId="43" applyFont="1" applyAlignment="1" applyProtection="1">
      <alignment vertical="center"/>
      <protection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34" borderId="48" xfId="0" applyFill="1" applyBorder="1" applyAlignment="1">
      <alignment vertical="top" wrapText="1" shrinkToFit="1"/>
    </xf>
    <xf numFmtId="0" fontId="0" fillId="34" borderId="16" xfId="0" applyFill="1" applyBorder="1" applyAlignment="1">
      <alignment vertical="top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0" xfId="0" applyFill="1" applyBorder="1" applyAlignment="1">
      <alignment vertical="top" shrinkToFit="1"/>
    </xf>
    <xf numFmtId="0" fontId="0" fillId="0" borderId="17" xfId="0" applyFill="1" applyBorder="1" applyAlignment="1">
      <alignment vertical="top" shrinkToFit="1"/>
    </xf>
    <xf numFmtId="0" fontId="0" fillId="0" borderId="16" xfId="0" applyFill="1" applyBorder="1" applyAlignment="1">
      <alignment vertical="top" shrinkToFit="1"/>
    </xf>
    <xf numFmtId="0" fontId="0" fillId="35" borderId="50" xfId="0" applyFill="1" applyBorder="1" applyAlignment="1">
      <alignment vertical="top" shrinkToFit="1"/>
    </xf>
    <xf numFmtId="0" fontId="0" fillId="35" borderId="17" xfId="0" applyFill="1" applyBorder="1" applyAlignment="1">
      <alignment vertical="top" shrinkToFit="1"/>
    </xf>
    <xf numFmtId="0" fontId="3" fillId="0" borderId="0" xfId="43" applyFont="1" applyAlignment="1" applyProtection="1">
      <alignment vertical="center"/>
      <protection/>
    </xf>
    <xf numFmtId="0" fontId="3" fillId="34" borderId="0" xfId="43" applyNumberFormat="1" applyFont="1" applyFill="1" applyAlignment="1" applyProtection="1">
      <alignment vertical="center"/>
      <protection/>
    </xf>
    <xf numFmtId="0" fontId="13" fillId="0" borderId="2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 shrinkToFit="1"/>
    </xf>
    <xf numFmtId="49" fontId="4" fillId="0" borderId="59" xfId="61" applyNumberFormat="1" applyFont="1" applyBorder="1" applyAlignment="1">
      <alignment horizontal="center" vertical="center" shrinkToFit="1"/>
      <protection/>
    </xf>
    <xf numFmtId="49" fontId="4" fillId="0" borderId="22" xfId="61" applyNumberFormat="1" applyFont="1" applyBorder="1" applyAlignment="1">
      <alignment horizontal="center" vertical="center" shrinkToFit="1"/>
      <protection/>
    </xf>
    <xf numFmtId="49" fontId="4" fillId="0" borderId="23" xfId="61" applyNumberFormat="1" applyFont="1" applyBorder="1" applyAlignment="1">
      <alignment horizontal="center" vertical="center" shrinkToFit="1"/>
      <protection/>
    </xf>
    <xf numFmtId="49" fontId="4" fillId="0" borderId="67" xfId="61" applyNumberFormat="1" applyFont="1" applyBorder="1" applyAlignment="1">
      <alignment horizontal="center" vertical="center" shrinkToFit="1"/>
      <protection/>
    </xf>
    <xf numFmtId="49" fontId="10" fillId="0" borderId="0" xfId="61" applyNumberFormat="1" applyFont="1" applyBorder="1" applyAlignment="1">
      <alignment horizontal="center" vertical="center" shrinkToFit="1"/>
      <protection/>
    </xf>
    <xf numFmtId="177" fontId="3" fillId="0" borderId="13" xfId="61" applyNumberFormat="1" applyBorder="1" applyAlignment="1">
      <alignment horizontal="center" vertical="center" shrinkToFit="1"/>
      <protection/>
    </xf>
    <xf numFmtId="177" fontId="3" fillId="0" borderId="34" xfId="61" applyNumberFormat="1" applyBorder="1" applyAlignment="1">
      <alignment horizontal="center" vertical="center" shrinkToFit="1"/>
      <protection/>
    </xf>
    <xf numFmtId="0" fontId="3" fillId="0" borderId="16" xfId="61" applyNumberFormat="1" applyBorder="1" applyAlignment="1">
      <alignment horizontal="center" vertical="center" shrinkToFit="1"/>
      <protection/>
    </xf>
    <xf numFmtId="0" fontId="3" fillId="0" borderId="0" xfId="61" applyNumberFormat="1" applyBorder="1" applyAlignment="1">
      <alignment horizontal="center" vertical="center" shrinkToFit="1"/>
      <protection/>
    </xf>
    <xf numFmtId="0" fontId="3" fillId="0" borderId="17" xfId="61" applyNumberFormat="1" applyBorder="1" applyAlignment="1">
      <alignment horizontal="center" vertical="center" shrinkToFit="1"/>
      <protection/>
    </xf>
    <xf numFmtId="176" fontId="3" fillId="0" borderId="15" xfId="61" applyNumberFormat="1" applyBorder="1" applyAlignment="1">
      <alignment horizontal="center" vertical="center" shrinkToFit="1"/>
      <protection/>
    </xf>
    <xf numFmtId="176" fontId="3" fillId="0" borderId="32" xfId="61" applyNumberFormat="1" applyBorder="1" applyAlignment="1">
      <alignment horizontal="center" vertical="center" shrinkToFit="1"/>
      <protection/>
    </xf>
    <xf numFmtId="176" fontId="3" fillId="0" borderId="15" xfId="61" applyNumberFormat="1" applyFont="1" applyBorder="1" applyAlignment="1" applyProtection="1">
      <alignment horizontal="center" vertical="center" shrinkToFit="1"/>
      <protection locked="0"/>
    </xf>
    <xf numFmtId="176" fontId="3" fillId="0" borderId="32" xfId="61" applyNumberFormat="1" applyBorder="1" applyAlignment="1" applyProtection="1">
      <alignment horizontal="center" vertical="center" shrinkToFit="1"/>
      <protection locked="0"/>
    </xf>
    <xf numFmtId="49" fontId="6" fillId="0" borderId="45" xfId="61" applyNumberFormat="1" applyFont="1" applyBorder="1" applyAlignment="1">
      <alignment horizontal="center" vertical="center" shrinkToFit="1"/>
      <protection/>
    </xf>
    <xf numFmtId="0" fontId="6" fillId="0" borderId="61" xfId="61" applyNumberFormat="1" applyFont="1" applyBorder="1" applyAlignment="1">
      <alignment horizontal="center" vertical="center" shrinkToFit="1"/>
      <protection/>
    </xf>
    <xf numFmtId="0" fontId="6" fillId="0" borderId="42" xfId="61" applyNumberFormat="1" applyFont="1" applyBorder="1" applyAlignment="1">
      <alignment horizontal="center" vertical="center" shrinkToFit="1"/>
      <protection/>
    </xf>
    <xf numFmtId="0" fontId="3" fillId="0" borderId="68" xfId="61" applyNumberFormat="1" applyBorder="1" applyAlignment="1">
      <alignment horizontal="center" vertical="center" shrinkToFit="1"/>
      <protection/>
    </xf>
    <xf numFmtId="0" fontId="3" fillId="0" borderId="50" xfId="61" applyNumberFormat="1" applyBorder="1" applyAlignment="1">
      <alignment horizontal="center" vertical="center" shrinkToFit="1"/>
      <protection/>
    </xf>
    <xf numFmtId="0" fontId="3" fillId="0" borderId="69" xfId="61" applyNumberFormat="1" applyBorder="1" applyAlignment="1">
      <alignment horizontal="center" vertical="center" shrinkToFit="1"/>
      <protection/>
    </xf>
    <xf numFmtId="0" fontId="3" fillId="0" borderId="70" xfId="61" applyNumberFormat="1" applyBorder="1" applyAlignment="1">
      <alignment horizontal="center" vertical="center" shrinkToFit="1"/>
      <protection/>
    </xf>
    <xf numFmtId="0" fontId="3" fillId="0" borderId="71" xfId="61" applyNumberFormat="1" applyBorder="1" applyAlignment="1">
      <alignment horizontal="center" vertical="center" shrinkToFit="1"/>
      <protection/>
    </xf>
    <xf numFmtId="0" fontId="3" fillId="0" borderId="72" xfId="61" applyNumberFormat="1" applyBorder="1" applyAlignment="1">
      <alignment horizontal="center" vertical="center" shrinkToFit="1"/>
      <protection/>
    </xf>
    <xf numFmtId="0" fontId="3" fillId="0" borderId="73" xfId="61" applyNumberFormat="1" applyBorder="1" applyAlignment="1">
      <alignment horizontal="center" vertical="center" shrinkToFit="1"/>
      <protection/>
    </xf>
    <xf numFmtId="0" fontId="3" fillId="0" borderId="74" xfId="61" applyNumberFormat="1" applyBorder="1" applyAlignment="1">
      <alignment horizontal="center" vertical="center" shrinkToFit="1"/>
      <protection/>
    </xf>
    <xf numFmtId="0" fontId="3" fillId="0" borderId="75" xfId="61" applyNumberFormat="1" applyBorder="1" applyAlignment="1">
      <alignment horizontal="center" vertical="center" shrinkToFit="1"/>
      <protection/>
    </xf>
    <xf numFmtId="0" fontId="3" fillId="0" borderId="76" xfId="61" applyNumberFormat="1" applyBorder="1" applyAlignment="1">
      <alignment horizontal="center" vertical="center" shrinkToFit="1"/>
      <protection/>
    </xf>
    <xf numFmtId="0" fontId="3" fillId="0" borderId="77" xfId="61" applyNumberFormat="1" applyBorder="1" applyAlignment="1">
      <alignment horizontal="center" vertical="center" shrinkToFit="1"/>
      <protection/>
    </xf>
    <xf numFmtId="0" fontId="3" fillId="0" borderId="48" xfId="61" applyNumberFormat="1" applyBorder="1" applyAlignment="1">
      <alignment horizontal="center" vertical="center" shrinkToFit="1"/>
      <protection/>
    </xf>
    <xf numFmtId="176" fontId="3" fillId="0" borderId="32" xfId="61" applyNumberFormat="1" applyFont="1" applyBorder="1" applyAlignment="1" applyProtection="1">
      <alignment horizontal="center" vertical="center" shrinkToFit="1"/>
      <protection locked="0"/>
    </xf>
    <xf numFmtId="176" fontId="3" fillId="0" borderId="78" xfId="61" applyNumberFormat="1" applyBorder="1" applyAlignment="1">
      <alignment horizontal="center" vertical="center" shrinkToFit="1"/>
      <protection/>
    </xf>
    <xf numFmtId="176" fontId="3" fillId="0" borderId="33" xfId="61" applyNumberFormat="1" applyBorder="1" applyAlignment="1">
      <alignment horizontal="center" vertical="center" shrinkToFit="1"/>
      <protection/>
    </xf>
    <xf numFmtId="49" fontId="3" fillId="0" borderId="45" xfId="61" applyNumberFormat="1" applyBorder="1" applyAlignment="1">
      <alignment horizontal="center" vertical="center" shrinkToFit="1"/>
      <protection/>
    </xf>
    <xf numFmtId="0" fontId="3" fillId="0" borderId="61" xfId="61" applyNumberFormat="1" applyBorder="1" applyAlignment="1">
      <alignment horizontal="center" vertical="center" shrinkToFit="1"/>
      <protection/>
    </xf>
    <xf numFmtId="0" fontId="3" fillId="0" borderId="42" xfId="61" applyNumberFormat="1" applyBorder="1" applyAlignment="1">
      <alignment horizontal="center" vertical="center" shrinkToFit="1"/>
      <protection/>
    </xf>
    <xf numFmtId="176" fontId="3" fillId="0" borderId="69" xfId="61" applyNumberFormat="1" applyBorder="1" applyAlignment="1">
      <alignment horizontal="center" vertical="center" shrinkToFit="1"/>
      <protection/>
    </xf>
    <xf numFmtId="176" fontId="3" fillId="0" borderId="70" xfId="61" applyNumberFormat="1" applyBorder="1" applyAlignment="1">
      <alignment horizontal="center" vertical="center" shrinkToFit="1"/>
      <protection/>
    </xf>
    <xf numFmtId="176" fontId="3" fillId="0" borderId="71" xfId="61" applyNumberFormat="1" applyBorder="1" applyAlignment="1">
      <alignment horizontal="center" vertical="center" shrinkToFit="1"/>
      <protection/>
    </xf>
    <xf numFmtId="176" fontId="3" fillId="0" borderId="72" xfId="61" applyNumberFormat="1" applyBorder="1" applyAlignment="1">
      <alignment horizontal="center" vertical="center" shrinkToFit="1"/>
      <protection/>
    </xf>
    <xf numFmtId="176" fontId="3" fillId="0" borderId="73" xfId="61" applyNumberFormat="1" applyBorder="1" applyAlignment="1">
      <alignment horizontal="center" vertical="center" shrinkToFit="1"/>
      <protection/>
    </xf>
    <xf numFmtId="176" fontId="3" fillId="0" borderId="74" xfId="61" applyNumberFormat="1" applyBorder="1" applyAlignment="1">
      <alignment horizontal="center" vertical="center" shrinkToFit="1"/>
      <protection/>
    </xf>
    <xf numFmtId="176" fontId="3" fillId="0" borderId="75" xfId="61" applyNumberFormat="1" applyBorder="1" applyAlignment="1">
      <alignment horizontal="center" vertical="center" shrinkToFit="1"/>
      <protection/>
    </xf>
    <xf numFmtId="176" fontId="3" fillId="0" borderId="76" xfId="61" applyNumberFormat="1" applyBorder="1" applyAlignment="1">
      <alignment horizontal="center" vertical="center" shrinkToFit="1"/>
      <protection/>
    </xf>
    <xf numFmtId="176" fontId="3" fillId="0" borderId="77" xfId="61" applyNumberFormat="1" applyBorder="1" applyAlignment="1">
      <alignment horizontal="center" vertical="center" shrinkToFit="1"/>
      <protection/>
    </xf>
    <xf numFmtId="49" fontId="5" fillId="0" borderId="45" xfId="61" applyNumberFormat="1" applyFont="1" applyBorder="1" applyAlignment="1">
      <alignment horizontal="center" vertical="center" shrinkToFit="1"/>
      <protection/>
    </xf>
    <xf numFmtId="0" fontId="5" fillId="0" borderId="61" xfId="61" applyNumberFormat="1" applyFont="1" applyBorder="1" applyAlignment="1">
      <alignment horizontal="center" vertical="center" shrinkToFit="1"/>
      <protection/>
    </xf>
    <xf numFmtId="0" fontId="5" fillId="0" borderId="42" xfId="61" applyNumberFormat="1" applyFont="1" applyBorder="1" applyAlignment="1">
      <alignment horizontal="center" vertical="center" shrinkToFit="1"/>
      <protection/>
    </xf>
    <xf numFmtId="176" fontId="3" fillId="0" borderId="32" xfId="61" applyNumberFormat="1" applyFont="1" applyBorder="1" applyAlignment="1" applyProtection="1">
      <alignment horizontal="center" vertical="center" shrinkToFit="1"/>
      <protection/>
    </xf>
    <xf numFmtId="176" fontId="3" fillId="0" borderId="32" xfId="61" applyNumberFormat="1" applyBorder="1" applyAlignment="1" applyProtection="1">
      <alignment horizontal="center" vertical="center" shrinkToFit="1"/>
      <protection/>
    </xf>
    <xf numFmtId="0" fontId="6" fillId="0" borderId="62" xfId="61" applyNumberFormat="1" applyFont="1" applyBorder="1" applyAlignment="1">
      <alignment horizontal="center" vertical="center" shrinkToFit="1"/>
      <protection/>
    </xf>
    <xf numFmtId="176" fontId="3" fillId="0" borderId="38" xfId="61" applyNumberFormat="1" applyBorder="1" applyAlignment="1">
      <alignment horizontal="center" vertical="center" shrinkToFit="1"/>
      <protection/>
    </xf>
    <xf numFmtId="176" fontId="3" fillId="0" borderId="38" xfId="61" applyNumberFormat="1" applyBorder="1" applyAlignment="1" applyProtection="1">
      <alignment horizontal="center" vertical="center" shrinkToFit="1"/>
      <protection locked="0"/>
    </xf>
    <xf numFmtId="176" fontId="3" fillId="0" borderId="39" xfId="61" applyNumberFormat="1" applyBorder="1" applyAlignment="1">
      <alignment horizontal="center" vertical="center" shrinkToFit="1"/>
      <protection/>
    </xf>
    <xf numFmtId="176" fontId="3" fillId="0" borderId="79" xfId="61" applyNumberFormat="1" applyBorder="1" applyAlignment="1">
      <alignment horizontal="center" vertical="center" shrinkToFit="1"/>
      <protection/>
    </xf>
    <xf numFmtId="177" fontId="3" fillId="0" borderId="40" xfId="61" applyNumberFormat="1" applyBorder="1" applyAlignment="1">
      <alignment horizontal="center" vertical="center" shrinkToFit="1"/>
      <protection/>
    </xf>
    <xf numFmtId="176" fontId="3" fillId="0" borderId="80" xfId="61" applyNumberFormat="1" applyBorder="1" applyAlignment="1">
      <alignment horizontal="center" vertical="center" shrinkToFit="1"/>
      <protection/>
    </xf>
    <xf numFmtId="176" fontId="3" fillId="0" borderId="81" xfId="61" applyNumberFormat="1" applyBorder="1" applyAlignment="1">
      <alignment horizontal="center" vertical="center" shrinkToFit="1"/>
      <protection/>
    </xf>
    <xf numFmtId="176" fontId="3" fillId="0" borderId="82" xfId="61" applyNumberFormat="1" applyBorder="1" applyAlignment="1">
      <alignment horizontal="center" vertical="center" shrinkToFit="1"/>
      <protection/>
    </xf>
    <xf numFmtId="49" fontId="6" fillId="0" borderId="61" xfId="61" applyNumberFormat="1" applyFont="1" applyBorder="1" applyAlignment="1">
      <alignment horizontal="center" vertical="center" shrinkToFit="1"/>
      <protection/>
    </xf>
    <xf numFmtId="176" fontId="3" fillId="0" borderId="83" xfId="61" applyNumberForma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3" width="9.00390625" style="33" customWidth="1"/>
    <col min="4" max="4" width="9.00390625" style="34" customWidth="1"/>
    <col min="5" max="5" width="9.00390625" style="33" customWidth="1"/>
    <col min="6" max="9" width="9.00390625" style="34" customWidth="1"/>
    <col min="10" max="10" width="9.00390625" style="33" customWidth="1"/>
    <col min="11" max="11" width="9.00390625" style="34" customWidth="1"/>
    <col min="12" max="16384" width="9.00390625" style="33" customWidth="1"/>
  </cols>
  <sheetData>
    <row r="1" spans="1:9" ht="25.5">
      <c r="A1" s="32" t="s">
        <v>14</v>
      </c>
      <c r="I1" s="35" t="s">
        <v>15</v>
      </c>
    </row>
    <row r="2" ht="25.5">
      <c r="A2" s="32"/>
    </row>
    <row r="3" ht="14.25" thickBot="1">
      <c r="K3" s="36" t="s">
        <v>16</v>
      </c>
    </row>
    <row r="4" spans="1:20" ht="14.25" thickBot="1">
      <c r="A4" s="37" t="s">
        <v>17</v>
      </c>
      <c r="B4" s="37" t="s">
        <v>18</v>
      </c>
      <c r="C4" s="38" t="s">
        <v>19</v>
      </c>
      <c r="D4" s="110" t="s">
        <v>20</v>
      </c>
      <c r="E4" s="111"/>
      <c r="F4" s="112"/>
      <c r="G4" s="39" t="s">
        <v>21</v>
      </c>
      <c r="H4" s="38"/>
      <c r="I4" s="111" t="s">
        <v>20</v>
      </c>
      <c r="J4" s="111"/>
      <c r="K4" s="112"/>
      <c r="L4" s="39" t="s">
        <v>21</v>
      </c>
      <c r="M4" s="40"/>
      <c r="O4" s="33" t="s">
        <v>22</v>
      </c>
      <c r="Q4" s="33" t="s">
        <v>20</v>
      </c>
      <c r="R4" s="33" t="s">
        <v>23</v>
      </c>
      <c r="S4" s="33" t="s">
        <v>24</v>
      </c>
      <c r="T4" s="33" t="s">
        <v>25</v>
      </c>
    </row>
    <row r="5" spans="1:20" ht="13.5">
      <c r="A5" s="113">
        <v>1</v>
      </c>
      <c r="B5" s="41">
        <v>39935</v>
      </c>
      <c r="C5" s="42"/>
      <c r="D5" s="116" t="s">
        <v>26</v>
      </c>
      <c r="E5" s="116"/>
      <c r="F5" s="116"/>
      <c r="G5" s="43"/>
      <c r="H5" s="44"/>
      <c r="I5" s="109" t="s">
        <v>10</v>
      </c>
      <c r="J5" s="116"/>
      <c r="K5" s="116"/>
      <c r="L5" s="43"/>
      <c r="M5" s="40"/>
      <c r="O5" s="45">
        <v>7</v>
      </c>
      <c r="P5" s="33" t="s">
        <v>27</v>
      </c>
      <c r="Q5" s="33">
        <v>5</v>
      </c>
      <c r="R5" s="33">
        <v>2</v>
      </c>
      <c r="S5" s="33">
        <v>5</v>
      </c>
      <c r="T5" s="33">
        <v>7</v>
      </c>
    </row>
    <row r="6" spans="1:20" ht="13.5">
      <c r="A6" s="114"/>
      <c r="B6" s="46"/>
      <c r="C6" s="47">
        <v>0.4583333333333333</v>
      </c>
      <c r="D6" s="48" t="s">
        <v>12</v>
      </c>
      <c r="E6" s="49" t="s">
        <v>28</v>
      </c>
      <c r="F6" s="50" t="s">
        <v>29</v>
      </c>
      <c r="G6" s="51" t="s">
        <v>30</v>
      </c>
      <c r="H6" s="52">
        <v>0.4583333333333333</v>
      </c>
      <c r="I6" s="49" t="s">
        <v>9</v>
      </c>
      <c r="J6" s="49" t="s">
        <v>31</v>
      </c>
      <c r="K6" s="50" t="s">
        <v>7</v>
      </c>
      <c r="L6" s="51" t="s">
        <v>27</v>
      </c>
      <c r="M6" s="40"/>
      <c r="O6" s="45">
        <v>7</v>
      </c>
      <c r="P6" s="33" t="s">
        <v>32</v>
      </c>
      <c r="Q6" s="33">
        <v>5</v>
      </c>
      <c r="R6" s="33">
        <v>4</v>
      </c>
      <c r="S6" s="33">
        <v>2</v>
      </c>
      <c r="T6" s="33">
        <v>8</v>
      </c>
    </row>
    <row r="7" spans="1:22" ht="14.25" thickBot="1">
      <c r="A7" s="115"/>
      <c r="B7" s="53"/>
      <c r="C7" s="54">
        <v>0.5625</v>
      </c>
      <c r="D7" s="55" t="s">
        <v>8</v>
      </c>
      <c r="E7" s="56" t="s">
        <v>31</v>
      </c>
      <c r="F7" s="57" t="s">
        <v>6</v>
      </c>
      <c r="G7" s="58" t="s">
        <v>33</v>
      </c>
      <c r="H7" s="59">
        <v>0.5625</v>
      </c>
      <c r="I7" s="56" t="s">
        <v>10</v>
      </c>
      <c r="J7" s="56" t="s">
        <v>28</v>
      </c>
      <c r="K7" s="57" t="s">
        <v>34</v>
      </c>
      <c r="L7" s="58" t="s">
        <v>35</v>
      </c>
      <c r="M7" s="40"/>
      <c r="O7" s="45">
        <v>7</v>
      </c>
      <c r="P7" s="33" t="s">
        <v>36</v>
      </c>
      <c r="Q7" s="33">
        <v>2</v>
      </c>
      <c r="R7" s="33">
        <v>4</v>
      </c>
      <c r="S7" s="33">
        <v>2</v>
      </c>
      <c r="T7" s="33">
        <v>8</v>
      </c>
      <c r="U7" s="33" t="s">
        <v>37</v>
      </c>
      <c r="V7" s="40"/>
    </row>
    <row r="8" spans="1:20" ht="13.5">
      <c r="A8" s="104">
        <v>2</v>
      </c>
      <c r="B8" s="60">
        <v>39949</v>
      </c>
      <c r="C8" s="61"/>
      <c r="D8" s="107" t="s">
        <v>12</v>
      </c>
      <c r="E8" s="108"/>
      <c r="F8" s="109"/>
      <c r="G8" s="43"/>
      <c r="H8" s="42"/>
      <c r="I8" s="108" t="s">
        <v>34</v>
      </c>
      <c r="J8" s="108"/>
      <c r="K8" s="109"/>
      <c r="L8" s="43"/>
      <c r="M8" s="40"/>
      <c r="O8" s="45">
        <v>7</v>
      </c>
      <c r="P8" s="33" t="s">
        <v>38</v>
      </c>
      <c r="Q8" s="33">
        <v>6</v>
      </c>
      <c r="R8" s="33">
        <v>5</v>
      </c>
      <c r="S8" s="33">
        <v>6</v>
      </c>
      <c r="T8" s="33">
        <v>3</v>
      </c>
    </row>
    <row r="9" spans="1:20" ht="13.5">
      <c r="A9" s="105"/>
      <c r="B9" s="46"/>
      <c r="C9" s="47">
        <v>0.4583333333333333</v>
      </c>
      <c r="D9" s="48" t="s">
        <v>12</v>
      </c>
      <c r="E9" s="49" t="s">
        <v>28</v>
      </c>
      <c r="F9" s="50" t="s">
        <v>7</v>
      </c>
      <c r="G9" s="51" t="s">
        <v>39</v>
      </c>
      <c r="H9" s="52">
        <v>0.4583333333333333</v>
      </c>
      <c r="I9" s="49" t="s">
        <v>8</v>
      </c>
      <c r="J9" s="49" t="s">
        <v>28</v>
      </c>
      <c r="K9" s="50" t="s">
        <v>34</v>
      </c>
      <c r="L9" s="51" t="s">
        <v>35</v>
      </c>
      <c r="M9" s="40"/>
      <c r="O9" s="45">
        <v>7</v>
      </c>
      <c r="P9" s="33" t="s">
        <v>33</v>
      </c>
      <c r="Q9" s="33">
        <v>5</v>
      </c>
      <c r="R9" s="33">
        <v>9</v>
      </c>
      <c r="S9" s="33">
        <v>3</v>
      </c>
      <c r="T9" s="33">
        <v>2</v>
      </c>
    </row>
    <row r="10" spans="1:20" ht="14.25" thickBot="1">
      <c r="A10" s="106"/>
      <c r="B10" s="53"/>
      <c r="C10" s="54">
        <v>0.5625</v>
      </c>
      <c r="D10" s="55" t="s">
        <v>10</v>
      </c>
      <c r="E10" s="56" t="s">
        <v>31</v>
      </c>
      <c r="F10" s="57" t="s">
        <v>6</v>
      </c>
      <c r="G10" s="58" t="s">
        <v>33</v>
      </c>
      <c r="H10" s="59">
        <v>0.5625</v>
      </c>
      <c r="I10" s="56" t="s">
        <v>9</v>
      </c>
      <c r="J10" s="56" t="s">
        <v>31</v>
      </c>
      <c r="K10" s="57" t="s">
        <v>29</v>
      </c>
      <c r="L10" s="58" t="s">
        <v>32</v>
      </c>
      <c r="M10" s="40"/>
      <c r="O10" s="45">
        <v>7</v>
      </c>
      <c r="P10" s="33" t="s">
        <v>40</v>
      </c>
      <c r="Q10" s="45">
        <v>5</v>
      </c>
      <c r="R10" s="33">
        <v>9</v>
      </c>
      <c r="S10" s="33">
        <v>3</v>
      </c>
      <c r="T10" s="33">
        <v>2</v>
      </c>
    </row>
    <row r="11" spans="1:20" ht="13.5">
      <c r="A11" s="104">
        <v>3</v>
      </c>
      <c r="B11" s="60">
        <v>39977</v>
      </c>
      <c r="C11" s="61"/>
      <c r="D11" s="116" t="s">
        <v>41</v>
      </c>
      <c r="E11" s="116"/>
      <c r="F11" s="116"/>
      <c r="G11" s="43"/>
      <c r="H11" s="42"/>
      <c r="I11" s="109" t="s">
        <v>10</v>
      </c>
      <c r="J11" s="116"/>
      <c r="K11" s="116"/>
      <c r="L11" s="43"/>
      <c r="M11" s="40"/>
      <c r="O11" s="33">
        <v>7</v>
      </c>
      <c r="P11" s="33" t="s">
        <v>30</v>
      </c>
      <c r="R11" s="33">
        <v>5</v>
      </c>
      <c r="S11" s="33">
        <v>6</v>
      </c>
      <c r="T11" s="33">
        <v>3</v>
      </c>
    </row>
    <row r="12" spans="1:20" ht="13.5">
      <c r="A12" s="105"/>
      <c r="B12" s="46"/>
      <c r="C12" s="47">
        <v>0.4583333333333333</v>
      </c>
      <c r="D12" s="48" t="s">
        <v>12</v>
      </c>
      <c r="E12" s="49" t="s">
        <v>28</v>
      </c>
      <c r="F12" s="50" t="s">
        <v>6</v>
      </c>
      <c r="G12" s="51" t="s">
        <v>30</v>
      </c>
      <c r="H12" s="52">
        <v>0.4583333333333333</v>
      </c>
      <c r="I12" s="49" t="s">
        <v>9</v>
      </c>
      <c r="J12" s="49" t="s">
        <v>31</v>
      </c>
      <c r="K12" s="50" t="s">
        <v>42</v>
      </c>
      <c r="L12" s="51" t="s">
        <v>27</v>
      </c>
      <c r="M12" s="40"/>
      <c r="O12" s="33">
        <v>7</v>
      </c>
      <c r="P12" s="33" t="s">
        <v>43</v>
      </c>
      <c r="R12" s="33">
        <v>2</v>
      </c>
      <c r="S12" s="33">
        <v>5</v>
      </c>
      <c r="T12" s="33">
        <v>7</v>
      </c>
    </row>
    <row r="13" spans="1:15" ht="14.25" thickBot="1">
      <c r="A13" s="106"/>
      <c r="B13" s="53"/>
      <c r="C13" s="54">
        <v>0.5625</v>
      </c>
      <c r="D13" s="55" t="s">
        <v>8</v>
      </c>
      <c r="E13" s="56" t="s">
        <v>31</v>
      </c>
      <c r="F13" s="57" t="s">
        <v>29</v>
      </c>
      <c r="G13" s="58" t="s">
        <v>39</v>
      </c>
      <c r="H13" s="59">
        <v>0.5625</v>
      </c>
      <c r="I13" s="56" t="s">
        <v>10</v>
      </c>
      <c r="J13" s="56" t="s">
        <v>28</v>
      </c>
      <c r="K13" s="57" t="s">
        <v>7</v>
      </c>
      <c r="L13" s="58" t="s">
        <v>32</v>
      </c>
      <c r="M13" s="40"/>
      <c r="O13" s="40"/>
    </row>
    <row r="14" spans="1:13" ht="13.5">
      <c r="A14" s="113">
        <v>4</v>
      </c>
      <c r="B14" s="41">
        <v>39991</v>
      </c>
      <c r="C14" s="62"/>
      <c r="D14" s="109" t="s">
        <v>44</v>
      </c>
      <c r="E14" s="116"/>
      <c r="F14" s="116"/>
      <c r="G14" s="43"/>
      <c r="H14" s="62"/>
      <c r="I14" s="116" t="s">
        <v>29</v>
      </c>
      <c r="J14" s="116"/>
      <c r="K14" s="116"/>
      <c r="L14" s="43"/>
      <c r="M14" s="40"/>
    </row>
    <row r="15" spans="1:13" ht="13.5">
      <c r="A15" s="114"/>
      <c r="B15" s="46"/>
      <c r="C15" s="47">
        <v>0.4583333333333333</v>
      </c>
      <c r="D15" s="48" t="s">
        <v>12</v>
      </c>
      <c r="E15" s="49" t="s">
        <v>28</v>
      </c>
      <c r="F15" s="50" t="s">
        <v>42</v>
      </c>
      <c r="G15" s="51" t="s">
        <v>45</v>
      </c>
      <c r="H15" s="52">
        <v>0.4583333333333333</v>
      </c>
      <c r="I15" s="49" t="s">
        <v>8</v>
      </c>
      <c r="J15" s="49" t="s">
        <v>28</v>
      </c>
      <c r="K15" s="50" t="s">
        <v>7</v>
      </c>
      <c r="L15" s="51" t="s">
        <v>38</v>
      </c>
      <c r="M15" s="40"/>
    </row>
    <row r="16" spans="1:13" ht="14.25" thickBot="1">
      <c r="A16" s="115"/>
      <c r="B16" s="53"/>
      <c r="C16" s="54">
        <v>0.5625</v>
      </c>
      <c r="D16" s="55" t="s">
        <v>9</v>
      </c>
      <c r="E16" s="56" t="s">
        <v>31</v>
      </c>
      <c r="F16" s="57" t="s">
        <v>6</v>
      </c>
      <c r="G16" s="58" t="s">
        <v>32</v>
      </c>
      <c r="H16" s="59">
        <v>0.5625</v>
      </c>
      <c r="I16" s="56" t="s">
        <v>10</v>
      </c>
      <c r="J16" s="56" t="s">
        <v>31</v>
      </c>
      <c r="K16" s="57" t="s">
        <v>29</v>
      </c>
      <c r="L16" s="58" t="s">
        <v>46</v>
      </c>
      <c r="M16" s="40"/>
    </row>
    <row r="17" spans="1:13" ht="13.5">
      <c r="A17" s="117">
        <v>5</v>
      </c>
      <c r="B17" s="63">
        <v>39998</v>
      </c>
      <c r="C17" s="64"/>
      <c r="D17" s="107" t="s">
        <v>47</v>
      </c>
      <c r="E17" s="108"/>
      <c r="F17" s="109"/>
      <c r="G17" s="65"/>
      <c r="H17" s="64"/>
      <c r="I17" s="116" t="s">
        <v>41</v>
      </c>
      <c r="J17" s="116"/>
      <c r="K17" s="116"/>
      <c r="L17" s="65"/>
      <c r="M17" s="40"/>
    </row>
    <row r="18" spans="1:13" ht="13.5">
      <c r="A18" s="105"/>
      <c r="B18" s="46"/>
      <c r="C18" s="47">
        <v>0.4583333333333333</v>
      </c>
      <c r="D18" s="48" t="s">
        <v>12</v>
      </c>
      <c r="E18" s="49" t="s">
        <v>28</v>
      </c>
      <c r="F18" s="50" t="s">
        <v>10</v>
      </c>
      <c r="G18" s="51" t="s">
        <v>30</v>
      </c>
      <c r="H18" s="52">
        <v>0.4583333333333333</v>
      </c>
      <c r="I18" s="49" t="s">
        <v>42</v>
      </c>
      <c r="J18" s="49" t="s">
        <v>28</v>
      </c>
      <c r="K18" s="50" t="s">
        <v>29</v>
      </c>
      <c r="L18" s="51" t="s">
        <v>39</v>
      </c>
      <c r="M18" s="40"/>
    </row>
    <row r="19" spans="1:13" ht="14.25" thickBot="1">
      <c r="A19" s="118"/>
      <c r="B19" s="66"/>
      <c r="C19" s="67">
        <v>0.5625</v>
      </c>
      <c r="D19" s="55" t="s">
        <v>9</v>
      </c>
      <c r="E19" s="68" t="s">
        <v>28</v>
      </c>
      <c r="F19" s="69" t="s">
        <v>8</v>
      </c>
      <c r="G19" s="70" t="s">
        <v>33</v>
      </c>
      <c r="H19" s="71">
        <v>0.5625</v>
      </c>
      <c r="I19" s="68" t="s">
        <v>6</v>
      </c>
      <c r="J19" s="68" t="s">
        <v>28</v>
      </c>
      <c r="K19" s="69" t="s">
        <v>7</v>
      </c>
      <c r="L19" s="70" t="s">
        <v>38</v>
      </c>
      <c r="M19" s="40"/>
    </row>
    <row r="20" spans="1:13" ht="13.5">
      <c r="A20" s="104">
        <v>6</v>
      </c>
      <c r="B20" s="60">
        <v>40005</v>
      </c>
      <c r="C20" s="61"/>
      <c r="D20" s="109" t="s">
        <v>44</v>
      </c>
      <c r="E20" s="116"/>
      <c r="F20" s="116"/>
      <c r="G20" s="43"/>
      <c r="H20" s="42"/>
      <c r="I20" s="108" t="s">
        <v>41</v>
      </c>
      <c r="J20" s="108"/>
      <c r="K20" s="109"/>
      <c r="L20" s="43"/>
      <c r="M20" s="40"/>
    </row>
    <row r="21" spans="1:13" ht="13.5">
      <c r="A21" s="105"/>
      <c r="B21" s="46"/>
      <c r="C21" s="47">
        <v>0.4583333333333333</v>
      </c>
      <c r="D21" s="48" t="s">
        <v>42</v>
      </c>
      <c r="E21" s="49" t="s">
        <v>31</v>
      </c>
      <c r="F21" s="50" t="s">
        <v>7</v>
      </c>
      <c r="G21" s="51" t="s">
        <v>45</v>
      </c>
      <c r="H21" s="52">
        <v>0.4583333333333333</v>
      </c>
      <c r="I21" s="49" t="s">
        <v>12</v>
      </c>
      <c r="J21" s="49" t="s">
        <v>31</v>
      </c>
      <c r="K21" s="50" t="s">
        <v>8</v>
      </c>
      <c r="L21" s="51" t="s">
        <v>39</v>
      </c>
      <c r="M21" s="40"/>
    </row>
    <row r="22" spans="1:13" ht="14.25" thickBot="1">
      <c r="A22" s="106"/>
      <c r="B22" s="53"/>
      <c r="C22" s="54">
        <v>0.5625</v>
      </c>
      <c r="D22" s="55" t="s">
        <v>9</v>
      </c>
      <c r="E22" s="56" t="s">
        <v>28</v>
      </c>
      <c r="F22" s="57" t="s">
        <v>10</v>
      </c>
      <c r="G22" s="58" t="s">
        <v>46</v>
      </c>
      <c r="H22" s="59">
        <v>0.5625</v>
      </c>
      <c r="I22" s="68" t="s">
        <v>6</v>
      </c>
      <c r="J22" s="56" t="s">
        <v>28</v>
      </c>
      <c r="K22" s="57" t="s">
        <v>29</v>
      </c>
      <c r="L22" s="58" t="s">
        <v>30</v>
      </c>
      <c r="M22" s="40"/>
    </row>
    <row r="23" spans="1:17" ht="13.5">
      <c r="A23" s="113">
        <v>7</v>
      </c>
      <c r="B23" s="41">
        <v>40012</v>
      </c>
      <c r="C23" s="42"/>
      <c r="D23" s="116" t="s">
        <v>48</v>
      </c>
      <c r="E23" s="116"/>
      <c r="F23" s="116"/>
      <c r="G23" s="43"/>
      <c r="H23" s="42"/>
      <c r="I23" s="116" t="s">
        <v>29</v>
      </c>
      <c r="J23" s="116"/>
      <c r="K23" s="116"/>
      <c r="L23" s="43"/>
      <c r="M23" s="40"/>
      <c r="Q23" s="45"/>
    </row>
    <row r="24" spans="1:13" ht="13.5">
      <c r="A24" s="114"/>
      <c r="B24" s="46"/>
      <c r="C24" s="47">
        <v>0.4583333333333333</v>
      </c>
      <c r="D24" s="48" t="s">
        <v>12</v>
      </c>
      <c r="E24" s="49" t="s">
        <v>28</v>
      </c>
      <c r="F24" s="50" t="s">
        <v>9</v>
      </c>
      <c r="G24" s="51" t="s">
        <v>39</v>
      </c>
      <c r="H24" s="52">
        <v>0.4583333333333333</v>
      </c>
      <c r="I24" s="49" t="s">
        <v>8</v>
      </c>
      <c r="J24" s="49" t="s">
        <v>31</v>
      </c>
      <c r="K24" s="50" t="s">
        <v>10</v>
      </c>
      <c r="L24" s="51" t="s">
        <v>38</v>
      </c>
      <c r="M24" s="40"/>
    </row>
    <row r="25" spans="1:13" ht="14.25" thickBot="1">
      <c r="A25" s="114"/>
      <c r="B25" s="66"/>
      <c r="C25" s="67">
        <v>0.5625</v>
      </c>
      <c r="D25" s="72" t="s">
        <v>42</v>
      </c>
      <c r="E25" s="68" t="s">
        <v>31</v>
      </c>
      <c r="F25" s="69" t="s">
        <v>6</v>
      </c>
      <c r="G25" s="70" t="s">
        <v>33</v>
      </c>
      <c r="H25" s="71">
        <v>0.5625</v>
      </c>
      <c r="I25" s="68" t="s">
        <v>7</v>
      </c>
      <c r="J25" s="68" t="s">
        <v>28</v>
      </c>
      <c r="K25" s="69" t="s">
        <v>29</v>
      </c>
      <c r="L25" s="70" t="s">
        <v>27</v>
      </c>
      <c r="M25" s="40"/>
    </row>
    <row r="26" spans="1:13" ht="14.25" thickTop="1">
      <c r="A26" s="119">
        <v>8</v>
      </c>
      <c r="B26" s="73">
        <v>40019</v>
      </c>
      <c r="C26" s="74"/>
      <c r="D26" s="120" t="s">
        <v>29</v>
      </c>
      <c r="E26" s="120"/>
      <c r="F26" s="120"/>
      <c r="G26" s="75"/>
      <c r="H26" s="76"/>
      <c r="I26" s="121" t="s">
        <v>42</v>
      </c>
      <c r="J26" s="120"/>
      <c r="K26" s="120"/>
      <c r="L26" s="75"/>
      <c r="M26" s="40"/>
    </row>
    <row r="27" spans="1:13" ht="13.5">
      <c r="A27" s="114"/>
      <c r="B27" s="46"/>
      <c r="C27" s="47">
        <v>0.4583333333333333</v>
      </c>
      <c r="D27" s="49" t="s">
        <v>8</v>
      </c>
      <c r="E27" s="49" t="s">
        <v>28</v>
      </c>
      <c r="F27" s="50" t="s">
        <v>6</v>
      </c>
      <c r="G27" s="51" t="s">
        <v>38</v>
      </c>
      <c r="H27" s="52">
        <v>0.4583333333333333</v>
      </c>
      <c r="I27" s="49" t="s">
        <v>10</v>
      </c>
      <c r="J27" s="49" t="s">
        <v>31</v>
      </c>
      <c r="K27" s="50" t="s">
        <v>34</v>
      </c>
      <c r="L27" s="51" t="s">
        <v>35</v>
      </c>
      <c r="M27" s="40"/>
    </row>
    <row r="28" spans="1:13" ht="14.25" thickBot="1">
      <c r="A28" s="115"/>
      <c r="B28" s="53"/>
      <c r="C28" s="54">
        <v>0.5625</v>
      </c>
      <c r="D28" s="55" t="s">
        <v>12</v>
      </c>
      <c r="E28" s="56" t="s">
        <v>31</v>
      </c>
      <c r="F28" s="57" t="s">
        <v>29</v>
      </c>
      <c r="G28" s="58" t="s">
        <v>30</v>
      </c>
      <c r="H28" s="59">
        <v>0.5625</v>
      </c>
      <c r="I28" s="56" t="s">
        <v>9</v>
      </c>
      <c r="J28" s="56" t="s">
        <v>31</v>
      </c>
      <c r="K28" s="57" t="s">
        <v>7</v>
      </c>
      <c r="L28" s="58" t="s">
        <v>32</v>
      </c>
      <c r="M28" s="40"/>
    </row>
    <row r="29" spans="1:13" ht="13.5">
      <c r="A29" s="104">
        <v>9</v>
      </c>
      <c r="B29" s="60">
        <v>40026</v>
      </c>
      <c r="C29" s="61"/>
      <c r="D29" s="109" t="s">
        <v>10</v>
      </c>
      <c r="E29" s="116"/>
      <c r="F29" s="116"/>
      <c r="G29" s="43"/>
      <c r="H29" s="42"/>
      <c r="I29" s="108" t="s">
        <v>42</v>
      </c>
      <c r="J29" s="108"/>
      <c r="K29" s="109"/>
      <c r="L29" s="43"/>
      <c r="M29" s="40"/>
    </row>
    <row r="30" spans="1:13" ht="13.5">
      <c r="A30" s="105"/>
      <c r="B30" s="46"/>
      <c r="C30" s="47">
        <v>0.4583333333333333</v>
      </c>
      <c r="D30" s="48" t="s">
        <v>10</v>
      </c>
      <c r="E30" s="49" t="s">
        <v>31</v>
      </c>
      <c r="F30" s="50" t="s">
        <v>6</v>
      </c>
      <c r="G30" s="51" t="s">
        <v>46</v>
      </c>
      <c r="H30" s="52">
        <v>0.4583333333333333</v>
      </c>
      <c r="I30" s="49" t="s">
        <v>9</v>
      </c>
      <c r="J30" s="49" t="s">
        <v>31</v>
      </c>
      <c r="K30" s="50" t="s">
        <v>29</v>
      </c>
      <c r="L30" s="51" t="s">
        <v>32</v>
      </c>
      <c r="M30" s="40"/>
    </row>
    <row r="31" spans="1:13" ht="14.25" thickBot="1">
      <c r="A31" s="106"/>
      <c r="B31" s="53"/>
      <c r="C31" s="54">
        <v>0.5625</v>
      </c>
      <c r="D31" s="55" t="s">
        <v>12</v>
      </c>
      <c r="E31" s="56" t="s">
        <v>31</v>
      </c>
      <c r="F31" s="57" t="s">
        <v>7</v>
      </c>
      <c r="G31" s="58" t="s">
        <v>27</v>
      </c>
      <c r="H31" s="59">
        <v>0.5625</v>
      </c>
      <c r="I31" s="56" t="s">
        <v>8</v>
      </c>
      <c r="J31" s="56" t="s">
        <v>31</v>
      </c>
      <c r="K31" s="57" t="s">
        <v>34</v>
      </c>
      <c r="L31" s="58" t="s">
        <v>35</v>
      </c>
      <c r="M31" s="40"/>
    </row>
    <row r="32" spans="1:13" ht="13.5">
      <c r="A32" s="104">
        <v>10</v>
      </c>
      <c r="B32" s="60">
        <v>40047</v>
      </c>
      <c r="C32" s="61"/>
      <c r="D32" s="107" t="s">
        <v>12</v>
      </c>
      <c r="E32" s="108"/>
      <c r="F32" s="109"/>
      <c r="G32" s="43"/>
      <c r="H32" s="42"/>
      <c r="I32" s="108" t="s">
        <v>42</v>
      </c>
      <c r="J32" s="108"/>
      <c r="K32" s="109"/>
      <c r="L32" s="43"/>
      <c r="M32" s="40"/>
    </row>
    <row r="33" spans="1:13" ht="13.5">
      <c r="A33" s="105"/>
      <c r="B33" s="46"/>
      <c r="C33" s="47">
        <v>0.4583333333333333</v>
      </c>
      <c r="D33" s="48" t="s">
        <v>8</v>
      </c>
      <c r="E33" s="49" t="s">
        <v>31</v>
      </c>
      <c r="F33" s="50" t="s">
        <v>29</v>
      </c>
      <c r="G33" s="51" t="s">
        <v>33</v>
      </c>
      <c r="H33" s="52">
        <v>0.4583333333333333</v>
      </c>
      <c r="I33" s="49" t="s">
        <v>10</v>
      </c>
      <c r="J33" s="49" t="s">
        <v>31</v>
      </c>
      <c r="K33" s="50" t="s">
        <v>7</v>
      </c>
      <c r="L33" s="51" t="s">
        <v>32</v>
      </c>
      <c r="M33" s="40"/>
    </row>
    <row r="34" spans="1:13" ht="14.25" thickBot="1">
      <c r="A34" s="106"/>
      <c r="B34" s="53"/>
      <c r="C34" s="54">
        <v>0.5625</v>
      </c>
      <c r="D34" s="55" t="s">
        <v>12</v>
      </c>
      <c r="E34" s="56" t="s">
        <v>31</v>
      </c>
      <c r="F34" s="57" t="s">
        <v>6</v>
      </c>
      <c r="G34" s="58" t="s">
        <v>30</v>
      </c>
      <c r="H34" s="59">
        <v>0.5625</v>
      </c>
      <c r="I34" s="56" t="s">
        <v>9</v>
      </c>
      <c r="J34" s="56" t="s">
        <v>31</v>
      </c>
      <c r="K34" s="57" t="s">
        <v>42</v>
      </c>
      <c r="L34" s="58" t="s">
        <v>46</v>
      </c>
      <c r="M34" s="40"/>
    </row>
    <row r="35" spans="1:13" ht="13.5">
      <c r="A35" s="104">
        <v>11</v>
      </c>
      <c r="B35" s="41">
        <v>40054</v>
      </c>
      <c r="C35" s="62"/>
      <c r="D35" s="116" t="s">
        <v>48</v>
      </c>
      <c r="E35" s="116"/>
      <c r="F35" s="116"/>
      <c r="G35" s="43"/>
      <c r="H35" s="77"/>
      <c r="I35" s="109" t="s">
        <v>29</v>
      </c>
      <c r="J35" s="116"/>
      <c r="K35" s="116"/>
      <c r="L35" s="43"/>
      <c r="M35" s="40"/>
    </row>
    <row r="36" spans="1:13" ht="13.5">
      <c r="A36" s="105"/>
      <c r="B36" s="46"/>
      <c r="C36" s="47">
        <v>0.4583333333333333</v>
      </c>
      <c r="D36" s="48" t="s">
        <v>9</v>
      </c>
      <c r="E36" s="49" t="s">
        <v>31</v>
      </c>
      <c r="F36" s="50" t="s">
        <v>6</v>
      </c>
      <c r="G36" s="51" t="s">
        <v>33</v>
      </c>
      <c r="H36" s="52">
        <v>0.4583333333333333</v>
      </c>
      <c r="I36" s="49" t="s">
        <v>10</v>
      </c>
      <c r="J36" s="49" t="s">
        <v>31</v>
      </c>
      <c r="K36" s="50" t="s">
        <v>29</v>
      </c>
      <c r="L36" s="51" t="s">
        <v>46</v>
      </c>
      <c r="M36" s="40"/>
    </row>
    <row r="37" spans="1:13" ht="14.25" thickBot="1">
      <c r="A37" s="106"/>
      <c r="B37" s="53"/>
      <c r="C37" s="54">
        <v>0.5625</v>
      </c>
      <c r="D37" s="55" t="s">
        <v>12</v>
      </c>
      <c r="E37" s="56" t="s">
        <v>31</v>
      </c>
      <c r="F37" s="57" t="s">
        <v>42</v>
      </c>
      <c r="G37" s="58" t="s">
        <v>39</v>
      </c>
      <c r="H37" s="59">
        <v>0.5625</v>
      </c>
      <c r="I37" s="56" t="s">
        <v>8</v>
      </c>
      <c r="J37" s="56" t="s">
        <v>31</v>
      </c>
      <c r="K37" s="57" t="s">
        <v>7</v>
      </c>
      <c r="L37" s="58" t="s">
        <v>38</v>
      </c>
      <c r="M37" s="40"/>
    </row>
    <row r="38" spans="1:13" ht="13.5">
      <c r="A38" s="104">
        <v>12</v>
      </c>
      <c r="B38" s="63">
        <v>40061</v>
      </c>
      <c r="C38" s="64"/>
      <c r="D38" s="109" t="s">
        <v>10</v>
      </c>
      <c r="E38" s="116"/>
      <c r="F38" s="116"/>
      <c r="G38" s="65"/>
      <c r="H38" s="64"/>
      <c r="I38" s="108" t="s">
        <v>42</v>
      </c>
      <c r="J38" s="108"/>
      <c r="K38" s="109"/>
      <c r="L38" s="65"/>
      <c r="M38" s="40"/>
    </row>
    <row r="39" spans="1:13" ht="13.5">
      <c r="A39" s="105"/>
      <c r="B39" s="46"/>
      <c r="C39" s="47">
        <v>0.4583333333333333</v>
      </c>
      <c r="D39" s="48" t="s">
        <v>9</v>
      </c>
      <c r="E39" s="49" t="s">
        <v>31</v>
      </c>
      <c r="F39" s="50" t="s">
        <v>8</v>
      </c>
      <c r="G39" s="51" t="s">
        <v>27</v>
      </c>
      <c r="H39" s="52">
        <v>0.4583333333333333</v>
      </c>
      <c r="I39" s="49" t="s">
        <v>6</v>
      </c>
      <c r="J39" s="49" t="s">
        <v>31</v>
      </c>
      <c r="K39" s="50" t="s">
        <v>7</v>
      </c>
      <c r="L39" s="51" t="s">
        <v>32</v>
      </c>
      <c r="M39" s="40"/>
    </row>
    <row r="40" spans="1:13" ht="14.25" thickBot="1">
      <c r="A40" s="106"/>
      <c r="B40" s="66"/>
      <c r="C40" s="67">
        <v>0.5625</v>
      </c>
      <c r="D40" s="55" t="s">
        <v>12</v>
      </c>
      <c r="E40" s="68" t="s">
        <v>31</v>
      </c>
      <c r="F40" s="69" t="s">
        <v>10</v>
      </c>
      <c r="G40" s="70" t="s">
        <v>35</v>
      </c>
      <c r="H40" s="71">
        <v>0.5625</v>
      </c>
      <c r="I40" s="68" t="s">
        <v>42</v>
      </c>
      <c r="J40" s="68" t="s">
        <v>31</v>
      </c>
      <c r="K40" s="69" t="s">
        <v>29</v>
      </c>
      <c r="L40" s="70" t="s">
        <v>46</v>
      </c>
      <c r="M40" s="40"/>
    </row>
    <row r="41" spans="1:13" ht="13.5">
      <c r="A41" s="104">
        <v>13</v>
      </c>
      <c r="B41" s="60">
        <v>40075</v>
      </c>
      <c r="C41" s="61"/>
      <c r="D41" s="109" t="s">
        <v>10</v>
      </c>
      <c r="E41" s="116"/>
      <c r="F41" s="116"/>
      <c r="G41" s="43"/>
      <c r="H41" s="42"/>
      <c r="I41" s="109" t="s">
        <v>29</v>
      </c>
      <c r="J41" s="116"/>
      <c r="K41" s="116"/>
      <c r="L41" s="43"/>
      <c r="M41" s="40"/>
    </row>
    <row r="42" spans="1:13" ht="13.5">
      <c r="A42" s="105"/>
      <c r="B42" s="46"/>
      <c r="C42" s="47">
        <v>0.4583333333333333</v>
      </c>
      <c r="D42" s="48" t="s">
        <v>9</v>
      </c>
      <c r="E42" s="49" t="s">
        <v>31</v>
      </c>
      <c r="F42" s="50" t="s">
        <v>10</v>
      </c>
      <c r="G42" s="51" t="s">
        <v>46</v>
      </c>
      <c r="H42" s="52">
        <v>0.4583333333333333</v>
      </c>
      <c r="I42" s="49" t="s">
        <v>6</v>
      </c>
      <c r="J42" s="49" t="s">
        <v>31</v>
      </c>
      <c r="K42" s="50" t="s">
        <v>29</v>
      </c>
      <c r="L42" s="51" t="s">
        <v>30</v>
      </c>
      <c r="M42" s="40"/>
    </row>
    <row r="43" spans="1:13" ht="14.25" thickBot="1">
      <c r="A43" s="106"/>
      <c r="B43" s="53"/>
      <c r="C43" s="54">
        <v>0.5625</v>
      </c>
      <c r="D43" s="55" t="s">
        <v>42</v>
      </c>
      <c r="E43" s="56" t="s">
        <v>31</v>
      </c>
      <c r="F43" s="57" t="s">
        <v>7</v>
      </c>
      <c r="G43" s="58" t="s">
        <v>27</v>
      </c>
      <c r="H43" s="59">
        <v>0.5625</v>
      </c>
      <c r="I43" s="68" t="s">
        <v>12</v>
      </c>
      <c r="J43" s="56" t="s">
        <v>31</v>
      </c>
      <c r="K43" s="57" t="s">
        <v>8</v>
      </c>
      <c r="L43" s="58" t="s">
        <v>38</v>
      </c>
      <c r="M43" s="40"/>
    </row>
    <row r="44" spans="1:13" ht="13.5">
      <c r="A44" s="104">
        <v>14</v>
      </c>
      <c r="B44" s="41">
        <v>40089</v>
      </c>
      <c r="C44" s="42"/>
      <c r="D44" s="116" t="s">
        <v>29</v>
      </c>
      <c r="E44" s="116"/>
      <c r="F44" s="116"/>
      <c r="G44" s="43"/>
      <c r="H44" s="44"/>
      <c r="I44" s="108" t="s">
        <v>41</v>
      </c>
      <c r="J44" s="108"/>
      <c r="K44" s="109"/>
      <c r="L44" s="43"/>
      <c r="M44" s="40"/>
    </row>
    <row r="45" spans="1:13" ht="13.5">
      <c r="A45" s="105"/>
      <c r="B45" s="46"/>
      <c r="C45" s="47">
        <v>0.4583333333333333</v>
      </c>
      <c r="D45" s="48" t="s">
        <v>7</v>
      </c>
      <c r="E45" s="49" t="s">
        <v>31</v>
      </c>
      <c r="F45" s="50" t="s">
        <v>29</v>
      </c>
      <c r="G45" s="51" t="s">
        <v>27</v>
      </c>
      <c r="H45" s="52">
        <v>0.4583333333333333</v>
      </c>
      <c r="I45" s="49" t="s">
        <v>42</v>
      </c>
      <c r="J45" s="49" t="s">
        <v>28</v>
      </c>
      <c r="K45" s="50" t="s">
        <v>6</v>
      </c>
      <c r="L45" s="51" t="s">
        <v>33</v>
      </c>
      <c r="M45" s="40"/>
    </row>
    <row r="46" spans="1:13" ht="14.25" thickBot="1">
      <c r="A46" s="106"/>
      <c r="B46" s="53"/>
      <c r="C46" s="54">
        <v>0.5625</v>
      </c>
      <c r="D46" s="55" t="s">
        <v>8</v>
      </c>
      <c r="E46" s="56" t="s">
        <v>28</v>
      </c>
      <c r="F46" s="57" t="s">
        <v>10</v>
      </c>
      <c r="G46" s="58" t="s">
        <v>38</v>
      </c>
      <c r="H46" s="59">
        <v>0.5625</v>
      </c>
      <c r="I46" s="56" t="s">
        <v>12</v>
      </c>
      <c r="J46" s="56" t="s">
        <v>31</v>
      </c>
      <c r="K46" s="57" t="s">
        <v>9</v>
      </c>
      <c r="L46" s="58" t="s">
        <v>39</v>
      </c>
      <c r="M46" s="40"/>
    </row>
    <row r="48" spans="1:13" ht="13.5">
      <c r="A48" s="122" t="s">
        <v>49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78"/>
    </row>
    <row r="49" spans="1:13" ht="13.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78"/>
    </row>
    <row r="50" spans="1:13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78"/>
    </row>
    <row r="51" spans="1:13" ht="13.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1" ht="18.75">
      <c r="A52" s="79" t="s">
        <v>50</v>
      </c>
      <c r="D52" s="33"/>
      <c r="F52" s="33"/>
      <c r="G52" s="33"/>
      <c r="H52" s="33"/>
      <c r="I52" s="33"/>
      <c r="K52" s="33"/>
    </row>
    <row r="53" spans="4:11" ht="13.5">
      <c r="D53" s="33"/>
      <c r="F53" s="33"/>
      <c r="G53" s="33"/>
      <c r="H53" s="33"/>
      <c r="I53" s="33"/>
      <c r="K53" s="33"/>
    </row>
    <row r="54" spans="4:11" ht="13.5">
      <c r="D54" s="33"/>
      <c r="F54" s="33"/>
      <c r="G54" s="33"/>
      <c r="H54" s="33"/>
      <c r="I54" s="33"/>
      <c r="K54" s="33"/>
    </row>
  </sheetData>
  <sheetProtection/>
  <mergeCells count="45">
    <mergeCell ref="A48:L50"/>
    <mergeCell ref="A41:A43"/>
    <mergeCell ref="D41:F41"/>
    <mergeCell ref="I41:K41"/>
    <mergeCell ref="A44:A46"/>
    <mergeCell ref="D44:F44"/>
    <mergeCell ref="I44:K44"/>
    <mergeCell ref="A35:A37"/>
    <mergeCell ref="D35:F35"/>
    <mergeCell ref="I35:K35"/>
    <mergeCell ref="A38:A40"/>
    <mergeCell ref="D38:F38"/>
    <mergeCell ref="I38:K38"/>
    <mergeCell ref="A29:A31"/>
    <mergeCell ref="D29:F29"/>
    <mergeCell ref="I29:K29"/>
    <mergeCell ref="A32:A34"/>
    <mergeCell ref="D32:F32"/>
    <mergeCell ref="I32:K32"/>
    <mergeCell ref="A23:A25"/>
    <mergeCell ref="D23:F23"/>
    <mergeCell ref="I23:K23"/>
    <mergeCell ref="A26:A28"/>
    <mergeCell ref="D26:F26"/>
    <mergeCell ref="I26:K26"/>
    <mergeCell ref="A17:A19"/>
    <mergeCell ref="D17:F17"/>
    <mergeCell ref="I17:K17"/>
    <mergeCell ref="A20:A22"/>
    <mergeCell ref="D20:F20"/>
    <mergeCell ref="I20:K20"/>
    <mergeCell ref="A11:A13"/>
    <mergeCell ref="D11:F11"/>
    <mergeCell ref="I11:K11"/>
    <mergeCell ref="A14:A16"/>
    <mergeCell ref="D14:F14"/>
    <mergeCell ref="I14:K14"/>
    <mergeCell ref="A8:A10"/>
    <mergeCell ref="D8:F8"/>
    <mergeCell ref="I8:K8"/>
    <mergeCell ref="D4:F4"/>
    <mergeCell ref="I4:K4"/>
    <mergeCell ref="A5:A7"/>
    <mergeCell ref="D5:F5"/>
    <mergeCell ref="I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tabSelected="1" zoomScale="75" zoomScaleNormal="75" zoomScalePageLayoutView="0" workbookViewId="0" topLeftCell="A1">
      <selection activeCell="A11" sqref="A11:A14"/>
    </sheetView>
  </sheetViews>
  <sheetFormatPr defaultColWidth="9.140625" defaultRowHeight="15"/>
  <cols>
    <col min="1" max="1" width="10.7109375" style="1" customWidth="1"/>
    <col min="2" max="25" width="3.421875" style="1" customWidth="1"/>
    <col min="26" max="30" width="6.421875" style="1" customWidth="1"/>
    <col min="31" max="32" width="9.00390625" style="1" customWidth="1"/>
    <col min="33" max="33" width="7.7109375" style="1" customWidth="1"/>
    <col min="34" max="34" width="8.8515625" style="1" customWidth="1"/>
    <col min="35" max="35" width="11.00390625" style="1" bestFit="1" customWidth="1"/>
    <col min="36" max="36" width="9.00390625" style="1" customWidth="1"/>
    <col min="37" max="37" width="10.421875" style="1" bestFit="1" customWidth="1"/>
    <col min="38" max="42" width="9.00390625" style="1" customWidth="1"/>
    <col min="43" max="43" width="11.00390625" style="1" bestFit="1" customWidth="1"/>
    <col min="44" max="55" width="9.00390625" style="1" customWidth="1"/>
    <col min="56" max="56" width="9.57421875" style="1" customWidth="1"/>
    <col min="57" max="57" width="11.28125" style="1" bestFit="1" customWidth="1"/>
    <col min="58" max="16384" width="9.00390625" style="1" customWidth="1"/>
  </cols>
  <sheetData>
    <row r="1" spans="1:58" ht="36.75" customHeight="1" thickBot="1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4" t="s">
        <v>53</v>
      </c>
      <c r="AF1" s="124"/>
      <c r="AG1" s="124" t="s">
        <v>56</v>
      </c>
      <c r="AH1" s="124"/>
      <c r="AI1" s="124" t="s">
        <v>52</v>
      </c>
      <c r="AJ1" s="124"/>
      <c r="AK1" s="124" t="s">
        <v>67</v>
      </c>
      <c r="AL1" s="124"/>
      <c r="AM1" s="124" t="s">
        <v>73</v>
      </c>
      <c r="AN1" s="124"/>
      <c r="AO1" s="124" t="s">
        <v>76</v>
      </c>
      <c r="AP1" s="124"/>
      <c r="AQ1" s="124" t="s">
        <v>80</v>
      </c>
      <c r="AR1" s="124"/>
      <c r="AS1" s="124" t="s">
        <v>87</v>
      </c>
      <c r="AT1" s="124"/>
      <c r="AU1" s="124" t="s">
        <v>89</v>
      </c>
      <c r="AV1" s="124"/>
      <c r="AW1" s="124" t="s">
        <v>91</v>
      </c>
      <c r="AX1" s="124"/>
      <c r="AY1" s="124" t="s">
        <v>93</v>
      </c>
      <c r="AZ1" s="124"/>
      <c r="BA1" s="124" t="s">
        <v>94</v>
      </c>
      <c r="BB1" s="124"/>
      <c r="BC1" s="124" t="s">
        <v>95</v>
      </c>
      <c r="BD1" s="124"/>
      <c r="BE1" s="124" t="s">
        <v>101</v>
      </c>
      <c r="BF1" s="124"/>
    </row>
    <row r="2" spans="1:58" ht="14.25" customHeight="1" thickBot="1">
      <c r="A2" s="29"/>
      <c r="B2" s="125" t="s">
        <v>7</v>
      </c>
      <c r="C2" s="126"/>
      <c r="D2" s="126"/>
      <c r="E2" s="127" t="s">
        <v>8</v>
      </c>
      <c r="F2" s="128"/>
      <c r="G2" s="125"/>
      <c r="H2" s="127" t="s">
        <v>6</v>
      </c>
      <c r="I2" s="128"/>
      <c r="J2" s="125"/>
      <c r="K2" s="127" t="s">
        <v>12</v>
      </c>
      <c r="L2" s="128"/>
      <c r="M2" s="125"/>
      <c r="N2" s="126" t="s">
        <v>13</v>
      </c>
      <c r="O2" s="126"/>
      <c r="P2" s="126"/>
      <c r="Q2" s="127" t="s">
        <v>10</v>
      </c>
      <c r="R2" s="128"/>
      <c r="S2" s="125"/>
      <c r="T2" s="127" t="s">
        <v>9</v>
      </c>
      <c r="U2" s="128"/>
      <c r="V2" s="125"/>
      <c r="W2" s="127" t="s">
        <v>11</v>
      </c>
      <c r="X2" s="128"/>
      <c r="Y2" s="125"/>
      <c r="Z2" s="30" t="s">
        <v>0</v>
      </c>
      <c r="AA2" s="30" t="s">
        <v>1</v>
      </c>
      <c r="AB2" s="30" t="s">
        <v>2</v>
      </c>
      <c r="AC2" s="31" t="s">
        <v>3</v>
      </c>
      <c r="AD2" s="80" t="s">
        <v>4</v>
      </c>
      <c r="AE2" s="87" t="s">
        <v>54</v>
      </c>
      <c r="AF2" s="88" t="s">
        <v>55</v>
      </c>
      <c r="AG2" s="87" t="s">
        <v>54</v>
      </c>
      <c r="AH2" s="88" t="s">
        <v>55</v>
      </c>
      <c r="AI2" s="87" t="s">
        <v>54</v>
      </c>
      <c r="AJ2" s="88" t="s">
        <v>55</v>
      </c>
      <c r="AK2" s="87" t="s">
        <v>54</v>
      </c>
      <c r="AL2" s="88" t="s">
        <v>55</v>
      </c>
      <c r="AM2" s="87" t="s">
        <v>54</v>
      </c>
      <c r="AN2" s="88" t="s">
        <v>55</v>
      </c>
      <c r="AO2" s="87" t="s">
        <v>54</v>
      </c>
      <c r="AP2" s="88" t="s">
        <v>55</v>
      </c>
      <c r="AQ2" s="87" t="s">
        <v>54</v>
      </c>
      <c r="AR2" s="88" t="s">
        <v>55</v>
      </c>
      <c r="AS2" s="87" t="s">
        <v>54</v>
      </c>
      <c r="AT2" s="88" t="s">
        <v>55</v>
      </c>
      <c r="AU2" s="87" t="s">
        <v>54</v>
      </c>
      <c r="AV2" s="88" t="s">
        <v>55</v>
      </c>
      <c r="AW2" s="87" t="s">
        <v>54</v>
      </c>
      <c r="AX2" s="88" t="s">
        <v>55</v>
      </c>
      <c r="AY2" s="87" t="s">
        <v>54</v>
      </c>
      <c r="AZ2" s="88" t="s">
        <v>55</v>
      </c>
      <c r="BA2" s="87" t="s">
        <v>54</v>
      </c>
      <c r="BB2" s="88" t="s">
        <v>55</v>
      </c>
      <c r="BC2" s="87" t="s">
        <v>54</v>
      </c>
      <c r="BD2" s="96" t="s">
        <v>55</v>
      </c>
      <c r="BE2" s="87" t="s">
        <v>54</v>
      </c>
      <c r="BF2" s="96" t="s">
        <v>55</v>
      </c>
    </row>
    <row r="3" spans="1:58" ht="15" customHeight="1">
      <c r="A3" s="183" t="str">
        <f>B2</f>
        <v>山形南</v>
      </c>
      <c r="B3" s="164"/>
      <c r="C3" s="164"/>
      <c r="D3" s="164"/>
      <c r="E3" s="132" t="str">
        <f>IF(E4="","",IF(E4=G4,"△",IF(E4&gt;G4,"○","×")))</f>
        <v>×</v>
      </c>
      <c r="F3" s="133"/>
      <c r="G3" s="134"/>
      <c r="H3" s="132" t="str">
        <f>IF(H4="","",IF(H4=J4,"△",IF(H4&gt;J4,"○","×")))</f>
        <v>×</v>
      </c>
      <c r="I3" s="133"/>
      <c r="J3" s="134"/>
      <c r="K3" s="132" t="str">
        <f>IF(K4="","",IF(K4=M4,"△",IF(K4&gt;M4,"○","×")))</f>
        <v>×</v>
      </c>
      <c r="L3" s="133"/>
      <c r="M3" s="134"/>
      <c r="N3" s="132" t="str">
        <f>IF(N4="","",IF(N4=P4,"△",IF(N4&gt;P4,"○","×")))</f>
        <v>×</v>
      </c>
      <c r="O3" s="133"/>
      <c r="P3" s="134"/>
      <c r="Q3" s="132" t="str">
        <f>IF(Q4="","",IF(Q4=S4,"△",IF(Q4&gt;S4,"○","×")))</f>
        <v>○</v>
      </c>
      <c r="R3" s="133"/>
      <c r="S3" s="134"/>
      <c r="T3" s="132" t="str">
        <f>IF(T4="","",IF(T4=V4,"△",IF(T4&gt;V4,"○","×")))</f>
        <v>○</v>
      </c>
      <c r="U3" s="133"/>
      <c r="V3" s="134"/>
      <c r="W3" s="132" t="str">
        <f>IF(W4="","",IF(W4=Y4,"△",IF(W4&gt;Y4,"○","×")))</f>
        <v>○</v>
      </c>
      <c r="X3" s="133"/>
      <c r="Y3" s="134"/>
      <c r="Z3" s="135">
        <f>((COUNTIF(B3:Y6,"○"))*3)+((COUNTIF(B3:Y6,"△"))*1)</f>
        <v>27</v>
      </c>
      <c r="AA3" s="137">
        <f>SUM(W4,W6,T6,T4,Q4,Q6,N6,N4,K4,K6,H6,H4,E4,E6)</f>
        <v>41</v>
      </c>
      <c r="AB3" s="184">
        <f>SUM(Y4,Y6,V6,V4,S4,S6,P6,P4,M4,M6,J6,J4,G4,G6)</f>
        <v>23</v>
      </c>
      <c r="AC3" s="130">
        <f>AA3-AB3</f>
        <v>18</v>
      </c>
      <c r="AD3" s="182">
        <v>4</v>
      </c>
      <c r="AE3" s="81"/>
      <c r="AF3" s="82"/>
      <c r="AG3" s="81"/>
      <c r="AH3" s="82" t="s">
        <v>57</v>
      </c>
      <c r="AI3" s="81"/>
      <c r="AJ3" s="82"/>
      <c r="AK3" s="81"/>
      <c r="AL3" s="82"/>
      <c r="AM3" s="81" t="s">
        <v>79</v>
      </c>
      <c r="AN3" s="82"/>
      <c r="AO3" s="81" t="s">
        <v>79</v>
      </c>
      <c r="AP3" s="82"/>
      <c r="AQ3" s="81"/>
      <c r="AR3" s="82"/>
      <c r="AS3" s="81"/>
      <c r="AT3" s="82"/>
      <c r="AU3" s="81"/>
      <c r="AV3" s="82"/>
      <c r="AW3" s="81"/>
      <c r="AX3" s="82"/>
      <c r="AY3" s="94" t="s">
        <v>96</v>
      </c>
      <c r="AZ3" s="82"/>
      <c r="BA3" s="81"/>
      <c r="BB3" s="82"/>
      <c r="BC3" s="81"/>
      <c r="BD3" s="82"/>
      <c r="BE3" s="94" t="s">
        <v>102</v>
      </c>
      <c r="BF3" s="82"/>
    </row>
    <row r="4" spans="1:58" ht="15" customHeight="1">
      <c r="A4" s="140"/>
      <c r="B4" s="164"/>
      <c r="C4" s="164"/>
      <c r="D4" s="164"/>
      <c r="E4" s="2">
        <v>0</v>
      </c>
      <c r="F4" s="3" t="s">
        <v>5</v>
      </c>
      <c r="G4" s="4">
        <v>1</v>
      </c>
      <c r="H4" s="2">
        <v>1</v>
      </c>
      <c r="I4" s="3" t="s">
        <v>5</v>
      </c>
      <c r="J4" s="4">
        <v>4</v>
      </c>
      <c r="K4" s="2">
        <v>1</v>
      </c>
      <c r="L4" s="3" t="s">
        <v>5</v>
      </c>
      <c r="M4" s="3">
        <v>2</v>
      </c>
      <c r="N4" s="2">
        <v>1</v>
      </c>
      <c r="O4" s="3" t="s">
        <v>5</v>
      </c>
      <c r="P4" s="4">
        <v>3</v>
      </c>
      <c r="Q4" s="5">
        <v>4</v>
      </c>
      <c r="R4" s="3" t="s">
        <v>5</v>
      </c>
      <c r="S4" s="6">
        <v>0</v>
      </c>
      <c r="T4" s="2">
        <v>5</v>
      </c>
      <c r="U4" s="3" t="s">
        <v>5</v>
      </c>
      <c r="V4" s="4">
        <v>0</v>
      </c>
      <c r="W4" s="5">
        <v>3</v>
      </c>
      <c r="X4" s="3" t="s">
        <v>5</v>
      </c>
      <c r="Y4" s="6">
        <v>1</v>
      </c>
      <c r="Z4" s="136"/>
      <c r="AA4" s="138"/>
      <c r="AB4" s="156"/>
      <c r="AC4" s="131"/>
      <c r="AD4" s="155"/>
      <c r="AE4" s="83"/>
      <c r="AF4" s="84"/>
      <c r="AG4" s="83"/>
      <c r="AH4" s="84" t="s">
        <v>58</v>
      </c>
      <c r="AI4" s="83"/>
      <c r="AJ4" s="84"/>
      <c r="AK4" s="83"/>
      <c r="AL4" s="84"/>
      <c r="AM4" s="83" t="s">
        <v>74</v>
      </c>
      <c r="AN4" s="84"/>
      <c r="AO4" s="83" t="s">
        <v>71</v>
      </c>
      <c r="AP4" s="84"/>
      <c r="AQ4" s="83"/>
      <c r="AR4" s="84"/>
      <c r="AS4" s="83"/>
      <c r="AT4" s="84"/>
      <c r="AU4" s="83"/>
      <c r="AV4" s="84"/>
      <c r="AW4" s="83"/>
      <c r="AX4" s="84"/>
      <c r="AY4" s="95" t="s">
        <v>71</v>
      </c>
      <c r="AZ4" s="84"/>
      <c r="BA4" s="83"/>
      <c r="BB4" s="84"/>
      <c r="BC4" s="83"/>
      <c r="BD4" s="84"/>
      <c r="BE4" s="95" t="s">
        <v>71</v>
      </c>
      <c r="BF4" s="84"/>
    </row>
    <row r="5" spans="1:58" ht="15" customHeight="1">
      <c r="A5" s="140"/>
      <c r="B5" s="164"/>
      <c r="C5" s="164"/>
      <c r="D5" s="164"/>
      <c r="E5" s="132" t="str">
        <f>IF(E6="","",IF(E6=G6,"△",IF(E6&gt;G6,"○","×")))</f>
        <v>○</v>
      </c>
      <c r="F5" s="133"/>
      <c r="G5" s="134"/>
      <c r="H5" s="132" t="str">
        <f>IF(H6="","",IF(H6=J6,"△",IF(H6&gt;J6,"○","×")))</f>
        <v>○</v>
      </c>
      <c r="I5" s="133"/>
      <c r="J5" s="134"/>
      <c r="K5" s="132" t="str">
        <f>IF(K6="","",IF(K6=M6,"△",IF(K6&gt;M6,"○","×")))</f>
        <v>○</v>
      </c>
      <c r="L5" s="133"/>
      <c r="M5" s="134"/>
      <c r="N5" s="132" t="str">
        <f>IF(N6="","",IF(N6=P6,"△",IF(N6&gt;P6,"○","×")))</f>
        <v>×</v>
      </c>
      <c r="O5" s="133"/>
      <c r="P5" s="134"/>
      <c r="Q5" s="132" t="str">
        <f>IF(Q6="","",IF(Q6=S6,"△",IF(Q6&gt;S6,"○","×")))</f>
        <v>○</v>
      </c>
      <c r="R5" s="133"/>
      <c r="S5" s="134"/>
      <c r="T5" s="132" t="str">
        <f>IF(T6="","",IF(T6=V6,"△",IF(T6&gt;V6,"○","×")))</f>
        <v>○</v>
      </c>
      <c r="U5" s="133"/>
      <c r="V5" s="134"/>
      <c r="W5" s="132" t="str">
        <f>IF(W6="","",IF(W6=Y6,"△",IF(W6&gt;Y6,"○","×")))</f>
        <v>○</v>
      </c>
      <c r="X5" s="133"/>
      <c r="Y5" s="134"/>
      <c r="Z5" s="136"/>
      <c r="AA5" s="138"/>
      <c r="AB5" s="156"/>
      <c r="AC5" s="131"/>
      <c r="AD5" s="155"/>
      <c r="AE5" s="83"/>
      <c r="AF5" s="84"/>
      <c r="AG5" s="83"/>
      <c r="AH5" s="84" t="s">
        <v>59</v>
      </c>
      <c r="AI5" s="83"/>
      <c r="AJ5" s="84"/>
      <c r="AK5" s="83"/>
      <c r="AL5" s="84"/>
      <c r="AM5" s="83"/>
      <c r="AN5" s="84"/>
      <c r="AO5" s="83"/>
      <c r="AP5" s="84"/>
      <c r="AQ5" s="83"/>
      <c r="AR5" s="84"/>
      <c r="AS5" s="83"/>
      <c r="AT5" s="84"/>
      <c r="AU5" s="83"/>
      <c r="AV5" s="84"/>
      <c r="AW5" s="83"/>
      <c r="AX5" s="84"/>
      <c r="AY5" s="83"/>
      <c r="AZ5" s="84"/>
      <c r="BA5" s="83"/>
      <c r="BB5" s="84"/>
      <c r="BC5" s="83"/>
      <c r="BD5" s="84"/>
      <c r="BE5" s="83"/>
      <c r="BF5" s="84"/>
    </row>
    <row r="6" spans="1:58" ht="15" customHeight="1">
      <c r="A6" s="141"/>
      <c r="B6" s="164"/>
      <c r="C6" s="164"/>
      <c r="D6" s="164"/>
      <c r="E6" s="7">
        <v>2</v>
      </c>
      <c r="F6" s="8" t="s">
        <v>5</v>
      </c>
      <c r="G6" s="9">
        <v>1</v>
      </c>
      <c r="H6" s="7">
        <v>5</v>
      </c>
      <c r="I6" s="8" t="s">
        <v>5</v>
      </c>
      <c r="J6" s="9">
        <v>3</v>
      </c>
      <c r="K6" s="7">
        <v>4</v>
      </c>
      <c r="L6" s="8" t="s">
        <v>5</v>
      </c>
      <c r="M6" s="8">
        <v>1</v>
      </c>
      <c r="N6" s="7">
        <v>1</v>
      </c>
      <c r="O6" s="8" t="s">
        <v>5</v>
      </c>
      <c r="P6" s="9">
        <v>4</v>
      </c>
      <c r="Q6" s="7">
        <v>3</v>
      </c>
      <c r="R6" s="8" t="s">
        <v>5</v>
      </c>
      <c r="S6" s="9">
        <v>1</v>
      </c>
      <c r="T6" s="7">
        <v>7</v>
      </c>
      <c r="U6" s="8" t="s">
        <v>5</v>
      </c>
      <c r="V6" s="9">
        <v>0</v>
      </c>
      <c r="W6" s="7">
        <v>4</v>
      </c>
      <c r="X6" s="8" t="s">
        <v>5</v>
      </c>
      <c r="Y6" s="9">
        <v>2</v>
      </c>
      <c r="Z6" s="136"/>
      <c r="AA6" s="138"/>
      <c r="AB6" s="156"/>
      <c r="AC6" s="131"/>
      <c r="AD6" s="155"/>
      <c r="AE6" s="85"/>
      <c r="AF6" s="86"/>
      <c r="AG6" s="85"/>
      <c r="AH6" s="86"/>
      <c r="AI6" s="85"/>
      <c r="AJ6" s="86"/>
      <c r="AK6" s="85"/>
      <c r="AL6" s="86"/>
      <c r="AM6" s="85"/>
      <c r="AN6" s="86"/>
      <c r="AO6" s="85"/>
      <c r="AP6" s="86"/>
      <c r="AQ6" s="85"/>
      <c r="AR6" s="86"/>
      <c r="AS6" s="85"/>
      <c r="AT6" s="86"/>
      <c r="AU6" s="85"/>
      <c r="AV6" s="86"/>
      <c r="AW6" s="85"/>
      <c r="AX6" s="86"/>
      <c r="AY6" s="85"/>
      <c r="AZ6" s="86"/>
      <c r="BA6" s="85"/>
      <c r="BB6" s="86"/>
      <c r="BC6" s="85"/>
      <c r="BD6" s="86"/>
      <c r="BE6" s="85"/>
      <c r="BF6" s="86"/>
    </row>
    <row r="7" spans="1:58" ht="15" customHeight="1">
      <c r="A7" s="139" t="str">
        <f>E2</f>
        <v>山本学園</v>
      </c>
      <c r="B7" s="142" t="str">
        <f>IF(B8="","",IF(B8=D8,"△",IF(B8&gt;D8,"○","×")))</f>
        <v>○</v>
      </c>
      <c r="C7" s="142"/>
      <c r="D7" s="143"/>
      <c r="E7" s="144"/>
      <c r="F7" s="145"/>
      <c r="G7" s="146"/>
      <c r="H7" s="153" t="str">
        <f>IF(H8="","",IF(H8=J8,"△",IF(H8&gt;J8,"○","×")))</f>
        <v>×</v>
      </c>
      <c r="I7" s="142"/>
      <c r="J7" s="143"/>
      <c r="K7" s="153" t="str">
        <f>IF(K8="","",IF(K8=M8,"△",IF(K8&gt;M8,"○","×")))</f>
        <v>○</v>
      </c>
      <c r="L7" s="142"/>
      <c r="M7" s="143"/>
      <c r="N7" s="153" t="str">
        <f>IF(N8="","",IF(N8=P8,"△",IF(N8&gt;P8,"○","×")))</f>
        <v>○</v>
      </c>
      <c r="O7" s="142"/>
      <c r="P7" s="143"/>
      <c r="Q7" s="153" t="str">
        <f>IF(Q8="","",IF(Q8=S8,"△",IF(Q8&gt;S8,"○","×")))</f>
        <v>○</v>
      </c>
      <c r="R7" s="142"/>
      <c r="S7" s="143"/>
      <c r="T7" s="153" t="str">
        <f>IF(T8="","",IF(T8=V8,"△",IF(T8&gt;V8,"○","×")))</f>
        <v>○</v>
      </c>
      <c r="U7" s="142"/>
      <c r="V7" s="143"/>
      <c r="W7" s="153" t="str">
        <f>IF(W8="","",IF(W8=Y8,"△",IF(W8&gt;Y8,"○","×")))</f>
        <v>×</v>
      </c>
      <c r="X7" s="142"/>
      <c r="Y7" s="143"/>
      <c r="Z7" s="136">
        <f>((COUNTIF(B7:Y10,"○"))*3)+((COUNTIF(B7:Y10,"△"))*1)</f>
        <v>27</v>
      </c>
      <c r="AA7" s="154">
        <f>SUM(W8,W10,T10,T8,Q8,Q10,N10,N8,K8,K10,H10,H8,B8,B10)</f>
        <v>40</v>
      </c>
      <c r="AB7" s="156">
        <f>SUM(Y8,Y10,V10,V8,S8,S10,P10,P8,M8,M10,J10,J8,D8,D10)</f>
        <v>20</v>
      </c>
      <c r="AC7" s="131">
        <f>AA7-AB7</f>
        <v>20</v>
      </c>
      <c r="AD7" s="155">
        <v>3</v>
      </c>
      <c r="AE7" s="81"/>
      <c r="AF7" s="82"/>
      <c r="AG7" s="81"/>
      <c r="AH7" s="82" t="s">
        <v>66</v>
      </c>
      <c r="AI7" s="81"/>
      <c r="AJ7" s="82"/>
      <c r="AK7" s="81" t="s">
        <v>68</v>
      </c>
      <c r="AL7" s="82"/>
      <c r="AM7" s="81"/>
      <c r="AN7" s="82"/>
      <c r="AO7" s="81" t="s">
        <v>78</v>
      </c>
      <c r="AP7" s="82"/>
      <c r="AQ7" s="81" t="s">
        <v>82</v>
      </c>
      <c r="AR7" s="82"/>
      <c r="AS7" s="81"/>
      <c r="AT7" s="82"/>
      <c r="AU7" s="81"/>
      <c r="AV7" s="82"/>
      <c r="AW7" s="81"/>
      <c r="AX7" s="82"/>
      <c r="AY7" s="81"/>
      <c r="AZ7" s="82"/>
      <c r="BA7" s="81"/>
      <c r="BB7" s="82"/>
      <c r="BC7" s="94" t="s">
        <v>68</v>
      </c>
      <c r="BD7" s="82"/>
      <c r="BE7" s="94" t="s">
        <v>78</v>
      </c>
      <c r="BF7" s="82"/>
    </row>
    <row r="8" spans="1:58" ht="15" customHeight="1">
      <c r="A8" s="140"/>
      <c r="B8" s="3">
        <v>1</v>
      </c>
      <c r="C8" s="3" t="s">
        <v>5</v>
      </c>
      <c r="D8" s="4">
        <v>0</v>
      </c>
      <c r="E8" s="147"/>
      <c r="F8" s="148"/>
      <c r="G8" s="149"/>
      <c r="H8" s="2">
        <v>2</v>
      </c>
      <c r="I8" s="3" t="s">
        <v>5</v>
      </c>
      <c r="J8" s="4">
        <v>3</v>
      </c>
      <c r="K8" s="2">
        <v>4</v>
      </c>
      <c r="L8" s="3" t="s">
        <v>5</v>
      </c>
      <c r="M8" s="3">
        <v>2</v>
      </c>
      <c r="N8" s="5">
        <v>5</v>
      </c>
      <c r="O8" s="3" t="s">
        <v>5</v>
      </c>
      <c r="P8" s="6">
        <v>3</v>
      </c>
      <c r="Q8" s="2">
        <v>1</v>
      </c>
      <c r="R8" s="3" t="s">
        <v>5</v>
      </c>
      <c r="S8" s="4">
        <v>0</v>
      </c>
      <c r="T8" s="2">
        <v>9</v>
      </c>
      <c r="U8" s="3" t="s">
        <v>5</v>
      </c>
      <c r="V8" s="4">
        <v>0</v>
      </c>
      <c r="W8" s="2">
        <v>1</v>
      </c>
      <c r="X8" s="3" t="s">
        <v>5</v>
      </c>
      <c r="Y8" s="4">
        <v>3</v>
      </c>
      <c r="Z8" s="136"/>
      <c r="AA8" s="138"/>
      <c r="AB8" s="156"/>
      <c r="AC8" s="131"/>
      <c r="AD8" s="155"/>
      <c r="AE8" s="83"/>
      <c r="AF8" s="84"/>
      <c r="AG8" s="83"/>
      <c r="AH8" s="84" t="s">
        <v>64</v>
      </c>
      <c r="AI8" s="83"/>
      <c r="AJ8" s="84"/>
      <c r="AK8" s="83" t="s">
        <v>71</v>
      </c>
      <c r="AL8" s="84"/>
      <c r="AM8" s="83"/>
      <c r="AN8" s="84"/>
      <c r="AO8" s="83" t="s">
        <v>74</v>
      </c>
      <c r="AP8" s="84"/>
      <c r="AQ8" s="83" t="s">
        <v>81</v>
      </c>
      <c r="AR8" s="84"/>
      <c r="AS8" s="83"/>
      <c r="AT8" s="84"/>
      <c r="AU8" s="83"/>
      <c r="AV8" s="84"/>
      <c r="AW8" s="83"/>
      <c r="AX8" s="84"/>
      <c r="AY8" s="83"/>
      <c r="AZ8" s="84"/>
      <c r="BA8" s="83"/>
      <c r="BB8" s="84"/>
      <c r="BC8" s="95" t="s">
        <v>71</v>
      </c>
      <c r="BD8" s="84"/>
      <c r="BE8" s="95" t="s">
        <v>71</v>
      </c>
      <c r="BF8" s="84"/>
    </row>
    <row r="9" spans="1:58" ht="15" customHeight="1">
      <c r="A9" s="140"/>
      <c r="B9" s="133" t="str">
        <f>IF(B10="","",IF(B10=D10,"△",IF(B10&gt;D10,"○","×")))</f>
        <v>×</v>
      </c>
      <c r="C9" s="133"/>
      <c r="D9" s="134"/>
      <c r="E9" s="147"/>
      <c r="F9" s="148"/>
      <c r="G9" s="149"/>
      <c r="H9" s="132" t="str">
        <f>IF(H10="","",IF(H10=J10,"△",IF(H10&gt;J10,"○","×")))</f>
        <v>○</v>
      </c>
      <c r="I9" s="133"/>
      <c r="J9" s="134"/>
      <c r="K9" s="132" t="str">
        <f>IF(K10="","",IF(K10=M10,"△",IF(K10&gt;M10,"○","×")))</f>
        <v>○</v>
      </c>
      <c r="L9" s="133"/>
      <c r="M9" s="134"/>
      <c r="N9" s="132" t="str">
        <f>IF(N10="","",IF(N10=P10,"△",IF(N10&gt;P10,"○","×")))</f>
        <v>×</v>
      </c>
      <c r="O9" s="133"/>
      <c r="P9" s="134"/>
      <c r="Q9" s="132" t="str">
        <f>IF(Q10="","",IF(Q10=S10,"△",IF(Q10&gt;S10,"○","×")))</f>
        <v>○</v>
      </c>
      <c r="R9" s="133"/>
      <c r="S9" s="134"/>
      <c r="T9" s="132" t="str">
        <f>IF(T10="","",IF(T10=V10,"△",IF(T10&gt;V10,"○","×")))</f>
        <v>○</v>
      </c>
      <c r="U9" s="133"/>
      <c r="V9" s="134"/>
      <c r="W9" s="132" t="str">
        <f>IF(W10="","",IF(W10=Y10,"△",IF(W10&gt;Y10,"○","×")))</f>
        <v>×</v>
      </c>
      <c r="X9" s="133"/>
      <c r="Y9" s="134"/>
      <c r="Z9" s="136"/>
      <c r="AA9" s="138"/>
      <c r="AB9" s="156"/>
      <c r="AC9" s="131"/>
      <c r="AD9" s="155"/>
      <c r="AE9" s="83"/>
      <c r="AF9" s="84"/>
      <c r="AG9" s="83"/>
      <c r="AH9" s="84" t="s">
        <v>59</v>
      </c>
      <c r="AI9" s="83"/>
      <c r="AJ9" s="84"/>
      <c r="AK9" s="83" t="s">
        <v>69</v>
      </c>
      <c r="AL9" s="84"/>
      <c r="AM9" s="83"/>
      <c r="AN9" s="84"/>
      <c r="AO9" s="83"/>
      <c r="AP9" s="84"/>
      <c r="AQ9" s="83" t="s">
        <v>83</v>
      </c>
      <c r="AR9" s="84"/>
      <c r="AS9" s="83"/>
      <c r="AT9" s="84"/>
      <c r="AU9" s="83"/>
      <c r="AV9" s="84"/>
      <c r="AW9" s="83"/>
      <c r="AX9" s="84"/>
      <c r="AY9" s="83"/>
      <c r="AZ9" s="84"/>
      <c r="BA9" s="83"/>
      <c r="BB9" s="84"/>
      <c r="BC9" s="83"/>
      <c r="BD9" s="84"/>
      <c r="BE9" s="99"/>
      <c r="BF9" s="84"/>
    </row>
    <row r="10" spans="1:58" ht="15" customHeight="1">
      <c r="A10" s="141"/>
      <c r="B10" s="8">
        <v>1</v>
      </c>
      <c r="C10" s="8" t="s">
        <v>5</v>
      </c>
      <c r="D10" s="8">
        <v>2</v>
      </c>
      <c r="E10" s="150"/>
      <c r="F10" s="151"/>
      <c r="G10" s="152"/>
      <c r="H10" s="7">
        <v>4</v>
      </c>
      <c r="I10" s="8" t="s">
        <v>5</v>
      </c>
      <c r="J10" s="9">
        <v>1</v>
      </c>
      <c r="K10" s="10">
        <v>2</v>
      </c>
      <c r="L10" s="8" t="s">
        <v>5</v>
      </c>
      <c r="M10" s="8">
        <v>0</v>
      </c>
      <c r="N10" s="7">
        <v>0</v>
      </c>
      <c r="O10" s="8" t="s">
        <v>5</v>
      </c>
      <c r="P10" s="9">
        <v>4</v>
      </c>
      <c r="Q10" s="7">
        <v>3</v>
      </c>
      <c r="R10" s="8" t="s">
        <v>5</v>
      </c>
      <c r="S10" s="9">
        <v>0</v>
      </c>
      <c r="T10" s="7">
        <v>6</v>
      </c>
      <c r="U10" s="8" t="s">
        <v>5</v>
      </c>
      <c r="V10" s="9">
        <v>0</v>
      </c>
      <c r="W10" s="7">
        <v>1</v>
      </c>
      <c r="X10" s="8" t="s">
        <v>5</v>
      </c>
      <c r="Y10" s="9">
        <v>2</v>
      </c>
      <c r="Z10" s="136"/>
      <c r="AA10" s="138"/>
      <c r="AB10" s="156"/>
      <c r="AC10" s="131"/>
      <c r="AD10" s="155"/>
      <c r="AE10" s="85"/>
      <c r="AF10" s="86"/>
      <c r="AG10" s="85"/>
      <c r="AH10" s="86"/>
      <c r="AI10" s="85"/>
      <c r="AJ10" s="86"/>
      <c r="AK10" s="83" t="s">
        <v>71</v>
      </c>
      <c r="AL10" s="86"/>
      <c r="AM10" s="85"/>
      <c r="AN10" s="86"/>
      <c r="AO10" s="85"/>
      <c r="AP10" s="86"/>
      <c r="AQ10" s="83" t="s">
        <v>74</v>
      </c>
      <c r="AR10" s="86"/>
      <c r="AS10" s="83"/>
      <c r="AT10" s="86"/>
      <c r="AU10" s="83"/>
      <c r="AV10" s="86"/>
      <c r="AW10" s="83"/>
      <c r="AX10" s="86"/>
      <c r="AY10" s="83"/>
      <c r="AZ10" s="86"/>
      <c r="BA10" s="83"/>
      <c r="BB10" s="86"/>
      <c r="BC10" s="83"/>
      <c r="BD10" s="86"/>
      <c r="BE10" s="83"/>
      <c r="BF10" s="86"/>
    </row>
    <row r="11" spans="1:58" ht="15" customHeight="1">
      <c r="A11" s="157" t="str">
        <f>H2</f>
        <v>酒田東</v>
      </c>
      <c r="B11" s="142" t="str">
        <f>IF(B12="","",IF(B12=D12,"△",IF(B12&gt;D12,"○","×")))</f>
        <v>○</v>
      </c>
      <c r="C11" s="142"/>
      <c r="D11" s="143"/>
      <c r="E11" s="153" t="str">
        <f>IF(E12="","",IF(E12=G12,"△",IF(E12&gt;G12,"○","×")))</f>
        <v>○</v>
      </c>
      <c r="F11" s="142"/>
      <c r="G11" s="143"/>
      <c r="H11" s="160"/>
      <c r="I11" s="161"/>
      <c r="J11" s="162"/>
      <c r="K11" s="153" t="str">
        <f>IF(K12="","",IF(K12=M12,"△",IF(K12&gt;M12,"○","×")))</f>
        <v>×</v>
      </c>
      <c r="L11" s="142"/>
      <c r="M11" s="143"/>
      <c r="N11" s="153" t="str">
        <f>IF(N12="","",IF(N12=P12,"△",IF(N12&gt;P12,"○","×")))</f>
        <v>○</v>
      </c>
      <c r="O11" s="142"/>
      <c r="P11" s="143"/>
      <c r="Q11" s="153" t="str">
        <f>IF(Q12="","",IF(Q12=S12,"△",IF(Q12&gt;S12,"○","×")))</f>
        <v>○</v>
      </c>
      <c r="R11" s="142"/>
      <c r="S11" s="143"/>
      <c r="T11" s="153" t="str">
        <f>IF(T12="","",IF(T12=V12,"△",IF(T12&gt;V12,"○","×")))</f>
        <v>○</v>
      </c>
      <c r="U11" s="142"/>
      <c r="V11" s="143"/>
      <c r="W11" s="153" t="str">
        <f>IF(W12="","",IF(W12=Y12,"△",IF(W12&gt;Y12,"○","×")))</f>
        <v>○</v>
      </c>
      <c r="X11" s="142"/>
      <c r="Y11" s="143"/>
      <c r="Z11" s="136">
        <f>((COUNTIF(B11:Y14,"○"))*3)+((COUNTIF(B11:Y14,"△"))*1)</f>
        <v>30</v>
      </c>
      <c r="AA11" s="154">
        <f>SUM(W12,W14,T14,T12,Q12,Q14,N14,N12,K12,K14,B14,B12,E12,E14)</f>
        <v>40</v>
      </c>
      <c r="AB11" s="156">
        <f>SUM(Y12,Y14,V14,V12,S12,S14,P14,P12,M12,M14,G14,G12,D12,D14)</f>
        <v>21</v>
      </c>
      <c r="AC11" s="131">
        <f>AA11-AB11</f>
        <v>19</v>
      </c>
      <c r="AD11" s="155">
        <v>2</v>
      </c>
      <c r="AE11" s="81"/>
      <c r="AF11" s="82"/>
      <c r="AG11" s="81"/>
      <c r="AH11" s="82"/>
      <c r="AI11" s="81"/>
      <c r="AJ11" s="82"/>
      <c r="AK11" s="81"/>
      <c r="AL11" s="82"/>
      <c r="AM11" s="81"/>
      <c r="AN11" s="82"/>
      <c r="AO11" s="81"/>
      <c r="AP11" s="82"/>
      <c r="AQ11" s="81"/>
      <c r="AR11" s="82"/>
      <c r="AS11" s="81"/>
      <c r="AT11" s="82"/>
      <c r="AU11" s="81"/>
      <c r="AV11" s="82"/>
      <c r="AW11" s="81"/>
      <c r="AX11" s="82"/>
      <c r="AY11" s="81"/>
      <c r="AZ11" s="82"/>
      <c r="BA11" s="81"/>
      <c r="BB11" s="82"/>
      <c r="BC11" s="81"/>
      <c r="BD11" s="82"/>
      <c r="BE11" s="81"/>
      <c r="BF11" s="82"/>
    </row>
    <row r="12" spans="1:58" ht="15" customHeight="1">
      <c r="A12" s="158"/>
      <c r="B12" s="12">
        <v>4</v>
      </c>
      <c r="C12" s="12" t="s">
        <v>5</v>
      </c>
      <c r="D12" s="12">
        <v>1</v>
      </c>
      <c r="E12" s="11">
        <v>3</v>
      </c>
      <c r="F12" s="12" t="s">
        <v>5</v>
      </c>
      <c r="G12" s="13">
        <v>2</v>
      </c>
      <c r="H12" s="163"/>
      <c r="I12" s="164"/>
      <c r="J12" s="165"/>
      <c r="K12" s="11">
        <v>0</v>
      </c>
      <c r="L12" s="12" t="s">
        <v>5</v>
      </c>
      <c r="M12" s="12">
        <v>2</v>
      </c>
      <c r="N12" s="11">
        <v>1</v>
      </c>
      <c r="O12" s="12" t="s">
        <v>5</v>
      </c>
      <c r="P12" s="13">
        <v>0</v>
      </c>
      <c r="Q12" s="11">
        <v>3</v>
      </c>
      <c r="R12" s="12" t="s">
        <v>5</v>
      </c>
      <c r="S12" s="13">
        <v>1</v>
      </c>
      <c r="T12" s="11">
        <v>4</v>
      </c>
      <c r="U12" s="12" t="s">
        <v>5</v>
      </c>
      <c r="V12" s="13">
        <v>1</v>
      </c>
      <c r="W12" s="5">
        <v>4</v>
      </c>
      <c r="X12" s="12" t="s">
        <v>5</v>
      </c>
      <c r="Y12" s="6">
        <v>1</v>
      </c>
      <c r="Z12" s="136"/>
      <c r="AA12" s="138"/>
      <c r="AB12" s="156"/>
      <c r="AC12" s="131"/>
      <c r="AD12" s="155"/>
      <c r="AE12" s="83"/>
      <c r="AF12" s="84"/>
      <c r="AG12" s="83"/>
      <c r="AH12" s="84"/>
      <c r="AI12" s="83"/>
      <c r="AJ12" s="84"/>
      <c r="AK12" s="83"/>
      <c r="AL12" s="84"/>
      <c r="AM12" s="83"/>
      <c r="AN12" s="84"/>
      <c r="AO12" s="83"/>
      <c r="AP12" s="84"/>
      <c r="AQ12" s="83"/>
      <c r="AR12" s="84"/>
      <c r="AS12" s="83"/>
      <c r="AT12" s="84"/>
      <c r="AU12" s="83"/>
      <c r="AV12" s="84"/>
      <c r="AW12" s="83"/>
      <c r="AX12" s="84"/>
      <c r="AY12" s="83"/>
      <c r="AZ12" s="84"/>
      <c r="BA12" s="83"/>
      <c r="BB12" s="84"/>
      <c r="BC12" s="83"/>
      <c r="BD12" s="84"/>
      <c r="BE12" s="83"/>
      <c r="BF12" s="84"/>
    </row>
    <row r="13" spans="1:58" ht="15" customHeight="1">
      <c r="A13" s="158"/>
      <c r="B13" s="133" t="str">
        <f>IF(B14="","",IF(B14=D14,"△",IF(B14&gt;D14,"○","×")))</f>
        <v>×</v>
      </c>
      <c r="C13" s="133"/>
      <c r="D13" s="134"/>
      <c r="E13" s="132" t="str">
        <f>IF(E14="","",IF(E14=G14,"△",IF(E14&gt;G14,"○","×")))</f>
        <v>×</v>
      </c>
      <c r="F13" s="133"/>
      <c r="G13" s="134"/>
      <c r="H13" s="163"/>
      <c r="I13" s="164"/>
      <c r="J13" s="165"/>
      <c r="K13" s="132" t="str">
        <f>IF(K14="","",IF(K14=M14,"△",IF(K14&gt;M14,"○","×")))</f>
        <v>○</v>
      </c>
      <c r="L13" s="133"/>
      <c r="M13" s="134"/>
      <c r="N13" s="132" t="str">
        <f>IF(N14="","",IF(N14=P14,"△",IF(N14&gt;P14,"○","×")))</f>
        <v>×</v>
      </c>
      <c r="O13" s="133"/>
      <c r="P13" s="134"/>
      <c r="Q13" s="132" t="str">
        <f>IF(Q14="","",IF(Q14=S14,"△",IF(Q14&gt;S14,"○","×")))</f>
        <v>○</v>
      </c>
      <c r="R13" s="133"/>
      <c r="S13" s="134"/>
      <c r="T13" s="132" t="str">
        <f>IF(T14="","",IF(T14=V14,"△",IF(T14&gt;V14,"○","×")))</f>
        <v>○</v>
      </c>
      <c r="U13" s="133"/>
      <c r="V13" s="134"/>
      <c r="W13" s="132" t="str">
        <f>IF(W14="","",IF(W14=Y14,"△",IF(W14&gt;Y14,"○","×")))</f>
        <v>○</v>
      </c>
      <c r="X13" s="133"/>
      <c r="Y13" s="134"/>
      <c r="Z13" s="136"/>
      <c r="AA13" s="138"/>
      <c r="AB13" s="156"/>
      <c r="AC13" s="131"/>
      <c r="AD13" s="155"/>
      <c r="AE13" s="83"/>
      <c r="AF13" s="84"/>
      <c r="AG13" s="83"/>
      <c r="AH13" s="84"/>
      <c r="AI13" s="83"/>
      <c r="AJ13" s="84"/>
      <c r="AK13" s="83"/>
      <c r="AL13" s="84"/>
      <c r="AM13" s="83"/>
      <c r="AN13" s="84"/>
      <c r="AO13" s="83"/>
      <c r="AP13" s="84"/>
      <c r="AQ13" s="83"/>
      <c r="AR13" s="84"/>
      <c r="AS13" s="83"/>
      <c r="AT13" s="84"/>
      <c r="AU13" s="83"/>
      <c r="AV13" s="84"/>
      <c r="AW13" s="83"/>
      <c r="AX13" s="84"/>
      <c r="AY13" s="83"/>
      <c r="AZ13" s="84"/>
      <c r="BA13" s="83"/>
      <c r="BB13" s="84"/>
      <c r="BC13" s="83"/>
      <c r="BD13" s="84"/>
      <c r="BE13" s="83"/>
      <c r="BF13" s="84"/>
    </row>
    <row r="14" spans="1:58" ht="15" customHeight="1">
      <c r="A14" s="159"/>
      <c r="B14" s="16">
        <v>3</v>
      </c>
      <c r="C14" s="15" t="s">
        <v>5</v>
      </c>
      <c r="D14" s="16">
        <v>5</v>
      </c>
      <c r="E14" s="14">
        <v>1</v>
      </c>
      <c r="F14" s="15" t="s">
        <v>5</v>
      </c>
      <c r="G14" s="17">
        <v>4</v>
      </c>
      <c r="H14" s="166"/>
      <c r="I14" s="167"/>
      <c r="J14" s="168"/>
      <c r="K14" s="14">
        <v>2</v>
      </c>
      <c r="L14" s="16" t="s">
        <v>5</v>
      </c>
      <c r="M14" s="16">
        <v>1</v>
      </c>
      <c r="N14" s="14">
        <v>1</v>
      </c>
      <c r="O14" s="16" t="s">
        <v>5</v>
      </c>
      <c r="P14" s="17">
        <v>2</v>
      </c>
      <c r="Q14" s="14">
        <v>3</v>
      </c>
      <c r="R14" s="16" t="s">
        <v>5</v>
      </c>
      <c r="S14" s="17">
        <v>1</v>
      </c>
      <c r="T14" s="14">
        <v>6</v>
      </c>
      <c r="U14" s="16" t="s">
        <v>5</v>
      </c>
      <c r="V14" s="17">
        <v>0</v>
      </c>
      <c r="W14" s="14">
        <v>5</v>
      </c>
      <c r="X14" s="16" t="s">
        <v>5</v>
      </c>
      <c r="Y14" s="17">
        <v>0</v>
      </c>
      <c r="Z14" s="136"/>
      <c r="AA14" s="138"/>
      <c r="AB14" s="156"/>
      <c r="AC14" s="131"/>
      <c r="AD14" s="155"/>
      <c r="AE14" s="85"/>
      <c r="AF14" s="86"/>
      <c r="AG14" s="85"/>
      <c r="AH14" s="86"/>
      <c r="AI14" s="85"/>
      <c r="AJ14" s="86"/>
      <c r="AK14" s="85"/>
      <c r="AL14" s="86"/>
      <c r="AM14" s="85"/>
      <c r="AN14" s="86"/>
      <c r="AO14" s="85"/>
      <c r="AP14" s="86"/>
      <c r="AQ14" s="85"/>
      <c r="AR14" s="86"/>
      <c r="AS14" s="85"/>
      <c r="AT14" s="86"/>
      <c r="AU14" s="85"/>
      <c r="AV14" s="86"/>
      <c r="AW14" s="85"/>
      <c r="AX14" s="86"/>
      <c r="AY14" s="85"/>
      <c r="AZ14" s="86"/>
      <c r="BA14" s="85"/>
      <c r="BB14" s="86"/>
      <c r="BC14" s="85"/>
      <c r="BD14" s="86"/>
      <c r="BE14" s="85"/>
      <c r="BF14" s="86"/>
    </row>
    <row r="15" spans="1:58" ht="15" customHeight="1">
      <c r="A15" s="157" t="str">
        <f>K2</f>
        <v>鶴岡南</v>
      </c>
      <c r="B15" s="142" t="str">
        <f>IF(B16="","",IF(B16=D16,"△",IF(B16&gt;D16,"○","×")))</f>
        <v>○</v>
      </c>
      <c r="C15" s="142"/>
      <c r="D15" s="143"/>
      <c r="E15" s="153" t="str">
        <f>IF(E16="","",IF(E16=G16,"△",IF(E16&gt;G16,"○","×")))</f>
        <v>×</v>
      </c>
      <c r="F15" s="142"/>
      <c r="G15" s="143"/>
      <c r="H15" s="153" t="str">
        <f>IF(H16="","",IF(H16=J16,"△",IF(H16&gt;J16,"○","×")))</f>
        <v>○</v>
      </c>
      <c r="I15" s="142"/>
      <c r="J15" s="143"/>
      <c r="K15" s="160"/>
      <c r="L15" s="161"/>
      <c r="M15" s="161"/>
      <c r="N15" s="153" t="str">
        <f>IF(N16="","",IF(N16=P16,"△",IF(N16&gt;P16,"○","×")))</f>
        <v>△</v>
      </c>
      <c r="O15" s="142"/>
      <c r="P15" s="143"/>
      <c r="Q15" s="153" t="str">
        <f>IF(Q16="","",IF(Q16=S16,"△",IF(Q16&gt;S16,"○","×")))</f>
        <v>○</v>
      </c>
      <c r="R15" s="142"/>
      <c r="S15" s="143"/>
      <c r="T15" s="153" t="str">
        <f>IF(T16="","",IF(T16=V16,"△",IF(T16&gt;V16,"○","×")))</f>
        <v>○</v>
      </c>
      <c r="U15" s="142"/>
      <c r="V15" s="143"/>
      <c r="W15" s="153" t="str">
        <f>IF(W16="","",IF(W16=Y16,"△",IF(W16&gt;Y16,"○","×")))</f>
        <v>×</v>
      </c>
      <c r="X15" s="142"/>
      <c r="Y15" s="143"/>
      <c r="Z15" s="136">
        <f>((COUNTIF(B15:Y18,"○"))*3)+((COUNTIF(B15:Y18,"△"))*1)</f>
        <v>22</v>
      </c>
      <c r="AA15" s="172">
        <f>SUM(W16,W18,T18,T16,Q16,Q18,N18,N16,B16,B18,H18,H16,E16,E18)</f>
        <v>24</v>
      </c>
      <c r="AB15" s="156">
        <f>SUM(Y16,Y18,V18,V16,S16,S18,P18,P16,G16,G18,J18,J16,D16,D18)</f>
        <v>26</v>
      </c>
      <c r="AC15" s="131">
        <f>AA15-AB15</f>
        <v>-2</v>
      </c>
      <c r="AD15" s="155">
        <v>5</v>
      </c>
      <c r="AE15" s="81"/>
      <c r="AF15" s="82"/>
      <c r="AG15" s="81" t="s">
        <v>72</v>
      </c>
      <c r="AH15" s="82"/>
      <c r="AI15" s="81"/>
      <c r="AJ15" s="82"/>
      <c r="AK15" s="89" t="s">
        <v>70</v>
      </c>
      <c r="AL15" s="82"/>
      <c r="AM15" s="89"/>
      <c r="AN15" s="82"/>
      <c r="AO15" s="90"/>
      <c r="AP15" s="82"/>
      <c r="AQ15" s="90"/>
      <c r="AR15" s="82"/>
      <c r="AS15" s="90"/>
      <c r="AT15" s="82"/>
      <c r="AU15" s="90"/>
      <c r="AV15" s="82"/>
      <c r="AW15" s="102" t="s">
        <v>92</v>
      </c>
      <c r="AX15" s="82"/>
      <c r="AY15" s="90"/>
      <c r="AZ15" s="82"/>
      <c r="BA15" s="90"/>
      <c r="BB15" s="82"/>
      <c r="BC15" s="90"/>
      <c r="BD15" s="82"/>
      <c r="BE15" s="103" t="s">
        <v>103</v>
      </c>
      <c r="BF15" s="82"/>
    </row>
    <row r="16" spans="1:58" ht="15" customHeight="1">
      <c r="A16" s="158"/>
      <c r="B16" s="12">
        <v>2</v>
      </c>
      <c r="C16" s="12" t="s">
        <v>5</v>
      </c>
      <c r="D16" s="13">
        <v>1</v>
      </c>
      <c r="E16" s="11">
        <v>2</v>
      </c>
      <c r="F16" s="12" t="s">
        <v>5</v>
      </c>
      <c r="G16" s="13">
        <v>4</v>
      </c>
      <c r="H16" s="11">
        <v>2</v>
      </c>
      <c r="I16" s="12" t="s">
        <v>5</v>
      </c>
      <c r="J16" s="13">
        <v>0</v>
      </c>
      <c r="K16" s="163"/>
      <c r="L16" s="164"/>
      <c r="M16" s="164"/>
      <c r="N16" s="11">
        <v>1</v>
      </c>
      <c r="O16" s="12" t="s">
        <v>5</v>
      </c>
      <c r="P16" s="13">
        <v>1</v>
      </c>
      <c r="Q16" s="11">
        <v>2</v>
      </c>
      <c r="R16" s="12" t="s">
        <v>5</v>
      </c>
      <c r="S16" s="13">
        <v>1</v>
      </c>
      <c r="T16" s="5">
        <v>2</v>
      </c>
      <c r="U16" s="12" t="s">
        <v>5</v>
      </c>
      <c r="V16" s="6">
        <v>0</v>
      </c>
      <c r="W16" s="11">
        <v>1</v>
      </c>
      <c r="X16" s="12" t="s">
        <v>5</v>
      </c>
      <c r="Y16" s="13">
        <v>4</v>
      </c>
      <c r="Z16" s="136"/>
      <c r="AA16" s="173"/>
      <c r="AB16" s="156"/>
      <c r="AC16" s="131"/>
      <c r="AD16" s="155"/>
      <c r="AE16" s="83"/>
      <c r="AF16" s="84"/>
      <c r="AG16" s="83" t="s">
        <v>60</v>
      </c>
      <c r="AH16" s="84"/>
      <c r="AI16" s="83"/>
      <c r="AJ16" s="84"/>
      <c r="AK16" s="83" t="s">
        <v>71</v>
      </c>
      <c r="AL16" s="84"/>
      <c r="AM16" s="83"/>
      <c r="AN16" s="84"/>
      <c r="AO16" s="83"/>
      <c r="AP16" s="84"/>
      <c r="AQ16" s="83"/>
      <c r="AR16" s="84"/>
      <c r="AS16" s="83"/>
      <c r="AT16" s="84"/>
      <c r="AU16" s="83"/>
      <c r="AV16" s="84"/>
      <c r="AW16" s="83" t="s">
        <v>71</v>
      </c>
      <c r="AX16" s="84"/>
      <c r="AY16" s="83"/>
      <c r="AZ16" s="84"/>
      <c r="BA16" s="83"/>
      <c r="BB16" s="84"/>
      <c r="BC16" s="83"/>
      <c r="BD16" s="84"/>
      <c r="BE16" s="95" t="s">
        <v>60</v>
      </c>
      <c r="BF16" s="84"/>
    </row>
    <row r="17" spans="1:58" ht="15" customHeight="1">
      <c r="A17" s="158"/>
      <c r="B17" s="133" t="str">
        <f>IF(B18="","",IF(B18=D18,"△",IF(B18&gt;D18,"○","×")))</f>
        <v>×</v>
      </c>
      <c r="C17" s="133"/>
      <c r="D17" s="134"/>
      <c r="E17" s="132" t="str">
        <f>IF(E18="","",IF(E18=G18,"△",IF(E18&gt;G18,"○","×")))</f>
        <v>×</v>
      </c>
      <c r="F17" s="133"/>
      <c r="G17" s="134"/>
      <c r="H17" s="132" t="str">
        <f>IF(H18="","",IF(H18=J18,"△",IF(H18&gt;J18,"○","×")))</f>
        <v>×</v>
      </c>
      <c r="I17" s="133"/>
      <c r="J17" s="134"/>
      <c r="K17" s="163"/>
      <c r="L17" s="164"/>
      <c r="M17" s="164"/>
      <c r="N17" s="132" t="str">
        <f>IF(N18="","",IF(N18=P18,"△",IF(N18&gt;P18,"○","×")))</f>
        <v>×</v>
      </c>
      <c r="O17" s="133"/>
      <c r="P17" s="134"/>
      <c r="Q17" s="132" t="str">
        <f>IF(Q18="","",IF(Q18=S18,"△",IF(Q18&gt;S18,"○","×")))</f>
        <v>○</v>
      </c>
      <c r="R17" s="133"/>
      <c r="S17" s="134"/>
      <c r="T17" s="132" t="str">
        <f>IF(T18="","",IF(T18=V18,"△",IF(T18&gt;V18,"○","×")))</f>
        <v>○</v>
      </c>
      <c r="U17" s="133"/>
      <c r="V17" s="134"/>
      <c r="W17" s="132" t="str">
        <f>IF(W18="","",IF(W18=Y18,"△",IF(W18&gt;Y18,"○","×")))</f>
        <v>○</v>
      </c>
      <c r="X17" s="133"/>
      <c r="Y17" s="134"/>
      <c r="Z17" s="136"/>
      <c r="AA17" s="173"/>
      <c r="AB17" s="156"/>
      <c r="AC17" s="131"/>
      <c r="AD17" s="155"/>
      <c r="AE17" s="83"/>
      <c r="AF17" s="84"/>
      <c r="AG17" s="83"/>
      <c r="AH17" s="84"/>
      <c r="AI17" s="83"/>
      <c r="AJ17" s="84"/>
      <c r="AK17" s="83"/>
      <c r="AL17" s="84"/>
      <c r="AM17" s="83"/>
      <c r="AN17" s="84"/>
      <c r="AO17" s="83"/>
      <c r="AP17" s="84"/>
      <c r="AQ17" s="83"/>
      <c r="AR17" s="84"/>
      <c r="AS17" s="83"/>
      <c r="AT17" s="84"/>
      <c r="AU17" s="83"/>
      <c r="AV17" s="84"/>
      <c r="AW17" s="83"/>
      <c r="AX17" s="84"/>
      <c r="AY17" s="83"/>
      <c r="AZ17" s="84"/>
      <c r="BA17" s="83"/>
      <c r="BB17" s="84"/>
      <c r="BC17" s="83"/>
      <c r="BD17" s="84"/>
      <c r="BE17" s="83"/>
      <c r="BF17" s="84"/>
    </row>
    <row r="18" spans="1:58" ht="15" customHeight="1">
      <c r="A18" s="159"/>
      <c r="B18" s="16">
        <v>1</v>
      </c>
      <c r="C18" s="15" t="s">
        <v>5</v>
      </c>
      <c r="D18" s="16">
        <v>4</v>
      </c>
      <c r="E18" s="14">
        <v>0</v>
      </c>
      <c r="F18" s="15" t="s">
        <v>5</v>
      </c>
      <c r="G18" s="18">
        <v>2</v>
      </c>
      <c r="H18" s="19">
        <v>1</v>
      </c>
      <c r="I18" s="15" t="s">
        <v>5</v>
      </c>
      <c r="J18" s="18">
        <v>2</v>
      </c>
      <c r="K18" s="166"/>
      <c r="L18" s="167"/>
      <c r="M18" s="167"/>
      <c r="N18" s="14">
        <v>1</v>
      </c>
      <c r="O18" s="16" t="s">
        <v>5</v>
      </c>
      <c r="P18" s="17">
        <v>2</v>
      </c>
      <c r="Q18" s="14">
        <v>2</v>
      </c>
      <c r="R18" s="16" t="s">
        <v>5</v>
      </c>
      <c r="S18" s="17">
        <v>1</v>
      </c>
      <c r="T18" s="14">
        <v>5</v>
      </c>
      <c r="U18" s="16" t="s">
        <v>5</v>
      </c>
      <c r="V18" s="17">
        <v>3</v>
      </c>
      <c r="W18" s="14">
        <v>2</v>
      </c>
      <c r="X18" s="16" t="s">
        <v>5</v>
      </c>
      <c r="Y18" s="17">
        <v>1</v>
      </c>
      <c r="Z18" s="136"/>
      <c r="AA18" s="173"/>
      <c r="AB18" s="156"/>
      <c r="AC18" s="131"/>
      <c r="AD18" s="155"/>
      <c r="AE18" s="85"/>
      <c r="AF18" s="86"/>
      <c r="AG18" s="85"/>
      <c r="AH18" s="86"/>
      <c r="AI18" s="85"/>
      <c r="AJ18" s="86"/>
      <c r="AK18" s="85"/>
      <c r="AL18" s="86"/>
      <c r="AM18" s="85"/>
      <c r="AN18" s="86"/>
      <c r="AO18" s="85"/>
      <c r="AP18" s="86"/>
      <c r="AQ18" s="85"/>
      <c r="AR18" s="86"/>
      <c r="AS18" s="85"/>
      <c r="AT18" s="86"/>
      <c r="AU18" s="85"/>
      <c r="AV18" s="86"/>
      <c r="AW18" s="85"/>
      <c r="AX18" s="86"/>
      <c r="AY18" s="85"/>
      <c r="AZ18" s="86"/>
      <c r="BA18" s="85"/>
      <c r="BB18" s="86"/>
      <c r="BC18" s="85"/>
      <c r="BD18" s="86"/>
      <c r="BE18" s="85"/>
      <c r="BF18" s="86"/>
    </row>
    <row r="19" spans="1:58" ht="15" customHeight="1">
      <c r="A19" s="169" t="str">
        <f>N2</f>
        <v>上山明新館</v>
      </c>
      <c r="B19" s="142" t="str">
        <f>IF(B20="","",IF(B20=D20,"△",IF(B20&gt;D20,"○","×")))</f>
        <v>○</v>
      </c>
      <c r="C19" s="142"/>
      <c r="D19" s="143"/>
      <c r="E19" s="153" t="str">
        <f>IF(E20="","",IF(E20=G20,"△",IF(E20&gt;G20,"○","×")))</f>
        <v>×</v>
      </c>
      <c r="F19" s="142"/>
      <c r="G19" s="143"/>
      <c r="H19" s="153" t="str">
        <f>IF(H20="","",IF(H20=J20,"△",IF(H20&gt;J20,"○","×")))</f>
        <v>×</v>
      </c>
      <c r="I19" s="142"/>
      <c r="J19" s="143"/>
      <c r="K19" s="153" t="str">
        <f>IF(K20="","",IF(K20=M20,"△",IF(K20&gt;M20,"○","×")))</f>
        <v>△</v>
      </c>
      <c r="L19" s="142"/>
      <c r="M19" s="143"/>
      <c r="N19" s="160"/>
      <c r="O19" s="161"/>
      <c r="P19" s="161"/>
      <c r="Q19" s="153" t="str">
        <f>IF(Q20="","",IF(Q20=S20,"△",IF(Q20&gt;S20,"○","×")))</f>
        <v>○</v>
      </c>
      <c r="R19" s="142"/>
      <c r="S19" s="143"/>
      <c r="T19" s="153" t="str">
        <f>IF(T20="","",IF(T20=V20,"△",IF(T20&gt;V20,"○","×")))</f>
        <v>○</v>
      </c>
      <c r="U19" s="142"/>
      <c r="V19" s="143"/>
      <c r="W19" s="153" t="str">
        <f>IF(W20="","",IF(W20=Y20,"△",IF(W20&gt;Y20,"○","×")))</f>
        <v>○</v>
      </c>
      <c r="X19" s="142"/>
      <c r="Y19" s="143"/>
      <c r="Z19" s="136">
        <f>((COUNTIF(B19:Y22,"○"))*3)+((COUNTIF(B19:Y22,"△"))*1)</f>
        <v>32</v>
      </c>
      <c r="AA19" s="154">
        <f>SUM(W20,W22,T22,T20,Q20,Q22,B22,B20,K20,K22,H22,H20,E20,E22)</f>
        <v>35</v>
      </c>
      <c r="AB19" s="156">
        <f>SUM(Y20,Y22,V22,V20,S20,S22,J22,J20,M20,M22,G22,G20,D20,D22)</f>
        <v>15</v>
      </c>
      <c r="AC19" s="131">
        <f>AA19-AB19</f>
        <v>20</v>
      </c>
      <c r="AD19" s="155">
        <v>1</v>
      </c>
      <c r="AE19" s="81"/>
      <c r="AF19" s="82"/>
      <c r="AG19" s="81"/>
      <c r="AH19" s="82"/>
      <c r="AI19" s="81" t="s">
        <v>61</v>
      </c>
      <c r="AJ19" s="82"/>
      <c r="AK19" s="81"/>
      <c r="AL19" s="82"/>
      <c r="AM19" s="81"/>
      <c r="AN19" s="82"/>
      <c r="AO19" s="81"/>
      <c r="AP19" s="82"/>
      <c r="AQ19" s="81"/>
      <c r="AR19" s="82"/>
      <c r="AS19" s="81"/>
      <c r="AT19" s="82"/>
      <c r="AU19" s="81"/>
      <c r="AV19" s="82"/>
      <c r="AW19" s="81"/>
      <c r="AX19" s="82"/>
      <c r="AY19" s="94" t="s">
        <v>97</v>
      </c>
      <c r="AZ19" s="82"/>
      <c r="BA19" s="81"/>
      <c r="BB19" s="82"/>
      <c r="BC19" s="81"/>
      <c r="BD19" s="82"/>
      <c r="BE19" s="81"/>
      <c r="BF19" s="82"/>
    </row>
    <row r="20" spans="1:58" ht="15" customHeight="1">
      <c r="A20" s="170"/>
      <c r="B20" s="12">
        <v>3</v>
      </c>
      <c r="C20" s="12" t="s">
        <v>5</v>
      </c>
      <c r="D20" s="13">
        <v>1</v>
      </c>
      <c r="E20" s="5">
        <v>3</v>
      </c>
      <c r="F20" s="12" t="s">
        <v>5</v>
      </c>
      <c r="G20" s="6">
        <v>5</v>
      </c>
      <c r="H20" s="11">
        <v>0</v>
      </c>
      <c r="I20" s="12" t="s">
        <v>5</v>
      </c>
      <c r="J20" s="13">
        <v>1</v>
      </c>
      <c r="K20" s="11">
        <v>1</v>
      </c>
      <c r="L20" s="12" t="s">
        <v>5</v>
      </c>
      <c r="M20" s="13">
        <v>1</v>
      </c>
      <c r="N20" s="163"/>
      <c r="O20" s="164"/>
      <c r="P20" s="164"/>
      <c r="Q20" s="11">
        <v>5</v>
      </c>
      <c r="R20" s="12" t="s">
        <v>5</v>
      </c>
      <c r="S20" s="13">
        <v>1</v>
      </c>
      <c r="T20" s="11">
        <v>5</v>
      </c>
      <c r="U20" s="12" t="s">
        <v>5</v>
      </c>
      <c r="V20" s="13">
        <v>1</v>
      </c>
      <c r="W20" s="11">
        <v>2</v>
      </c>
      <c r="X20" s="12" t="s">
        <v>5</v>
      </c>
      <c r="Y20" s="13">
        <v>0</v>
      </c>
      <c r="Z20" s="136"/>
      <c r="AA20" s="138"/>
      <c r="AB20" s="156"/>
      <c r="AC20" s="131"/>
      <c r="AD20" s="155"/>
      <c r="AE20" s="83"/>
      <c r="AF20" s="84"/>
      <c r="AG20" s="83"/>
      <c r="AH20" s="84"/>
      <c r="AI20" s="83" t="s">
        <v>62</v>
      </c>
      <c r="AJ20" s="84"/>
      <c r="AK20" s="83"/>
      <c r="AL20" s="84"/>
      <c r="AM20" s="83"/>
      <c r="AN20" s="84"/>
      <c r="AO20" s="83"/>
      <c r="AP20" s="84"/>
      <c r="AQ20" s="83"/>
      <c r="AR20" s="84"/>
      <c r="AS20" s="83"/>
      <c r="AT20" s="84"/>
      <c r="AU20" s="83"/>
      <c r="AV20" s="84"/>
      <c r="AW20" s="83"/>
      <c r="AX20" s="84"/>
      <c r="AY20" s="95" t="s">
        <v>98</v>
      </c>
      <c r="AZ20" s="84"/>
      <c r="BA20" s="83"/>
      <c r="BB20" s="84"/>
      <c r="BC20" s="83"/>
      <c r="BD20" s="84"/>
      <c r="BE20" s="83"/>
      <c r="BF20" s="84"/>
    </row>
    <row r="21" spans="1:58" ht="15" customHeight="1">
      <c r="A21" s="170"/>
      <c r="B21" s="133" t="str">
        <f>IF(B22="","",IF(B22=D22,"△",IF(B22&gt;D22,"○","×")))</f>
        <v>○</v>
      </c>
      <c r="C21" s="133"/>
      <c r="D21" s="134"/>
      <c r="E21" s="132" t="str">
        <f>IF(E22="","",IF(E22=G22,"△",IF(E22&gt;G22,"○","×")))</f>
        <v>○</v>
      </c>
      <c r="F21" s="133"/>
      <c r="G21" s="134"/>
      <c r="H21" s="132" t="str">
        <f>IF(H22="","",IF(H22=J22,"△",IF(H22&gt;J22,"○","×")))</f>
        <v>○</v>
      </c>
      <c r="I21" s="133"/>
      <c r="J21" s="134"/>
      <c r="K21" s="132" t="str">
        <f>IF(K22="","",IF(K22=M22,"△",IF(K22&gt;M22,"○","×")))</f>
        <v>○</v>
      </c>
      <c r="L21" s="133"/>
      <c r="M21" s="134"/>
      <c r="N21" s="163"/>
      <c r="O21" s="164"/>
      <c r="P21" s="164"/>
      <c r="Q21" s="132" t="str">
        <f>IF(Q22="","",IF(Q22=S22,"△",IF(Q22&gt;S22,"○","×")))</f>
        <v>○</v>
      </c>
      <c r="R21" s="133"/>
      <c r="S21" s="134"/>
      <c r="T21" s="132" t="str">
        <f>IF(T22="","",IF(T22=V22,"△",IF(T22&gt;V22,"○","×")))</f>
        <v>○</v>
      </c>
      <c r="U21" s="133"/>
      <c r="V21" s="134"/>
      <c r="W21" s="132" t="str">
        <f>IF(W22="","",IF(W22=Y22,"△",IF(W22&gt;Y22,"○","×")))</f>
        <v>△</v>
      </c>
      <c r="X21" s="133"/>
      <c r="Y21" s="134"/>
      <c r="Z21" s="136"/>
      <c r="AA21" s="138"/>
      <c r="AB21" s="156"/>
      <c r="AC21" s="131"/>
      <c r="AD21" s="155"/>
      <c r="AE21" s="83"/>
      <c r="AF21" s="84"/>
      <c r="AG21" s="83"/>
      <c r="AH21" s="84"/>
      <c r="AI21" s="83"/>
      <c r="AJ21" s="84"/>
      <c r="AK21" s="83"/>
      <c r="AL21" s="84"/>
      <c r="AM21" s="83"/>
      <c r="AN21" s="84"/>
      <c r="AO21" s="83"/>
      <c r="AP21" s="84"/>
      <c r="AQ21" s="83"/>
      <c r="AR21" s="84"/>
      <c r="AS21" s="83"/>
      <c r="AT21" s="84"/>
      <c r="AU21" s="83"/>
      <c r="AV21" s="84"/>
      <c r="AW21" s="83"/>
      <c r="AX21" s="84"/>
      <c r="AY21" s="95" t="s">
        <v>99</v>
      </c>
      <c r="AZ21" s="84"/>
      <c r="BA21" s="83"/>
      <c r="BB21" s="84"/>
      <c r="BC21" s="83"/>
      <c r="BD21" s="84"/>
      <c r="BE21" s="83"/>
      <c r="BF21" s="84"/>
    </row>
    <row r="22" spans="1:58" ht="15" customHeight="1">
      <c r="A22" s="171"/>
      <c r="B22" s="15">
        <v>4</v>
      </c>
      <c r="C22" s="15" t="s">
        <v>5</v>
      </c>
      <c r="D22" s="16">
        <v>1</v>
      </c>
      <c r="E22" s="14">
        <v>4</v>
      </c>
      <c r="F22" s="15" t="s">
        <v>5</v>
      </c>
      <c r="G22" s="18">
        <v>0</v>
      </c>
      <c r="H22" s="19">
        <v>2</v>
      </c>
      <c r="I22" s="15" t="s">
        <v>5</v>
      </c>
      <c r="J22" s="17">
        <v>1</v>
      </c>
      <c r="K22" s="14">
        <v>2</v>
      </c>
      <c r="L22" s="15" t="s">
        <v>5</v>
      </c>
      <c r="M22" s="17">
        <v>1</v>
      </c>
      <c r="N22" s="166"/>
      <c r="O22" s="167"/>
      <c r="P22" s="167"/>
      <c r="Q22" s="19">
        <v>1</v>
      </c>
      <c r="R22" s="15" t="s">
        <v>5</v>
      </c>
      <c r="S22" s="18">
        <v>0</v>
      </c>
      <c r="T22" s="19">
        <v>2</v>
      </c>
      <c r="U22" s="15" t="s">
        <v>5</v>
      </c>
      <c r="V22" s="18">
        <v>1</v>
      </c>
      <c r="W22" s="19">
        <v>1</v>
      </c>
      <c r="X22" s="15" t="s">
        <v>5</v>
      </c>
      <c r="Y22" s="18">
        <v>1</v>
      </c>
      <c r="Z22" s="136"/>
      <c r="AA22" s="138"/>
      <c r="AB22" s="156"/>
      <c r="AC22" s="131"/>
      <c r="AD22" s="155"/>
      <c r="AE22" s="85"/>
      <c r="AF22" s="86"/>
      <c r="AG22" s="85"/>
      <c r="AH22" s="86"/>
      <c r="AI22" s="85"/>
      <c r="AJ22" s="86"/>
      <c r="AK22" s="85"/>
      <c r="AL22" s="86"/>
      <c r="AM22" s="85"/>
      <c r="AN22" s="86"/>
      <c r="AO22" s="85"/>
      <c r="AP22" s="86"/>
      <c r="AQ22" s="85"/>
      <c r="AR22" s="86"/>
      <c r="AS22" s="85"/>
      <c r="AT22" s="86"/>
      <c r="AU22" s="85"/>
      <c r="AV22" s="86"/>
      <c r="AW22" s="85"/>
      <c r="AX22" s="86"/>
      <c r="AY22" s="95" t="s">
        <v>71</v>
      </c>
      <c r="AZ22" s="86"/>
      <c r="BA22" s="85"/>
      <c r="BB22" s="86"/>
      <c r="BC22" s="85"/>
      <c r="BD22" s="86"/>
      <c r="BE22" s="85"/>
      <c r="BF22" s="86"/>
    </row>
    <row r="23" spans="1:58" ht="15" customHeight="1">
      <c r="A23" s="169" t="str">
        <f>Q2</f>
        <v>米沢工業</v>
      </c>
      <c r="B23" s="142" t="str">
        <f>IF(B24="","",IF(B24=D24,"△",IF(B24&gt;D24,"○","×")))</f>
        <v>×</v>
      </c>
      <c r="C23" s="142"/>
      <c r="D23" s="143"/>
      <c r="E23" s="153" t="str">
        <f>IF(E24="","",IF(E24=G24,"△",IF(E24&gt;G24,"○","×")))</f>
        <v>×</v>
      </c>
      <c r="F23" s="142"/>
      <c r="G23" s="143"/>
      <c r="H23" s="153" t="str">
        <f>IF(H24="","",IF(H24=J24,"△",IF(H24&gt;J24,"○","×")))</f>
        <v>×</v>
      </c>
      <c r="I23" s="142"/>
      <c r="J23" s="143"/>
      <c r="K23" s="153" t="str">
        <f>IF(K24="","",IF(K24=M24,"△",IF(K24&gt;M24,"○","×")))</f>
        <v>×</v>
      </c>
      <c r="L23" s="142"/>
      <c r="M23" s="143"/>
      <c r="N23" s="153" t="str">
        <f>IF(N24="","",IF(N24=P24,"△",IF(N24&gt;P24,"○","×")))</f>
        <v>×</v>
      </c>
      <c r="O23" s="142"/>
      <c r="P23" s="143"/>
      <c r="Q23" s="164"/>
      <c r="R23" s="164"/>
      <c r="S23" s="164"/>
      <c r="T23" s="153" t="str">
        <f>IF(T24="","",IF(T24=V24,"△",IF(T24&gt;V24,"○","×")))</f>
        <v>○</v>
      </c>
      <c r="U23" s="142"/>
      <c r="V23" s="143"/>
      <c r="W23" s="153" t="str">
        <f>IF(W24="","",IF(W24=Y24,"△",IF(W24&gt;Y24,"○","×")))</f>
        <v>△</v>
      </c>
      <c r="X23" s="142"/>
      <c r="Y23" s="143"/>
      <c r="Z23" s="136">
        <f>((COUNTIF(B23:Y26,"○"))*3)+((COUNTIF(B23:Y26,"△"))*1)</f>
        <v>7</v>
      </c>
      <c r="AA23" s="154">
        <f>SUM(W24,W26,T26,T24,B24,B26,N26,N24,K24,K26,H26,H24,E24,E26)</f>
        <v>24</v>
      </c>
      <c r="AB23" s="156">
        <f>SUM(Y24,Y26,V26,V24,G24,G26,P26,P24,M24,M26,J26,J24,D24,D26)</f>
        <v>35</v>
      </c>
      <c r="AC23" s="131">
        <f>AA23-AB23</f>
        <v>-11</v>
      </c>
      <c r="AD23" s="155">
        <v>7</v>
      </c>
      <c r="AE23" s="81"/>
      <c r="AF23" s="82"/>
      <c r="AG23" s="81" t="s">
        <v>65</v>
      </c>
      <c r="AH23" s="82"/>
      <c r="AI23" s="81"/>
      <c r="AJ23" s="82"/>
      <c r="AK23" s="81"/>
      <c r="AL23" s="82"/>
      <c r="AM23" s="81" t="s">
        <v>75</v>
      </c>
      <c r="AN23" s="82"/>
      <c r="AO23" s="81"/>
      <c r="AP23" s="82"/>
      <c r="AQ23" s="81"/>
      <c r="AR23" s="82"/>
      <c r="AS23" s="81"/>
      <c r="AT23" s="82"/>
      <c r="AU23" s="81"/>
      <c r="AV23" s="82"/>
      <c r="AW23" s="81"/>
      <c r="AX23" s="82"/>
      <c r="AY23" s="94" t="s">
        <v>75</v>
      </c>
      <c r="AZ23" s="82"/>
      <c r="BA23" s="81"/>
      <c r="BB23" s="82"/>
      <c r="BC23" s="81"/>
      <c r="BD23" s="82"/>
      <c r="BE23" s="94" t="s">
        <v>104</v>
      </c>
      <c r="BF23" s="82"/>
    </row>
    <row r="24" spans="1:58" ht="15" customHeight="1">
      <c r="A24" s="170"/>
      <c r="B24" s="28">
        <v>0</v>
      </c>
      <c r="C24" s="12" t="s">
        <v>5</v>
      </c>
      <c r="D24" s="6">
        <v>4</v>
      </c>
      <c r="E24" s="11">
        <v>0</v>
      </c>
      <c r="F24" s="12" t="s">
        <v>5</v>
      </c>
      <c r="G24" s="13">
        <v>1</v>
      </c>
      <c r="H24" s="11">
        <v>1</v>
      </c>
      <c r="I24" s="12" t="s">
        <v>5</v>
      </c>
      <c r="J24" s="13">
        <v>3</v>
      </c>
      <c r="K24" s="11">
        <v>1</v>
      </c>
      <c r="L24" s="12" t="s">
        <v>5</v>
      </c>
      <c r="M24" s="13">
        <v>2</v>
      </c>
      <c r="N24" s="11">
        <v>1</v>
      </c>
      <c r="O24" s="12" t="s">
        <v>5</v>
      </c>
      <c r="P24" s="13">
        <v>5</v>
      </c>
      <c r="Q24" s="164"/>
      <c r="R24" s="164"/>
      <c r="S24" s="164"/>
      <c r="T24" s="11">
        <v>5</v>
      </c>
      <c r="U24" s="12" t="s">
        <v>5</v>
      </c>
      <c r="V24" s="13">
        <v>1</v>
      </c>
      <c r="W24" s="11">
        <v>3</v>
      </c>
      <c r="X24" s="12" t="s">
        <v>5</v>
      </c>
      <c r="Y24" s="13">
        <v>3</v>
      </c>
      <c r="Z24" s="136"/>
      <c r="AA24" s="138"/>
      <c r="AB24" s="156"/>
      <c r="AC24" s="131"/>
      <c r="AD24" s="155"/>
      <c r="AE24" s="83"/>
      <c r="AF24" s="84"/>
      <c r="AG24" s="83" t="s">
        <v>63</v>
      </c>
      <c r="AH24" s="84"/>
      <c r="AI24" s="83"/>
      <c r="AJ24" s="84"/>
      <c r="AK24" s="83"/>
      <c r="AL24" s="84"/>
      <c r="AM24" s="83" t="s">
        <v>74</v>
      </c>
      <c r="AN24" s="84"/>
      <c r="AO24" s="83"/>
      <c r="AP24" s="84"/>
      <c r="AQ24" s="83"/>
      <c r="AR24" s="84"/>
      <c r="AS24" s="83"/>
      <c r="AT24" s="84"/>
      <c r="AU24" s="83"/>
      <c r="AV24" s="84"/>
      <c r="AW24" s="83"/>
      <c r="AX24" s="84"/>
      <c r="AY24" s="95" t="s">
        <v>71</v>
      </c>
      <c r="AZ24" s="84"/>
      <c r="BA24" s="83"/>
      <c r="BB24" s="84"/>
      <c r="BC24" s="83"/>
      <c r="BD24" s="84"/>
      <c r="BE24" s="95" t="s">
        <v>71</v>
      </c>
      <c r="BF24" s="84"/>
    </row>
    <row r="25" spans="1:58" ht="15" customHeight="1">
      <c r="A25" s="170"/>
      <c r="B25" s="133" t="str">
        <f>IF(B26="","",IF(B26=D26,"△",IF(B26&gt;D26,"○","×")))</f>
        <v>×</v>
      </c>
      <c r="C25" s="133"/>
      <c r="D25" s="134"/>
      <c r="E25" s="132" t="str">
        <f>IF(E26="","",IF(E26=G26,"△",IF(E26&gt;G26,"○","×")))</f>
        <v>×</v>
      </c>
      <c r="F25" s="133"/>
      <c r="G25" s="134"/>
      <c r="H25" s="132" t="str">
        <f>IF(H26="","",IF(H26=J26,"△",IF(H26&gt;J26,"○","×")))</f>
        <v>×</v>
      </c>
      <c r="I25" s="133"/>
      <c r="J25" s="134"/>
      <c r="K25" s="132" t="str">
        <f>IF(K26="","",IF(K26=M26,"△",IF(K26&gt;M26,"○","×")))</f>
        <v>×</v>
      </c>
      <c r="L25" s="133"/>
      <c r="M25" s="134"/>
      <c r="N25" s="132" t="str">
        <f>IF(N26="","",IF(N26=P26,"△",IF(N26&gt;P26,"○","×")))</f>
        <v>×</v>
      </c>
      <c r="O25" s="133"/>
      <c r="P25" s="134"/>
      <c r="Q25" s="164"/>
      <c r="R25" s="164"/>
      <c r="S25" s="164"/>
      <c r="T25" s="132" t="str">
        <f>IF(T26="","",IF(T26=V26,"△",IF(T26&gt;V26,"○","×")))</f>
        <v>○</v>
      </c>
      <c r="U25" s="133"/>
      <c r="V25" s="134"/>
      <c r="W25" s="132" t="str">
        <f>IF(W26="","",IF(W26=Y26,"△",IF(W26&gt;Y26,"○","×")))</f>
        <v>×</v>
      </c>
      <c r="X25" s="133"/>
      <c r="Y25" s="134"/>
      <c r="Z25" s="136"/>
      <c r="AA25" s="138"/>
      <c r="AB25" s="156"/>
      <c r="AC25" s="131"/>
      <c r="AD25" s="155"/>
      <c r="AE25" s="83"/>
      <c r="AF25" s="84"/>
      <c r="AG25" s="83"/>
      <c r="AH25" s="84"/>
      <c r="AI25" s="83"/>
      <c r="AJ25" s="84"/>
      <c r="AK25" s="83"/>
      <c r="AL25" s="84"/>
      <c r="AM25" s="83"/>
      <c r="AN25" s="84"/>
      <c r="AO25" s="83"/>
      <c r="AP25" s="84"/>
      <c r="AQ25" s="83"/>
      <c r="AR25" s="84"/>
      <c r="AS25" s="83"/>
      <c r="AT25" s="84"/>
      <c r="AU25" s="83"/>
      <c r="AV25" s="84"/>
      <c r="AW25" s="83"/>
      <c r="AX25" s="84"/>
      <c r="AY25" s="83"/>
      <c r="AZ25" s="84"/>
      <c r="BA25" s="83"/>
      <c r="BB25" s="84"/>
      <c r="BC25" s="83"/>
      <c r="BD25" s="84"/>
      <c r="BE25" s="83"/>
      <c r="BF25" s="84"/>
    </row>
    <row r="26" spans="1:58" ht="15" customHeight="1">
      <c r="A26" s="171"/>
      <c r="B26" s="15">
        <v>1</v>
      </c>
      <c r="C26" s="15" t="s">
        <v>5</v>
      </c>
      <c r="D26" s="16">
        <v>3</v>
      </c>
      <c r="E26" s="14">
        <v>0</v>
      </c>
      <c r="F26" s="15" t="s">
        <v>5</v>
      </c>
      <c r="G26" s="18">
        <v>3</v>
      </c>
      <c r="H26" s="19">
        <v>1</v>
      </c>
      <c r="I26" s="15" t="s">
        <v>5</v>
      </c>
      <c r="J26" s="17">
        <v>3</v>
      </c>
      <c r="K26" s="14">
        <v>1</v>
      </c>
      <c r="L26" s="15" t="s">
        <v>5</v>
      </c>
      <c r="M26" s="18">
        <v>2</v>
      </c>
      <c r="N26" s="19">
        <v>0</v>
      </c>
      <c r="O26" s="15" t="s">
        <v>5</v>
      </c>
      <c r="P26" s="17">
        <v>1</v>
      </c>
      <c r="Q26" s="164"/>
      <c r="R26" s="164"/>
      <c r="S26" s="164"/>
      <c r="T26" s="14">
        <v>9</v>
      </c>
      <c r="U26" s="16" t="s">
        <v>5</v>
      </c>
      <c r="V26" s="17">
        <v>2</v>
      </c>
      <c r="W26" s="14">
        <v>1</v>
      </c>
      <c r="X26" s="16" t="s">
        <v>5</v>
      </c>
      <c r="Y26" s="18">
        <v>2</v>
      </c>
      <c r="Z26" s="136"/>
      <c r="AA26" s="138"/>
      <c r="AB26" s="156"/>
      <c r="AC26" s="131"/>
      <c r="AD26" s="155"/>
      <c r="AE26" s="85"/>
      <c r="AF26" s="86"/>
      <c r="AG26" s="85"/>
      <c r="AH26" s="86"/>
      <c r="AI26" s="85"/>
      <c r="AJ26" s="86"/>
      <c r="AK26" s="85"/>
      <c r="AL26" s="86"/>
      <c r="AM26" s="85"/>
      <c r="AN26" s="86"/>
      <c r="AO26" s="85"/>
      <c r="AP26" s="86"/>
      <c r="AQ26" s="85"/>
      <c r="AR26" s="86"/>
      <c r="AS26" s="85"/>
      <c r="AT26" s="86"/>
      <c r="AU26" s="85"/>
      <c r="AV26" s="86"/>
      <c r="AW26" s="85"/>
      <c r="AX26" s="86"/>
      <c r="AY26" s="85"/>
      <c r="AZ26" s="86"/>
      <c r="BA26" s="85"/>
      <c r="BB26" s="86"/>
      <c r="BC26" s="85"/>
      <c r="BD26" s="86"/>
      <c r="BE26" s="85"/>
      <c r="BF26" s="86"/>
    </row>
    <row r="27" spans="1:58" ht="15" customHeight="1">
      <c r="A27" s="139" t="str">
        <f>T2</f>
        <v>長井工業</v>
      </c>
      <c r="B27" s="142" t="str">
        <f>IF(B28="","",IF(B28=D28,"△",IF(B28&gt;D28,"○","×")))</f>
        <v>×</v>
      </c>
      <c r="C27" s="142"/>
      <c r="D27" s="143"/>
      <c r="E27" s="153" t="str">
        <f>IF(E28="","",IF(E28=G28,"△",IF(E28&gt;G28,"○","×")))</f>
        <v>×</v>
      </c>
      <c r="F27" s="142"/>
      <c r="G27" s="143"/>
      <c r="H27" s="153" t="str">
        <f>IF(H28="","",IF(H28=J28,"△",IF(H28&gt;J28,"○","×")))</f>
        <v>×</v>
      </c>
      <c r="I27" s="142"/>
      <c r="J27" s="143"/>
      <c r="K27" s="153" t="str">
        <f>IF(K28="","",IF(K28=M28,"△",IF(K28&gt;M28,"○","×")))</f>
        <v>×</v>
      </c>
      <c r="L27" s="142"/>
      <c r="M27" s="143"/>
      <c r="N27" s="153" t="str">
        <f>IF(N28="","",IF(N28=P28,"△",IF(N28&gt;P28,"○","×")))</f>
        <v>×</v>
      </c>
      <c r="O27" s="142"/>
      <c r="P27" s="143"/>
      <c r="Q27" s="153" t="str">
        <f>IF(Q28="","",IF(Q28=S28,"△",IF(Q28&gt;S28,"○","×")))</f>
        <v>×</v>
      </c>
      <c r="R27" s="142"/>
      <c r="S27" s="143"/>
      <c r="T27" s="160"/>
      <c r="U27" s="161"/>
      <c r="V27" s="162"/>
      <c r="W27" s="153" t="str">
        <f>IF(W28="","",IF(W28=Y28,"△",IF(W28&gt;Y28,"○","×")))</f>
        <v>×</v>
      </c>
      <c r="X27" s="142"/>
      <c r="Y27" s="143"/>
      <c r="Z27" s="136">
        <f>((COUNTIF(B27:Y30,"○"))*3)+((COUNTIF(B27:Y30,"△"))*1)</f>
        <v>0</v>
      </c>
      <c r="AA27" s="154">
        <f>SUM(W28,W30,B30,B28,Q28,Q30,N30,N28,K28,K30,H30,H28,E28,E30)</f>
        <v>12</v>
      </c>
      <c r="AB27" s="156">
        <f>SUM(Y28,Y30,G30,G28,S28,S30,P30,P28,M28,M30,J30,J28,D28,D30)</f>
        <v>73</v>
      </c>
      <c r="AC27" s="131">
        <f>AA27-AB27</f>
        <v>-61</v>
      </c>
      <c r="AD27" s="155">
        <v>8</v>
      </c>
      <c r="AE27" s="81"/>
      <c r="AF27" s="82"/>
      <c r="AG27" s="81"/>
      <c r="AH27" s="82"/>
      <c r="AI27" s="81"/>
      <c r="AJ27" s="82"/>
      <c r="AK27" s="81"/>
      <c r="AL27" s="82"/>
      <c r="AM27" s="81"/>
      <c r="AN27" s="82"/>
      <c r="AO27" s="81" t="s">
        <v>77</v>
      </c>
      <c r="AP27" s="82"/>
      <c r="AQ27" s="91" t="s">
        <v>84</v>
      </c>
      <c r="AR27" s="82"/>
      <c r="AS27" s="91"/>
      <c r="AT27" s="82"/>
      <c r="AU27" s="91" t="s">
        <v>90</v>
      </c>
      <c r="AV27" s="82"/>
      <c r="AW27" s="91"/>
      <c r="AX27" s="82"/>
      <c r="AY27" s="91"/>
      <c r="AZ27" s="82"/>
      <c r="BA27" s="91"/>
      <c r="BB27" s="82"/>
      <c r="BC27" s="91"/>
      <c r="BD27" s="100" t="s">
        <v>100</v>
      </c>
      <c r="BE27" s="91"/>
      <c r="BF27" s="97"/>
    </row>
    <row r="28" spans="1:58" ht="15" customHeight="1">
      <c r="A28" s="140"/>
      <c r="B28" s="12">
        <v>0</v>
      </c>
      <c r="C28" s="12" t="s">
        <v>5</v>
      </c>
      <c r="D28" s="13">
        <v>5</v>
      </c>
      <c r="E28" s="11">
        <v>0</v>
      </c>
      <c r="F28" s="12" t="s">
        <v>5</v>
      </c>
      <c r="G28" s="13">
        <v>9</v>
      </c>
      <c r="H28" s="11">
        <v>1</v>
      </c>
      <c r="I28" s="12" t="s">
        <v>5</v>
      </c>
      <c r="J28" s="13">
        <v>4</v>
      </c>
      <c r="K28" s="5">
        <v>0</v>
      </c>
      <c r="L28" s="12" t="s">
        <v>5</v>
      </c>
      <c r="M28" s="6">
        <v>2</v>
      </c>
      <c r="N28" s="11">
        <v>1</v>
      </c>
      <c r="O28" s="12" t="s">
        <v>5</v>
      </c>
      <c r="P28" s="13">
        <v>5</v>
      </c>
      <c r="Q28" s="11">
        <v>1</v>
      </c>
      <c r="R28" s="12" t="s">
        <v>5</v>
      </c>
      <c r="S28" s="13">
        <v>5</v>
      </c>
      <c r="T28" s="163"/>
      <c r="U28" s="164"/>
      <c r="V28" s="165"/>
      <c r="W28" s="11">
        <v>1</v>
      </c>
      <c r="X28" s="12" t="s">
        <v>5</v>
      </c>
      <c r="Y28" s="13">
        <v>4</v>
      </c>
      <c r="Z28" s="136"/>
      <c r="AA28" s="138"/>
      <c r="AB28" s="156"/>
      <c r="AC28" s="131"/>
      <c r="AD28" s="155"/>
      <c r="AE28" s="83"/>
      <c r="AF28" s="84"/>
      <c r="AG28" s="83"/>
      <c r="AH28" s="84"/>
      <c r="AI28" s="83"/>
      <c r="AJ28" s="84"/>
      <c r="AK28" s="83"/>
      <c r="AL28" s="84"/>
      <c r="AM28" s="83"/>
      <c r="AN28" s="84"/>
      <c r="AO28" s="83" t="s">
        <v>71</v>
      </c>
      <c r="AP28" s="84"/>
      <c r="AQ28" s="83" t="s">
        <v>74</v>
      </c>
      <c r="AR28" s="84"/>
      <c r="AS28" s="83"/>
      <c r="AT28" s="84"/>
      <c r="AU28" s="83" t="s">
        <v>71</v>
      </c>
      <c r="AV28" s="84"/>
      <c r="AW28" s="83"/>
      <c r="AX28" s="84"/>
      <c r="AY28" s="83"/>
      <c r="AZ28" s="84"/>
      <c r="BA28" s="83"/>
      <c r="BB28" s="84"/>
      <c r="BC28" s="92"/>
      <c r="BD28" s="101" t="s">
        <v>58</v>
      </c>
      <c r="BE28" s="92"/>
      <c r="BF28" s="98"/>
    </row>
    <row r="29" spans="1:58" ht="15" customHeight="1">
      <c r="A29" s="140"/>
      <c r="B29" s="133" t="str">
        <f>IF(B30="","",IF(B30=D30,"△",IF(B30&gt;D30,"○","×")))</f>
        <v>×</v>
      </c>
      <c r="C29" s="133"/>
      <c r="D29" s="134"/>
      <c r="E29" s="132" t="str">
        <f>IF(E30="","",IF(E30=G30,"△",IF(E30&gt;G30,"○","×")))</f>
        <v>×</v>
      </c>
      <c r="F29" s="133"/>
      <c r="G29" s="134"/>
      <c r="H29" s="132" t="str">
        <f>IF(H30="","",IF(H30=J30,"△",IF(H30&gt;J30,"○","×")))</f>
        <v>×</v>
      </c>
      <c r="I29" s="133"/>
      <c r="J29" s="134"/>
      <c r="K29" s="132" t="str">
        <f>IF(K30="","",IF(K30=M30,"△",IF(K30&gt;M30,"○","×")))</f>
        <v>×</v>
      </c>
      <c r="L29" s="133"/>
      <c r="M29" s="134"/>
      <c r="N29" s="132" t="str">
        <f>IF(N30="","",IF(N30=P30,"△",IF(N30&gt;P30,"○","×")))</f>
        <v>×</v>
      </c>
      <c r="O29" s="133"/>
      <c r="P29" s="134"/>
      <c r="Q29" s="132" t="str">
        <f>IF(Q30="","",IF(Q30=S30,"△",IF(Q30&gt;S30,"○","×")))</f>
        <v>×</v>
      </c>
      <c r="R29" s="133"/>
      <c r="S29" s="134"/>
      <c r="T29" s="163"/>
      <c r="U29" s="164"/>
      <c r="V29" s="165"/>
      <c r="W29" s="132" t="str">
        <f>IF(W30="","",IF(W30=Y30,"△",IF(W30&gt;Y30,"○","×")))</f>
        <v>×</v>
      </c>
      <c r="X29" s="133"/>
      <c r="Y29" s="134"/>
      <c r="Z29" s="136"/>
      <c r="AA29" s="138"/>
      <c r="AB29" s="156"/>
      <c r="AC29" s="131"/>
      <c r="AD29" s="155"/>
      <c r="AE29" s="83"/>
      <c r="AF29" s="84"/>
      <c r="AG29" s="83"/>
      <c r="AH29" s="84"/>
      <c r="AI29" s="83"/>
      <c r="AJ29" s="84"/>
      <c r="AK29" s="83"/>
      <c r="AL29" s="84"/>
      <c r="AM29" s="83"/>
      <c r="AN29" s="84"/>
      <c r="AO29" s="83"/>
      <c r="AP29" s="84"/>
      <c r="AQ29" s="83" t="s">
        <v>85</v>
      </c>
      <c r="AR29" s="84"/>
      <c r="AS29" s="83"/>
      <c r="AT29" s="84"/>
      <c r="AU29" s="83"/>
      <c r="AV29" s="84"/>
      <c r="AW29" s="83"/>
      <c r="AX29" s="84"/>
      <c r="AY29" s="83"/>
      <c r="AZ29" s="84"/>
      <c r="BA29" s="83"/>
      <c r="BB29" s="84"/>
      <c r="BC29" s="83"/>
      <c r="BD29" s="93"/>
      <c r="BE29" s="83"/>
      <c r="BF29" s="93"/>
    </row>
    <row r="30" spans="1:58" ht="15" customHeight="1">
      <c r="A30" s="141"/>
      <c r="B30" s="16">
        <v>0</v>
      </c>
      <c r="C30" s="15" t="s">
        <v>5</v>
      </c>
      <c r="D30" s="16">
        <v>7</v>
      </c>
      <c r="E30" s="14">
        <v>0</v>
      </c>
      <c r="F30" s="15" t="s">
        <v>5</v>
      </c>
      <c r="G30" s="18">
        <v>6</v>
      </c>
      <c r="H30" s="19">
        <v>0</v>
      </c>
      <c r="I30" s="15" t="s">
        <v>5</v>
      </c>
      <c r="J30" s="17">
        <v>6</v>
      </c>
      <c r="K30" s="14">
        <v>3</v>
      </c>
      <c r="L30" s="15" t="s">
        <v>5</v>
      </c>
      <c r="M30" s="18">
        <v>5</v>
      </c>
      <c r="N30" s="19">
        <v>1</v>
      </c>
      <c r="O30" s="15" t="s">
        <v>5</v>
      </c>
      <c r="P30" s="18">
        <v>2</v>
      </c>
      <c r="Q30" s="19">
        <v>2</v>
      </c>
      <c r="R30" s="15" t="s">
        <v>5</v>
      </c>
      <c r="S30" s="18">
        <v>9</v>
      </c>
      <c r="T30" s="166"/>
      <c r="U30" s="167"/>
      <c r="V30" s="168"/>
      <c r="W30" s="14">
        <v>2</v>
      </c>
      <c r="X30" s="16" t="s">
        <v>5</v>
      </c>
      <c r="Y30" s="17">
        <v>4</v>
      </c>
      <c r="Z30" s="136"/>
      <c r="AA30" s="138"/>
      <c r="AB30" s="156"/>
      <c r="AC30" s="131"/>
      <c r="AD30" s="155"/>
      <c r="AE30" s="85"/>
      <c r="AF30" s="86"/>
      <c r="AG30" s="85"/>
      <c r="AH30" s="86"/>
      <c r="AI30" s="85"/>
      <c r="AJ30" s="86"/>
      <c r="AK30" s="85"/>
      <c r="AL30" s="86"/>
      <c r="AM30" s="85"/>
      <c r="AN30" s="86"/>
      <c r="AO30" s="85"/>
      <c r="AP30" s="86"/>
      <c r="AQ30" s="83" t="s">
        <v>74</v>
      </c>
      <c r="AR30" s="86"/>
      <c r="AS30" s="83"/>
      <c r="AT30" s="86"/>
      <c r="AU30" s="83"/>
      <c r="AV30" s="86"/>
      <c r="AW30" s="83"/>
      <c r="AX30" s="86"/>
      <c r="AY30" s="83"/>
      <c r="AZ30" s="86"/>
      <c r="BA30" s="83"/>
      <c r="BB30" s="86"/>
      <c r="BC30" s="83"/>
      <c r="BD30" s="86"/>
      <c r="BE30" s="83"/>
      <c r="BF30" s="86"/>
    </row>
    <row r="31" spans="1:58" ht="15" customHeight="1">
      <c r="A31" s="139" t="str">
        <f>W2</f>
        <v>米沢興譲館</v>
      </c>
      <c r="B31" s="142" t="str">
        <f>IF(B32="","",IF(B32=D32,"△",IF(B32&gt;D32,"○","×")))</f>
        <v>×</v>
      </c>
      <c r="C31" s="142"/>
      <c r="D31" s="143"/>
      <c r="E31" s="153" t="str">
        <f>IF(E32="","",IF(E32=G32,"△",IF(E32&gt;G32,"○","×")))</f>
        <v>○</v>
      </c>
      <c r="F31" s="142"/>
      <c r="G31" s="143"/>
      <c r="H31" s="153" t="str">
        <f>IF(H32="","",IF(H32=J32,"△",IF(H32&gt;J32,"○","×")))</f>
        <v>×</v>
      </c>
      <c r="I31" s="142"/>
      <c r="J31" s="143"/>
      <c r="K31" s="153" t="str">
        <f>IF(K32="","",IF(K32=M32,"△",IF(K32&gt;M32,"○","×")))</f>
        <v>○</v>
      </c>
      <c r="L31" s="142"/>
      <c r="M31" s="143"/>
      <c r="N31" s="153" t="str">
        <f>IF(N32="","",IF(N32=P32,"△",IF(N32&gt;P32,"○","×")))</f>
        <v>×</v>
      </c>
      <c r="O31" s="142"/>
      <c r="P31" s="143"/>
      <c r="Q31" s="153" t="str">
        <f>IF(Q32="","",IF(Q32=S32,"△",IF(Q32&gt;S32,"○","×")))</f>
        <v>△</v>
      </c>
      <c r="R31" s="142"/>
      <c r="S31" s="143"/>
      <c r="T31" s="153" t="str">
        <f>IF(T32="","",IF(T32=V32,"△",IF(T32&gt;V32,"○","×")))</f>
        <v>○</v>
      </c>
      <c r="U31" s="142"/>
      <c r="V31" s="143"/>
      <c r="W31" s="161"/>
      <c r="X31" s="161"/>
      <c r="Y31" s="162"/>
      <c r="Z31" s="136">
        <f>((COUNTIF(B31:Y34,"○"))*3)+((COUNTIF(B31:Y34,"△"))*1)</f>
        <v>20</v>
      </c>
      <c r="AA31" s="154">
        <f>SUM(B32,B34,T34,T32,Q32,Q34,N34,N32,K32,K34,H34,H32,E32,E34)</f>
        <v>28</v>
      </c>
      <c r="AB31" s="156">
        <f>SUM(G32,G34,V34,V32,S32,S34,P34,P32,M32,M34,J34,J32,D32,D34)</f>
        <v>31</v>
      </c>
      <c r="AC31" s="131">
        <f>AA31-AB31</f>
        <v>-3</v>
      </c>
      <c r="AD31" s="155">
        <v>6</v>
      </c>
      <c r="AE31" s="81"/>
      <c r="AF31" s="82"/>
      <c r="AG31" s="81"/>
      <c r="AH31" s="82"/>
      <c r="AI31" s="81"/>
      <c r="AJ31" s="82"/>
      <c r="AK31" s="81"/>
      <c r="AL31" s="82"/>
      <c r="AM31" s="81"/>
      <c r="AN31" s="82"/>
      <c r="AO31" s="81"/>
      <c r="AP31" s="82"/>
      <c r="AQ31" s="81" t="s">
        <v>86</v>
      </c>
      <c r="AR31" s="82"/>
      <c r="AS31" s="81" t="s">
        <v>88</v>
      </c>
      <c r="AT31" s="82"/>
      <c r="AU31" s="81"/>
      <c r="AV31" s="82"/>
      <c r="AW31" s="81"/>
      <c r="AX31" s="82"/>
      <c r="AY31" s="81"/>
      <c r="AZ31" s="82"/>
      <c r="BA31" s="81"/>
      <c r="BB31" s="82"/>
      <c r="BC31" s="81"/>
      <c r="BD31" s="82"/>
      <c r="BE31" s="81"/>
      <c r="BF31" s="82"/>
    </row>
    <row r="32" spans="1:58" ht="15" customHeight="1">
      <c r="A32" s="140"/>
      <c r="B32" s="28">
        <v>1</v>
      </c>
      <c r="C32" s="12" t="s">
        <v>5</v>
      </c>
      <c r="D32" s="6">
        <v>3</v>
      </c>
      <c r="E32" s="11">
        <v>3</v>
      </c>
      <c r="F32" s="12" t="s">
        <v>5</v>
      </c>
      <c r="G32" s="13">
        <v>1</v>
      </c>
      <c r="H32" s="5">
        <v>1</v>
      </c>
      <c r="I32" s="12" t="s">
        <v>5</v>
      </c>
      <c r="J32" s="6">
        <v>4</v>
      </c>
      <c r="K32" s="11">
        <v>4</v>
      </c>
      <c r="L32" s="12" t="s">
        <v>5</v>
      </c>
      <c r="M32" s="13">
        <v>1</v>
      </c>
      <c r="N32" s="11">
        <v>0</v>
      </c>
      <c r="O32" s="12" t="s">
        <v>5</v>
      </c>
      <c r="P32" s="13">
        <v>2</v>
      </c>
      <c r="Q32" s="11">
        <v>3</v>
      </c>
      <c r="R32" s="12" t="s">
        <v>5</v>
      </c>
      <c r="S32" s="13">
        <v>3</v>
      </c>
      <c r="T32" s="12">
        <v>4</v>
      </c>
      <c r="U32" s="12" t="s">
        <v>5</v>
      </c>
      <c r="V32" s="13">
        <v>1</v>
      </c>
      <c r="W32" s="164"/>
      <c r="X32" s="164"/>
      <c r="Y32" s="165"/>
      <c r="Z32" s="136"/>
      <c r="AA32" s="138"/>
      <c r="AB32" s="156"/>
      <c r="AC32" s="131"/>
      <c r="AD32" s="155"/>
      <c r="AE32" s="83"/>
      <c r="AF32" s="84"/>
      <c r="AG32" s="83"/>
      <c r="AH32" s="84"/>
      <c r="AI32" s="83"/>
      <c r="AJ32" s="84"/>
      <c r="AK32" s="83"/>
      <c r="AL32" s="84"/>
      <c r="AM32" s="83"/>
      <c r="AN32" s="84"/>
      <c r="AO32" s="83"/>
      <c r="AP32" s="84"/>
      <c r="AQ32" s="83" t="s">
        <v>74</v>
      </c>
      <c r="AR32" s="84"/>
      <c r="AS32" s="83" t="s">
        <v>71</v>
      </c>
      <c r="AT32" s="84"/>
      <c r="AU32" s="83"/>
      <c r="AV32" s="84"/>
      <c r="AW32" s="83"/>
      <c r="AX32" s="84"/>
      <c r="AY32" s="83"/>
      <c r="AZ32" s="84"/>
      <c r="BA32" s="83"/>
      <c r="BB32" s="84"/>
      <c r="BC32" s="83"/>
      <c r="BD32" s="84"/>
      <c r="BE32" s="83"/>
      <c r="BF32" s="84"/>
    </row>
    <row r="33" spans="1:58" ht="15" customHeight="1">
      <c r="A33" s="140"/>
      <c r="B33" s="133" t="str">
        <f>IF(B34="","",IF(B34=D34,"△",IF(B34&gt;D34,"○","×")))</f>
        <v>×</v>
      </c>
      <c r="C33" s="133"/>
      <c r="D33" s="134"/>
      <c r="E33" s="132" t="str">
        <f>IF(E34="","",IF(E34=G34,"△",IF(E34&gt;G34,"○","×")))</f>
        <v>○</v>
      </c>
      <c r="F33" s="133"/>
      <c r="G33" s="134"/>
      <c r="H33" s="132" t="str">
        <f>IF(H34="","",IF(H34=J34,"△",IF(H34&gt;J34,"○","×")))</f>
        <v>×</v>
      </c>
      <c r="I33" s="133"/>
      <c r="J33" s="134"/>
      <c r="K33" s="132" t="str">
        <f>IF(K34="","",IF(K34=M34,"△",IF(K34&gt;M34,"○","×")))</f>
        <v>×</v>
      </c>
      <c r="L33" s="133"/>
      <c r="M33" s="134"/>
      <c r="N33" s="132" t="str">
        <f>IF(N34="","",IF(N34=P34,"△",IF(N34&gt;P34,"○","×")))</f>
        <v>△</v>
      </c>
      <c r="O33" s="133"/>
      <c r="P33" s="134"/>
      <c r="Q33" s="132" t="str">
        <f>IF(Q34="","",IF(Q34=S34,"△",IF(Q34&gt;S34,"○","×")))</f>
        <v>○</v>
      </c>
      <c r="R33" s="133"/>
      <c r="S33" s="134"/>
      <c r="T33" s="132" t="str">
        <f>IF(T34="","",IF(T34=V34,"△",IF(T34&gt;V34,"○","×")))</f>
        <v>○</v>
      </c>
      <c r="U33" s="133"/>
      <c r="V33" s="134"/>
      <c r="W33" s="164"/>
      <c r="X33" s="164"/>
      <c r="Y33" s="165"/>
      <c r="Z33" s="136"/>
      <c r="AA33" s="138"/>
      <c r="AB33" s="156"/>
      <c r="AC33" s="131"/>
      <c r="AD33" s="155"/>
      <c r="AE33" s="83"/>
      <c r="AF33" s="84"/>
      <c r="AG33" s="83"/>
      <c r="AH33" s="84"/>
      <c r="AI33" s="83"/>
      <c r="AJ33" s="84"/>
      <c r="AK33" s="83"/>
      <c r="AL33" s="84"/>
      <c r="AM33" s="83"/>
      <c r="AN33" s="84"/>
      <c r="AO33" s="83"/>
      <c r="AP33" s="84"/>
      <c r="AQ33" s="83"/>
      <c r="AR33" s="84"/>
      <c r="AS33" s="83"/>
      <c r="AT33" s="84"/>
      <c r="AU33" s="83"/>
      <c r="AV33" s="84"/>
      <c r="AW33" s="83"/>
      <c r="AX33" s="84"/>
      <c r="AY33" s="83"/>
      <c r="AZ33" s="84"/>
      <c r="BA33" s="83"/>
      <c r="BB33" s="84"/>
      <c r="BC33" s="83"/>
      <c r="BD33" s="84"/>
      <c r="BE33" s="83"/>
      <c r="BF33" s="84"/>
    </row>
    <row r="34" spans="1:58" ht="15" customHeight="1" thickBot="1">
      <c r="A34" s="174"/>
      <c r="B34" s="26">
        <v>2</v>
      </c>
      <c r="C34" s="26" t="s">
        <v>5</v>
      </c>
      <c r="D34" s="26">
        <v>4</v>
      </c>
      <c r="E34" s="25">
        <v>2</v>
      </c>
      <c r="F34" s="26" t="s">
        <v>5</v>
      </c>
      <c r="G34" s="27">
        <v>1</v>
      </c>
      <c r="H34" s="25">
        <v>0</v>
      </c>
      <c r="I34" s="26" t="s">
        <v>5</v>
      </c>
      <c r="J34" s="27">
        <v>5</v>
      </c>
      <c r="K34" s="25">
        <v>1</v>
      </c>
      <c r="L34" s="26" t="s">
        <v>5</v>
      </c>
      <c r="M34" s="27">
        <v>2</v>
      </c>
      <c r="N34" s="25">
        <v>1</v>
      </c>
      <c r="O34" s="26" t="s">
        <v>5</v>
      </c>
      <c r="P34" s="27">
        <v>1</v>
      </c>
      <c r="Q34" s="25">
        <v>2</v>
      </c>
      <c r="R34" s="26" t="s">
        <v>5</v>
      </c>
      <c r="S34" s="27">
        <v>1</v>
      </c>
      <c r="T34" s="26">
        <v>4</v>
      </c>
      <c r="U34" s="26" t="s">
        <v>5</v>
      </c>
      <c r="V34" s="27">
        <v>2</v>
      </c>
      <c r="W34" s="180"/>
      <c r="X34" s="180"/>
      <c r="Y34" s="181"/>
      <c r="Z34" s="175"/>
      <c r="AA34" s="176"/>
      <c r="AB34" s="177"/>
      <c r="AC34" s="179"/>
      <c r="AD34" s="178"/>
      <c r="AE34" s="85"/>
      <c r="AF34" s="86"/>
      <c r="AG34" s="85"/>
      <c r="AH34" s="86"/>
      <c r="AI34" s="85"/>
      <c r="AJ34" s="86"/>
      <c r="AK34" s="85"/>
      <c r="AL34" s="86"/>
      <c r="AM34" s="85"/>
      <c r="AN34" s="86"/>
      <c r="AO34" s="85"/>
      <c r="AP34" s="86"/>
      <c r="AQ34" s="85"/>
      <c r="AR34" s="86"/>
      <c r="AS34" s="85"/>
      <c r="AT34" s="86"/>
      <c r="AU34" s="85"/>
      <c r="AV34" s="86"/>
      <c r="AW34" s="85"/>
      <c r="AX34" s="86"/>
      <c r="AY34" s="85"/>
      <c r="AZ34" s="86"/>
      <c r="BA34" s="85"/>
      <c r="BB34" s="86"/>
      <c r="BC34" s="85"/>
      <c r="BD34" s="86"/>
      <c r="BE34" s="85"/>
      <c r="BF34" s="86"/>
    </row>
    <row r="35" spans="1:19" ht="24">
      <c r="A35" s="20"/>
      <c r="B35" s="21"/>
      <c r="C35" s="22"/>
      <c r="D35" s="21"/>
      <c r="E35" s="21"/>
      <c r="F35" s="22"/>
      <c r="G35" s="21"/>
      <c r="H35" s="21"/>
      <c r="I35" s="21"/>
      <c r="J35" s="21"/>
      <c r="K35" s="21"/>
      <c r="L35" s="22"/>
      <c r="M35" s="21"/>
      <c r="N35" s="21"/>
      <c r="Q35" s="23"/>
      <c r="R35" s="24"/>
      <c r="S35" s="24"/>
    </row>
    <row r="36" spans="1:14" ht="24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2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</sheetData>
  <sheetProtection/>
  <mergeCells count="191">
    <mergeCell ref="BE1:BF1"/>
    <mergeCell ref="AY1:AZ1"/>
    <mergeCell ref="AW1:AX1"/>
    <mergeCell ref="AU1:AV1"/>
    <mergeCell ref="BA1:BB1"/>
    <mergeCell ref="AS1:AT1"/>
    <mergeCell ref="BC1:BD1"/>
    <mergeCell ref="AQ1:AR1"/>
    <mergeCell ref="B17:D17"/>
    <mergeCell ref="E17:G17"/>
    <mergeCell ref="H17:J17"/>
    <mergeCell ref="AM1:AN1"/>
    <mergeCell ref="AG1:AH1"/>
    <mergeCell ref="AI1:AJ1"/>
    <mergeCell ref="AE1:AF1"/>
    <mergeCell ref="AK1:AL1"/>
    <mergeCell ref="A3:A6"/>
    <mergeCell ref="E5:G5"/>
    <mergeCell ref="H5:J5"/>
    <mergeCell ref="K5:M5"/>
    <mergeCell ref="B3:D6"/>
    <mergeCell ref="E3:G3"/>
    <mergeCell ref="H3:J3"/>
    <mergeCell ref="K3:M3"/>
    <mergeCell ref="AB3:AB6"/>
    <mergeCell ref="AD3:AD6"/>
    <mergeCell ref="N3:P3"/>
    <mergeCell ref="N5:P5"/>
    <mergeCell ref="N17:P17"/>
    <mergeCell ref="AC15:AC18"/>
    <mergeCell ref="Q13:S13"/>
    <mergeCell ref="W15:Y15"/>
    <mergeCell ref="AC11:AC14"/>
    <mergeCell ref="AD11:AD14"/>
    <mergeCell ref="Q17:S17"/>
    <mergeCell ref="Q33:S33"/>
    <mergeCell ref="T33:V33"/>
    <mergeCell ref="Q31:S31"/>
    <mergeCell ref="T31:V31"/>
    <mergeCell ref="K27:M27"/>
    <mergeCell ref="N27:P27"/>
    <mergeCell ref="K29:M29"/>
    <mergeCell ref="K33:M33"/>
    <mergeCell ref="N33:P33"/>
    <mergeCell ref="K31:M31"/>
    <mergeCell ref="K19:M19"/>
    <mergeCell ref="N23:P23"/>
    <mergeCell ref="N25:P25"/>
    <mergeCell ref="W31:Y34"/>
    <mergeCell ref="N29:P29"/>
    <mergeCell ref="N31:P31"/>
    <mergeCell ref="T15:V15"/>
    <mergeCell ref="W27:Y27"/>
    <mergeCell ref="Q29:S29"/>
    <mergeCell ref="Q27:S27"/>
    <mergeCell ref="T27:V30"/>
    <mergeCell ref="W29:Y29"/>
    <mergeCell ref="W21:Y21"/>
    <mergeCell ref="AD31:AD34"/>
    <mergeCell ref="AC23:AC26"/>
    <mergeCell ref="AD23:AD26"/>
    <mergeCell ref="AB23:AB26"/>
    <mergeCell ref="AC27:AC30"/>
    <mergeCell ref="AD27:AD30"/>
    <mergeCell ref="AC31:AC34"/>
    <mergeCell ref="Z27:Z30"/>
    <mergeCell ref="AA27:AA30"/>
    <mergeCell ref="Z31:Z34"/>
    <mergeCell ref="AA31:AA34"/>
    <mergeCell ref="AB31:AB34"/>
    <mergeCell ref="AB27:AB30"/>
    <mergeCell ref="AC19:AC22"/>
    <mergeCell ref="AD19:AD22"/>
    <mergeCell ref="H31:J31"/>
    <mergeCell ref="H27:J27"/>
    <mergeCell ref="K23:M23"/>
    <mergeCell ref="K25:M25"/>
    <mergeCell ref="Q23:S26"/>
    <mergeCell ref="N19:P22"/>
    <mergeCell ref="Q21:S21"/>
    <mergeCell ref="K21:M21"/>
    <mergeCell ref="H33:J33"/>
    <mergeCell ref="A23:A26"/>
    <mergeCell ref="A31:A34"/>
    <mergeCell ref="B31:D31"/>
    <mergeCell ref="E31:G31"/>
    <mergeCell ref="A27:A30"/>
    <mergeCell ref="B27:D27"/>
    <mergeCell ref="E27:G27"/>
    <mergeCell ref="E25:G25"/>
    <mergeCell ref="B23:D23"/>
    <mergeCell ref="B33:D33"/>
    <mergeCell ref="E33:G33"/>
    <mergeCell ref="E21:G21"/>
    <mergeCell ref="H21:J21"/>
    <mergeCell ref="B29:D29"/>
    <mergeCell ref="E29:G29"/>
    <mergeCell ref="H29:J29"/>
    <mergeCell ref="E23:G23"/>
    <mergeCell ref="H23:J23"/>
    <mergeCell ref="H25:J25"/>
    <mergeCell ref="B25:D25"/>
    <mergeCell ref="Z23:Z26"/>
    <mergeCell ref="AA23:AA26"/>
    <mergeCell ref="T23:V23"/>
    <mergeCell ref="W23:Y23"/>
    <mergeCell ref="W25:Y25"/>
    <mergeCell ref="T25:V25"/>
    <mergeCell ref="AA19:AA22"/>
    <mergeCell ref="AB19:AB22"/>
    <mergeCell ref="Z15:Z18"/>
    <mergeCell ref="AA15:AA18"/>
    <mergeCell ref="AB15:AB18"/>
    <mergeCell ref="Q19:S19"/>
    <mergeCell ref="T19:V19"/>
    <mergeCell ref="W19:Y19"/>
    <mergeCell ref="T21:V21"/>
    <mergeCell ref="A19:A22"/>
    <mergeCell ref="B19:D19"/>
    <mergeCell ref="E19:G19"/>
    <mergeCell ref="H19:J19"/>
    <mergeCell ref="B21:D21"/>
    <mergeCell ref="Z19:Z22"/>
    <mergeCell ref="T17:V17"/>
    <mergeCell ref="W17:Y17"/>
    <mergeCell ref="Q15:S15"/>
    <mergeCell ref="AD15:AD18"/>
    <mergeCell ref="A15:A18"/>
    <mergeCell ref="B15:D15"/>
    <mergeCell ref="E15:G15"/>
    <mergeCell ref="H15:J15"/>
    <mergeCell ref="K15:M18"/>
    <mergeCell ref="N15:P15"/>
    <mergeCell ref="K13:M13"/>
    <mergeCell ref="N13:P13"/>
    <mergeCell ref="Z11:Z14"/>
    <mergeCell ref="AA11:AA14"/>
    <mergeCell ref="K11:M11"/>
    <mergeCell ref="N11:P11"/>
    <mergeCell ref="T11:V11"/>
    <mergeCell ref="W13:Y13"/>
    <mergeCell ref="A11:A14"/>
    <mergeCell ref="B11:D11"/>
    <mergeCell ref="E11:G11"/>
    <mergeCell ref="H11:J14"/>
    <mergeCell ref="B13:D13"/>
    <mergeCell ref="E13:G13"/>
    <mergeCell ref="AC7:AC10"/>
    <mergeCell ref="AD7:AD10"/>
    <mergeCell ref="W9:Y9"/>
    <mergeCell ref="Q7:S7"/>
    <mergeCell ref="AB7:AB10"/>
    <mergeCell ref="Q11:S11"/>
    <mergeCell ref="W11:Y11"/>
    <mergeCell ref="AB11:AB14"/>
    <mergeCell ref="T13:V13"/>
    <mergeCell ref="K9:M9"/>
    <mergeCell ref="N9:P9"/>
    <mergeCell ref="Z7:Z10"/>
    <mergeCell ref="AA7:AA10"/>
    <mergeCell ref="Q9:S9"/>
    <mergeCell ref="T9:V9"/>
    <mergeCell ref="K7:M7"/>
    <mergeCell ref="N7:P7"/>
    <mergeCell ref="T7:V7"/>
    <mergeCell ref="W7:Y7"/>
    <mergeCell ref="A7:A10"/>
    <mergeCell ref="B7:D7"/>
    <mergeCell ref="E7:G10"/>
    <mergeCell ref="H7:J7"/>
    <mergeCell ref="B9:D9"/>
    <mergeCell ref="H9:J9"/>
    <mergeCell ref="AC3:AC6"/>
    <mergeCell ref="Q5:S5"/>
    <mergeCell ref="T5:V5"/>
    <mergeCell ref="W5:Y5"/>
    <mergeCell ref="T3:V3"/>
    <mergeCell ref="W3:Y3"/>
    <mergeCell ref="Z3:Z6"/>
    <mergeCell ref="AA3:AA6"/>
    <mergeCell ref="Q3:S3"/>
    <mergeCell ref="AO1:AP1"/>
    <mergeCell ref="B2:D2"/>
    <mergeCell ref="E2:G2"/>
    <mergeCell ref="H2:J2"/>
    <mergeCell ref="K2:M2"/>
    <mergeCell ref="A1:AD1"/>
    <mergeCell ref="Q2:S2"/>
    <mergeCell ref="T2:V2"/>
    <mergeCell ref="W2:Y2"/>
    <mergeCell ref="N2:P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2009-05-07T07:26:18Z</cp:lastPrinted>
  <dcterms:created xsi:type="dcterms:W3CDTF">2006-09-13T11:12:02Z</dcterms:created>
  <dcterms:modified xsi:type="dcterms:W3CDTF">2010-04-06T09:46:29Z</dcterms:modified>
  <cp:category/>
  <cp:version/>
  <cp:contentType/>
  <cp:contentStatus/>
</cp:coreProperties>
</file>