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20" windowWidth="19200" windowHeight="11340" activeTab="2"/>
  </bookViews>
  <sheets>
    <sheet name="組合せ" sheetId="1" r:id="rId1"/>
    <sheet name="結果" sheetId="2" r:id="rId2"/>
    <sheet name="星取表" sheetId="3" r:id="rId3"/>
  </sheets>
  <definedNames>
    <definedName name="_xlnm.Print_Area" localSheetId="1">'結果'!$A$1:$AT$29</definedName>
  </definedNames>
  <calcPr fullCalcOnLoad="1"/>
</workbook>
</file>

<file path=xl/sharedStrings.xml><?xml version="1.0" encoding="utf-8"?>
<sst xmlns="http://schemas.openxmlformats.org/spreadsheetml/2006/main" count="574" uniqueCount="193">
  <si>
    <t>フレンドリー</t>
  </si>
  <si>
    <t>ＶＳ</t>
  </si>
  <si>
    <t>フレンドリー（１２：５０終了）</t>
  </si>
  <si>
    <t>ＶＳ</t>
  </si>
  <si>
    <t>フレンドリー（１０：５０終了）</t>
  </si>
  <si>
    <t>対戦カード</t>
  </si>
  <si>
    <t>Ｋ／Ｏ</t>
  </si>
  <si>
    <t>ＮＯ</t>
  </si>
  <si>
    <t>Ｙ３リーグ（Ｕ－１５）米沢地区大会　予選リーグ　第３節　　／　米沢６中グラウンド</t>
  </si>
  <si>
    <t>Ｙ３リーグ（Ｕ－１５）米沢地区大会　予選リーグ　第３節　　／　米沢７中グラウンド</t>
  </si>
  <si>
    <t>Ｙ３リーグ（Ｕ－１５）米沢地区大会　予選リーグ　第２節　　／　米沢６中グラウンド</t>
  </si>
  <si>
    <t>Ｙ３リーグ（Ｕ－１５）米沢地区大会　予選リーグ　第２節　　／　米沢７中グラウンド</t>
  </si>
  <si>
    <t>Ｙ３リーグ（Ｕ－１５）米沢地区大会　予選リーグ　第１節　　／　米沢６中グラウンド</t>
  </si>
  <si>
    <t>Ｙ３リーグ（Ｕ－１５）米沢地区大会　予選リーグ　第１節　　／　米沢７中グラウンド</t>
  </si>
  <si>
    <t>④</t>
  </si>
  <si>
    <t>⑦</t>
  </si>
  <si>
    <t>③</t>
  </si>
  <si>
    <t>⑥</t>
  </si>
  <si>
    <t>②</t>
  </si>
  <si>
    <t>Ｄ</t>
  </si>
  <si>
    <t>Ｃ</t>
  </si>
  <si>
    <t>⑤</t>
  </si>
  <si>
    <t>Ｂ</t>
  </si>
  <si>
    <t>①</t>
  </si>
  <si>
    <t>Ａ</t>
  </si>
  <si>
    <t>帯同審判</t>
  </si>
  <si>
    <t>⑧</t>
  </si>
  <si>
    <t>⑨</t>
  </si>
  <si>
    <t>⑩</t>
  </si>
  <si>
    <t>⑪</t>
  </si>
  <si>
    <t>⑫</t>
  </si>
  <si>
    <t>⑬</t>
  </si>
  <si>
    <t>⑭</t>
  </si>
  <si>
    <t>当該チーム</t>
  </si>
  <si>
    <t>A1</t>
  </si>
  <si>
    <t>D2</t>
  </si>
  <si>
    <t>B1</t>
  </si>
  <si>
    <t>C2</t>
  </si>
  <si>
    <t>Ｙ３リーグ（Ｕ－１５）米沢地区大会　決勝Ｔ準々決勝　　／　米沢７中グラウンド</t>
  </si>
  <si>
    <t>Ｙ３リーグ（Ｕ－１５）米沢地区大会　決勝Ｔ準々決勝　　／　米沢６中グラウンド</t>
  </si>
  <si>
    <t>Ａ１位</t>
  </si>
  <si>
    <t>Ｄ２位</t>
  </si>
  <si>
    <t>Ａ２位</t>
  </si>
  <si>
    <t>Ｄ１位</t>
  </si>
  <si>
    <t>Ｂ１位</t>
  </si>
  <si>
    <t>Ｃ２位</t>
  </si>
  <si>
    <t>Ｃ１位</t>
  </si>
  <si>
    <t>Ｂ２位</t>
  </si>
  <si>
    <t>Ｙ３リーグ（Ｕ－１５）米沢地区大会　決勝Ｔ準決勝・決勝　　／　米沢７中グラウンド</t>
  </si>
  <si>
    <t>１９の勝ち</t>
  </si>
  <si>
    <t>２０の勝ち</t>
  </si>
  <si>
    <t>２２の勝ち</t>
  </si>
  <si>
    <t>２１の勝ち</t>
  </si>
  <si>
    <t>２３の勝ち</t>
  </si>
  <si>
    <t>２４の勝ち</t>
  </si>
  <si>
    <t>２３の負け</t>
  </si>
  <si>
    <t>２４の負け</t>
  </si>
  <si>
    <t>Ｄ１</t>
  </si>
  <si>
    <t>Ｃ１</t>
  </si>
  <si>
    <t>Ｂ２</t>
  </si>
  <si>
    <t>Ａ２</t>
  </si>
  <si>
    <t>米沢七中</t>
  </si>
  <si>
    <t>高畠四中</t>
  </si>
  <si>
    <t>米沢三中</t>
  </si>
  <si>
    <t>赤湯中</t>
  </si>
  <si>
    <t>宮内中</t>
  </si>
  <si>
    <t>ＦＣ米沢</t>
  </si>
  <si>
    <t>米沢二中</t>
  </si>
  <si>
    <t>南原中</t>
  </si>
  <si>
    <t>米沢六中</t>
  </si>
  <si>
    <t>川西二中</t>
  </si>
  <si>
    <t>米沢四中</t>
  </si>
  <si>
    <t>高畠一中</t>
  </si>
  <si>
    <t>米沢五中</t>
  </si>
  <si>
    <t>勝点</t>
  </si>
  <si>
    <t>得点</t>
  </si>
  <si>
    <t>失点</t>
  </si>
  <si>
    <t>得失点</t>
  </si>
  <si>
    <t>順位</t>
  </si>
  <si>
    <t>アヴァンサール</t>
  </si>
  <si>
    <t>-</t>
  </si>
  <si>
    <t>試合時間</t>
  </si>
  <si>
    <t>ＮＯ</t>
  </si>
  <si>
    <t>ＮＯ</t>
  </si>
  <si>
    <t>１</t>
  </si>
  <si>
    <t>-</t>
  </si>
  <si>
    <t>アヴァンサール</t>
  </si>
  <si>
    <t>-</t>
  </si>
  <si>
    <t>１１：００</t>
  </si>
  <si>
    <t>アヴァンサール</t>
  </si>
  <si>
    <t>-</t>
  </si>
  <si>
    <t>１１</t>
  </si>
  <si>
    <t>１３：００</t>
  </si>
  <si>
    <t>１２</t>
  </si>
  <si>
    <t>　９：００</t>
  </si>
  <si>
    <t>１６</t>
  </si>
  <si>
    <t>１８</t>
  </si>
  <si>
    <t>８月１日（土）　　　　　</t>
  </si>
  <si>
    <t>８月２日（日）　　　</t>
  </si>
  <si>
    <t>８月８日（土）　　　</t>
  </si>
  <si>
    <t>９月２０日（日）　　　</t>
  </si>
  <si>
    <t>９月２１日（月）　　　</t>
  </si>
  <si>
    <t>※帯同審判は各チーム２名づつ出してください。</t>
  </si>
  <si>
    <t>※主審・副審２名・第４審は特に割り当てません。</t>
  </si>
  <si>
    <t>話し合って決定してください。</t>
  </si>
  <si>
    <t>４</t>
  </si>
  <si>
    <t>２</t>
  </si>
  <si>
    <t>５</t>
  </si>
  <si>
    <t>３</t>
  </si>
  <si>
    <t>６</t>
  </si>
  <si>
    <t>７</t>
  </si>
  <si>
    <t>１０</t>
  </si>
  <si>
    <t>８</t>
  </si>
  <si>
    <t>９</t>
  </si>
  <si>
    <t>１３</t>
  </si>
  <si>
    <t>アヴァンサール</t>
  </si>
  <si>
    <t>１４</t>
  </si>
  <si>
    <t>１７</t>
  </si>
  <si>
    <t>１５</t>
  </si>
  <si>
    <t>１９</t>
  </si>
  <si>
    <t>ＮＯ</t>
  </si>
  <si>
    <t>８月２３日（日）</t>
  </si>
  <si>
    <t>7</t>
  </si>
  <si>
    <t>1</t>
  </si>
  <si>
    <t>0</t>
  </si>
  <si>
    <t>3</t>
  </si>
  <si>
    <t>0</t>
  </si>
  <si>
    <t>3</t>
  </si>
  <si>
    <t>4</t>
  </si>
  <si>
    <t>0</t>
  </si>
  <si>
    <t>4</t>
  </si>
  <si>
    <t>2</t>
  </si>
  <si>
    <t>4</t>
  </si>
  <si>
    <t>1</t>
  </si>
  <si>
    <t>8</t>
  </si>
  <si>
    <t>2</t>
  </si>
  <si>
    <t>5</t>
  </si>
  <si>
    <t>1</t>
  </si>
  <si>
    <t>6</t>
  </si>
  <si>
    <t>0</t>
  </si>
  <si>
    <t>　９：３０</t>
  </si>
  <si>
    <t>２０</t>
  </si>
  <si>
    <t>-</t>
  </si>
  <si>
    <t>-</t>
  </si>
  <si>
    <t>２５</t>
  </si>
  <si>
    <t>Ａ</t>
  </si>
  <si>
    <t>○</t>
  </si>
  <si>
    <t>●</t>
  </si>
  <si>
    <t>-</t>
  </si>
  <si>
    <t>Ｂ</t>
  </si>
  <si>
    <t>Ｃ</t>
  </si>
  <si>
    <t>Ｄ</t>
  </si>
  <si>
    <t>△</t>
  </si>
  <si>
    <t>米沢七中</t>
  </si>
  <si>
    <t>川西二中</t>
  </si>
  <si>
    <t>米沢二中</t>
  </si>
  <si>
    <t>米沢六中</t>
  </si>
  <si>
    <t>米沢五中</t>
  </si>
  <si>
    <t>米沢三中</t>
  </si>
  <si>
    <t>×</t>
  </si>
  <si>
    <t>○</t>
  </si>
  <si>
    <t>ＦＣ米沢</t>
  </si>
  <si>
    <t>赤湯中</t>
  </si>
  <si>
    <t>0</t>
  </si>
  <si>
    <t>4</t>
  </si>
  <si>
    <t>８月２３日</t>
  </si>
  <si>
    <t>９：００</t>
  </si>
  <si>
    <t>１１：００</t>
  </si>
  <si>
    <t>Ｙ３リーグ（Ｕ－１５）米沢地区大会　決勝　９／２１　松川河川敷</t>
  </si>
  <si>
    <t>協会</t>
  </si>
  <si>
    <t>３種委</t>
  </si>
  <si>
    <t>１０：３０</t>
  </si>
  <si>
    <t>２１</t>
  </si>
  <si>
    <t>２２</t>
  </si>
  <si>
    <t>２３</t>
  </si>
  <si>
    <t>２４</t>
  </si>
  <si>
    <t>Ｙ３リーグ（Ｕ－１５）米沢地区大会　予選Ｌ　第１節　８／１</t>
  </si>
  <si>
    <t>Ｙ３リーグ（Ｕ－１５）米沢地区大会　予選Ｌ　第２節　８／２</t>
  </si>
  <si>
    <t>Ｙ３リーグ（Ｕ－１５）米沢地区大会　予選Ｌ　第３節　８／８</t>
  </si>
  <si>
    <t>１４：００</t>
  </si>
  <si>
    <t>１９の負け</t>
  </si>
  <si>
    <t>２０の負け</t>
  </si>
  <si>
    <t>２２の負け</t>
  </si>
  <si>
    <t>Ｙ３リーグ（Ｕ－１５）米沢地区大会　準々決勝・準決勝　９／２０　米沢七中Ｇ</t>
  </si>
  <si>
    <t>Ｙ３リーグ（Ｕ－１５）米沢地区大会　準々決勝・準決勝　９／２０　米沢六中Ｇ</t>
  </si>
  <si>
    <t>米沢六中</t>
  </si>
  <si>
    <t>２</t>
  </si>
  <si>
    <t>０</t>
  </si>
  <si>
    <t>４</t>
  </si>
  <si>
    <t>１</t>
  </si>
  <si>
    <t>１</t>
  </si>
  <si>
    <t>３</t>
  </si>
  <si>
    <t>ＰＫ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</si>
</sst>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4"/>
      <name val="HG丸ｺﾞｼｯｸM-PRO"/>
      <family val="3"/>
    </font>
    <font>
      <sz val="14"/>
      <name val="HG丸ｺﾞｼｯｸM-PRO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/>
      <top style="thin"/>
      <bottom style="dotted"/>
    </border>
    <border>
      <left/>
      <right/>
      <top style="thin"/>
      <bottom style="dotted"/>
    </border>
    <border>
      <left/>
      <right style="dotted"/>
      <top style="thin"/>
      <bottom style="dotted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/>
      <right style="dotted"/>
      <top style="dotted"/>
      <bottom style="double"/>
    </border>
    <border>
      <left style="dotted"/>
      <right/>
      <top style="dotted"/>
      <bottom style="double"/>
    </border>
    <border>
      <left/>
      <right/>
      <top style="dotted"/>
      <bottom style="double"/>
    </border>
    <border>
      <left/>
      <right style="double"/>
      <top/>
      <bottom/>
    </border>
    <border>
      <left/>
      <right style="dotted"/>
      <top>
        <color indexed="63"/>
      </top>
      <bottom>
        <color indexed="63"/>
      </bottom>
    </border>
    <border>
      <left style="dotted"/>
      <right/>
      <top>
        <color indexed="63"/>
      </top>
      <bottom>
        <color indexed="63"/>
      </bottom>
    </border>
    <border>
      <left style="dotted"/>
      <right/>
      <top style="dotted"/>
      <bottom>
        <color indexed="63"/>
      </bottom>
    </border>
    <border>
      <left/>
      <right/>
      <top style="dotted"/>
      <bottom>
        <color indexed="63"/>
      </bottom>
    </border>
    <border>
      <left/>
      <right style="dotted"/>
      <top style="dotted"/>
      <bottom>
        <color indexed="63"/>
      </bottom>
    </border>
    <border>
      <left/>
      <right style="double"/>
      <top style="dotted"/>
      <bottom>
        <color indexed="63"/>
      </bottom>
    </border>
    <border>
      <left style="double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ck"/>
      <bottom>
        <color indexed="63"/>
      </bottom>
    </border>
    <border>
      <left/>
      <right/>
      <top style="thick"/>
      <bottom>
        <color indexed="63"/>
      </bottom>
    </border>
    <border>
      <left/>
      <right style="thick"/>
      <top style="thick"/>
      <bottom>
        <color indexed="63"/>
      </bottom>
    </border>
    <border>
      <left/>
      <right style="thin"/>
      <top style="thick"/>
      <bottom/>
    </border>
    <border>
      <left>
        <color indexed="63"/>
      </left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/>
      <right style="thick"/>
      <top/>
      <bottom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uble"/>
      <top style="dotted"/>
      <bottom style="double"/>
    </border>
    <border>
      <left style="double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double"/>
      <top style="thin"/>
      <bottom style="dotted"/>
    </border>
    <border>
      <left style="dotted"/>
      <right style="thin"/>
      <top style="thin"/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tted"/>
      <top style="dotted"/>
      <bottom style="double"/>
    </border>
    <border>
      <left style="dotted"/>
      <right style="dotted"/>
      <top style="dotted"/>
      <bottom style="double"/>
    </border>
    <border>
      <left style="dotted"/>
      <right style="double"/>
      <top style="dotted"/>
      <bottom style="double"/>
    </border>
    <border>
      <left style="dotted"/>
      <right style="thin"/>
      <top style="dotted"/>
      <bottom style="double"/>
    </border>
    <border>
      <left/>
      <right style="double"/>
      <top style="dotted"/>
      <bottom style="dotted"/>
    </border>
    <border>
      <left style="thin"/>
      <right/>
      <top style="dotted"/>
      <bottom style="double"/>
    </border>
    <border>
      <left style="double"/>
      <right style="thin"/>
      <top style="thin"/>
      <bottom style="thin"/>
    </border>
    <border>
      <left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tted"/>
      <top style="dotted"/>
      <bottom style="double"/>
    </border>
    <border>
      <left style="double"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dotted"/>
    </border>
    <border>
      <left style="dotted"/>
      <right/>
      <top style="thin"/>
      <bottom>
        <color indexed="63"/>
      </bottom>
    </border>
    <border>
      <left/>
      <right style="dotted"/>
      <top style="thin"/>
      <bottom>
        <color indexed="63"/>
      </bottom>
    </border>
    <border>
      <left/>
      <right style="double"/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uble"/>
      <top style="dotted"/>
      <bottom style="dotted"/>
    </border>
    <border>
      <left style="double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/>
      <top style="thin"/>
      <bottom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/>
      <diagonal style="thin"/>
    </border>
    <border diagonalDown="1">
      <left/>
      <right/>
      <top/>
      <bottom/>
      <diagonal style="thin"/>
    </border>
    <border diagonalDown="1">
      <left/>
      <right style="thin"/>
      <top/>
      <bottom/>
      <diagonal style="thin"/>
    </border>
    <border diagonalDown="1">
      <left/>
      <right style="double"/>
      <top style="thin"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double"/>
      <top/>
      <bottom style="thin"/>
      <diagonal style="thin"/>
    </border>
    <border diagonalDown="1">
      <left/>
      <right style="thin"/>
      <top/>
      <bottom style="thin"/>
      <diagonal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274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vertical="center" shrinkToFit="1"/>
    </xf>
    <xf numFmtId="0" fontId="2" fillId="0" borderId="18" xfId="0" applyNumberFormat="1" applyFont="1" applyBorder="1" applyAlignment="1">
      <alignment vertical="center" shrinkToFit="1"/>
    </xf>
    <xf numFmtId="0" fontId="2" fillId="0" borderId="14" xfId="0" applyNumberFormat="1" applyFont="1" applyBorder="1" applyAlignment="1">
      <alignment vertical="center" shrinkToFit="1"/>
    </xf>
    <xf numFmtId="0" fontId="2" fillId="0" borderId="19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 shrinkToFit="1"/>
    </xf>
    <xf numFmtId="56" fontId="2" fillId="0" borderId="0" xfId="0" applyNumberFormat="1" applyFont="1" applyBorder="1" applyAlignment="1">
      <alignment vertical="center" wrapText="1"/>
    </xf>
    <xf numFmtId="0" fontId="2" fillId="0" borderId="13" xfId="0" applyNumberFormat="1" applyFont="1" applyBorder="1" applyAlignment="1">
      <alignment horizontal="center" vertical="center" shrinkToFit="1"/>
    </xf>
    <xf numFmtId="0" fontId="2" fillId="0" borderId="0" xfId="0" applyNumberFormat="1" applyFont="1" applyBorder="1" applyAlignment="1">
      <alignment vertical="center" shrinkToFit="1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60" applyNumberFormat="1" applyFont="1" applyFill="1" applyBorder="1" applyAlignment="1">
      <alignment horizontal="center" vertical="center" shrinkToFit="1"/>
      <protection/>
    </xf>
    <xf numFmtId="176" fontId="4" fillId="0" borderId="0" xfId="60" applyNumberFormat="1" applyFont="1" applyFill="1" applyBorder="1" applyAlignment="1">
      <alignment horizontal="center" vertical="center" shrinkToFit="1"/>
      <protection/>
    </xf>
    <xf numFmtId="49" fontId="4" fillId="0" borderId="0" xfId="0" applyNumberFormat="1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177" fontId="4" fillId="0" borderId="0" xfId="0" applyNumberFormat="1" applyFont="1" applyAlignment="1">
      <alignment vertical="center" shrinkToFit="1"/>
    </xf>
    <xf numFmtId="49" fontId="2" fillId="0" borderId="0" xfId="0" applyNumberFormat="1" applyFont="1" applyAlignment="1">
      <alignment vertical="center" shrinkToFit="1"/>
    </xf>
    <xf numFmtId="49" fontId="2" fillId="0" borderId="0" xfId="0" applyNumberFormat="1" applyFont="1" applyBorder="1" applyAlignment="1">
      <alignment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 shrinkToFit="1"/>
    </xf>
    <xf numFmtId="177" fontId="4" fillId="0" borderId="0" xfId="0" applyNumberFormat="1" applyFont="1" applyFill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56" fontId="2" fillId="0" borderId="21" xfId="0" applyNumberFormat="1" applyFont="1" applyBorder="1" applyAlignment="1">
      <alignment vertical="center" wrapText="1"/>
    </xf>
    <xf numFmtId="56" fontId="2" fillId="0" borderId="22" xfId="0" applyNumberFormat="1" applyFont="1" applyBorder="1" applyAlignment="1">
      <alignment vertical="center" wrapText="1"/>
    </xf>
    <xf numFmtId="56" fontId="2" fillId="0" borderId="17" xfId="0" applyNumberFormat="1" applyFont="1" applyBorder="1" applyAlignment="1">
      <alignment vertical="center" wrapText="1"/>
    </xf>
    <xf numFmtId="56" fontId="2" fillId="0" borderId="16" xfId="0" applyNumberFormat="1" applyFont="1" applyBorder="1" applyAlignment="1">
      <alignment vertical="center" wrapText="1"/>
    </xf>
    <xf numFmtId="49" fontId="2" fillId="0" borderId="23" xfId="0" applyNumberFormat="1" applyFont="1" applyBorder="1" applyAlignment="1">
      <alignment horizontal="center" vertical="center" shrinkToFit="1"/>
    </xf>
    <xf numFmtId="49" fontId="2" fillId="0" borderId="24" xfId="0" applyNumberFormat="1" applyFont="1" applyBorder="1" applyAlignment="1">
      <alignment horizontal="center" vertical="center" shrinkToFit="1"/>
    </xf>
    <xf numFmtId="49" fontId="2" fillId="0" borderId="25" xfId="0" applyNumberFormat="1" applyFont="1" applyBorder="1" applyAlignment="1">
      <alignment horizontal="center" vertical="center" shrinkToFit="1"/>
    </xf>
    <xf numFmtId="49" fontId="2" fillId="0" borderId="26" xfId="0" applyNumberFormat="1" applyFont="1" applyBorder="1" applyAlignment="1">
      <alignment horizontal="center" vertical="center" shrinkToFit="1"/>
    </xf>
    <xf numFmtId="49" fontId="2" fillId="0" borderId="27" xfId="0" applyNumberFormat="1" applyFont="1" applyBorder="1" applyAlignment="1">
      <alignment horizontal="center" vertical="center" shrinkToFit="1"/>
    </xf>
    <xf numFmtId="49" fontId="2" fillId="0" borderId="28" xfId="0" applyNumberFormat="1" applyFont="1" applyBorder="1" applyAlignment="1">
      <alignment horizontal="center" vertical="center" shrinkToFit="1"/>
    </xf>
    <xf numFmtId="49" fontId="2" fillId="0" borderId="29" xfId="0" applyNumberFormat="1" applyFont="1" applyBorder="1" applyAlignment="1">
      <alignment horizontal="center" vertical="center" shrinkToFit="1"/>
    </xf>
    <xf numFmtId="49" fontId="2" fillId="0" borderId="30" xfId="0" applyNumberFormat="1" applyFont="1" applyBorder="1" applyAlignment="1">
      <alignment horizontal="center" vertical="center" shrinkToFit="1"/>
    </xf>
    <xf numFmtId="49" fontId="2" fillId="0" borderId="31" xfId="0" applyNumberFormat="1" applyFont="1" applyBorder="1" applyAlignment="1">
      <alignment horizontal="center" vertical="center" shrinkToFit="1"/>
    </xf>
    <xf numFmtId="0" fontId="4" fillId="0" borderId="17" xfId="60" applyNumberFormat="1" applyFont="1" applyFill="1" applyBorder="1" applyAlignment="1">
      <alignment horizontal="center" vertical="center" shrinkToFit="1"/>
      <protection/>
    </xf>
    <xf numFmtId="0" fontId="4" fillId="0" borderId="16" xfId="60" applyNumberFormat="1" applyFont="1" applyFill="1" applyBorder="1" applyAlignment="1">
      <alignment horizontal="center" vertical="center" shrinkToFit="1"/>
      <protection/>
    </xf>
    <xf numFmtId="0" fontId="4" fillId="0" borderId="32" xfId="60" applyNumberFormat="1" applyFont="1" applyFill="1" applyBorder="1" applyAlignment="1">
      <alignment horizontal="center" vertical="center" shrinkToFit="1"/>
      <protection/>
    </xf>
    <xf numFmtId="176" fontId="4" fillId="0" borderId="17" xfId="60" applyNumberFormat="1" applyFont="1" applyFill="1" applyBorder="1" applyAlignment="1">
      <alignment horizontal="center" vertical="center" shrinkToFit="1"/>
      <protection/>
    </xf>
    <xf numFmtId="176" fontId="4" fillId="0" borderId="16" xfId="60" applyNumberFormat="1" applyFont="1" applyFill="1" applyBorder="1" applyAlignment="1">
      <alignment horizontal="center" vertical="center" shrinkToFit="1"/>
      <protection/>
    </xf>
    <xf numFmtId="176" fontId="4" fillId="0" borderId="32" xfId="60" applyNumberFormat="1" applyFont="1" applyFill="1" applyBorder="1" applyAlignment="1">
      <alignment horizontal="center" vertical="center" shrinkToFit="1"/>
      <protection/>
    </xf>
    <xf numFmtId="176" fontId="4" fillId="0" borderId="12" xfId="60" applyNumberFormat="1" applyFont="1" applyFill="1" applyBorder="1" applyAlignment="1">
      <alignment horizontal="center" vertical="center" shrinkToFit="1"/>
      <protection/>
    </xf>
    <xf numFmtId="176" fontId="4" fillId="0" borderId="10" xfId="60" applyNumberFormat="1" applyFont="1" applyFill="1" applyBorder="1" applyAlignment="1">
      <alignment horizontal="center" vertical="center" shrinkToFit="1"/>
      <protection/>
    </xf>
    <xf numFmtId="176" fontId="4" fillId="0" borderId="20" xfId="60" applyNumberFormat="1" applyFont="1" applyFill="1" applyBorder="1" applyAlignment="1">
      <alignment horizontal="center" vertical="center" shrinkToFit="1"/>
      <protection/>
    </xf>
    <xf numFmtId="0" fontId="2" fillId="0" borderId="1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49" fontId="2" fillId="0" borderId="33" xfId="0" applyNumberFormat="1" applyFont="1" applyBorder="1" applyAlignment="1">
      <alignment horizontal="center" vertical="center" shrinkToFit="1"/>
    </xf>
    <xf numFmtId="49" fontId="2" fillId="0" borderId="34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4" fillId="0" borderId="0" xfId="60" applyNumberFormat="1" applyFont="1" applyFill="1" applyBorder="1" applyAlignment="1">
      <alignment vertical="center" shrinkToFit="1"/>
      <protection/>
    </xf>
    <xf numFmtId="176" fontId="4" fillId="0" borderId="0" xfId="60" applyNumberFormat="1" applyFont="1" applyFill="1" applyBorder="1" applyAlignment="1">
      <alignment vertical="center" shrinkToFit="1"/>
      <protection/>
    </xf>
    <xf numFmtId="49" fontId="3" fillId="0" borderId="0" xfId="60" applyNumberFormat="1" applyFont="1" applyFill="1" applyBorder="1" applyAlignment="1">
      <alignment vertical="center" shrinkToFit="1"/>
      <protection/>
    </xf>
    <xf numFmtId="49" fontId="4" fillId="0" borderId="0" xfId="60" applyNumberFormat="1" applyFont="1" applyFill="1" applyBorder="1" applyAlignment="1">
      <alignment vertical="center" shrinkToFit="1"/>
      <protection/>
    </xf>
    <xf numFmtId="176" fontId="4" fillId="0" borderId="0" xfId="60" applyNumberFormat="1" applyFont="1" applyFill="1" applyBorder="1" applyAlignment="1" applyProtection="1">
      <alignment vertical="center" shrinkToFit="1"/>
      <protection locked="0"/>
    </xf>
    <xf numFmtId="177" fontId="4" fillId="0" borderId="0" xfId="60" applyNumberFormat="1" applyFont="1" applyFill="1" applyBorder="1" applyAlignment="1">
      <alignment vertical="center" shrinkToFit="1"/>
      <protection/>
    </xf>
    <xf numFmtId="0" fontId="5" fillId="0" borderId="0" xfId="60" applyNumberFormat="1" applyFont="1" applyFill="1" applyBorder="1" applyAlignment="1">
      <alignment vertical="center" shrinkToFit="1"/>
      <protection/>
    </xf>
    <xf numFmtId="49" fontId="4" fillId="0" borderId="35" xfId="0" applyNumberFormat="1" applyFont="1" applyBorder="1" applyAlignment="1">
      <alignment horizontal="center" vertical="center" shrinkToFit="1"/>
    </xf>
    <xf numFmtId="49" fontId="4" fillId="0" borderId="36" xfId="0" applyNumberFormat="1" applyFont="1" applyBorder="1" applyAlignment="1">
      <alignment horizontal="center" vertical="center" shrinkToFit="1"/>
    </xf>
    <xf numFmtId="49" fontId="4" fillId="0" borderId="37" xfId="0" applyNumberFormat="1" applyFont="1" applyBorder="1" applyAlignment="1">
      <alignment horizontal="center" vertical="center" shrinkToFit="1"/>
    </xf>
    <xf numFmtId="49" fontId="4" fillId="0" borderId="38" xfId="0" applyNumberFormat="1" applyFont="1" applyBorder="1" applyAlignment="1">
      <alignment horizontal="center" vertical="center" shrinkToFit="1"/>
    </xf>
    <xf numFmtId="49" fontId="4" fillId="0" borderId="33" xfId="0" applyNumberFormat="1" applyFont="1" applyBorder="1" applyAlignment="1">
      <alignment horizontal="center" vertical="center" shrinkToFit="1"/>
    </xf>
    <xf numFmtId="49" fontId="2" fillId="0" borderId="39" xfId="0" applyNumberFormat="1" applyFont="1" applyBorder="1" applyAlignment="1">
      <alignment horizontal="center" vertical="center" shrinkToFit="1"/>
    </xf>
    <xf numFmtId="49" fontId="2" fillId="0" borderId="40" xfId="0" applyNumberFormat="1" applyFont="1" applyBorder="1" applyAlignment="1">
      <alignment horizontal="center" vertical="center" shrinkToFit="1"/>
    </xf>
    <xf numFmtId="49" fontId="4" fillId="0" borderId="41" xfId="0" applyNumberFormat="1" applyFont="1" applyFill="1" applyBorder="1" applyAlignment="1">
      <alignment horizontal="center" vertical="center" shrinkToFit="1"/>
    </xf>
    <xf numFmtId="49" fontId="4" fillId="0" borderId="36" xfId="0" applyNumberFormat="1" applyFont="1" applyFill="1" applyBorder="1" applyAlignment="1">
      <alignment horizontal="center" vertical="center" shrinkToFit="1"/>
    </xf>
    <xf numFmtId="49" fontId="4" fillId="0" borderId="37" xfId="0" applyNumberFormat="1" applyFont="1" applyFill="1" applyBorder="1" applyAlignment="1">
      <alignment horizontal="center" vertical="center" shrinkToFit="1"/>
    </xf>
    <xf numFmtId="49" fontId="2" fillId="0" borderId="35" xfId="0" applyNumberFormat="1" applyFont="1" applyBorder="1" applyAlignment="1">
      <alignment horizontal="center" vertical="center" shrinkToFit="1"/>
    </xf>
    <xf numFmtId="49" fontId="2" fillId="0" borderId="36" xfId="0" applyNumberFormat="1" applyFont="1" applyBorder="1" applyAlignment="1">
      <alignment horizontal="center" vertical="center" shrinkToFit="1"/>
    </xf>
    <xf numFmtId="49" fontId="2" fillId="0" borderId="38" xfId="0" applyNumberFormat="1" applyFont="1" applyBorder="1" applyAlignment="1">
      <alignment horizontal="center" vertical="center" shrinkToFit="1"/>
    </xf>
    <xf numFmtId="49" fontId="4" fillId="0" borderId="34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4" fillId="0" borderId="42" xfId="0" applyNumberFormat="1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54" xfId="0" applyNumberFormat="1" applyFont="1" applyBorder="1" applyAlignment="1">
      <alignment horizontal="center" vertical="center" shrinkToFit="1"/>
    </xf>
    <xf numFmtId="0" fontId="2" fillId="0" borderId="15" xfId="0" applyNumberFormat="1" applyFont="1" applyBorder="1" applyAlignment="1">
      <alignment horizontal="center" vertical="center" shrinkToFit="1"/>
    </xf>
    <xf numFmtId="0" fontId="2" fillId="0" borderId="11" xfId="0" applyNumberFormat="1" applyFont="1" applyBorder="1" applyAlignment="1">
      <alignment horizontal="center" vertical="center" shrinkToFit="1"/>
    </xf>
    <xf numFmtId="20" fontId="2" fillId="0" borderId="54" xfId="0" applyNumberFormat="1" applyFont="1" applyBorder="1" applyAlignment="1">
      <alignment horizontal="center" vertical="center"/>
    </xf>
    <xf numFmtId="20" fontId="2" fillId="0" borderId="15" xfId="0" applyNumberFormat="1" applyFont="1" applyBorder="1" applyAlignment="1">
      <alignment horizontal="center" vertical="center"/>
    </xf>
    <xf numFmtId="20" fontId="2" fillId="0" borderId="11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55" xfId="0" applyNumberFormat="1" applyFont="1" applyBorder="1" applyAlignment="1">
      <alignment horizontal="center" vertical="center" shrinkToFit="1"/>
    </xf>
    <xf numFmtId="0" fontId="2" fillId="0" borderId="14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 shrinkToFit="1"/>
    </xf>
    <xf numFmtId="56" fontId="2" fillId="0" borderId="19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54" xfId="0" applyNumberFormat="1" applyFont="1" applyBorder="1" applyAlignment="1">
      <alignment horizontal="center" vertical="center"/>
    </xf>
    <xf numFmtId="0" fontId="2" fillId="0" borderId="55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 shrinkToFit="1"/>
    </xf>
    <xf numFmtId="0" fontId="2" fillId="0" borderId="19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56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56" fontId="2" fillId="0" borderId="17" xfId="0" applyNumberFormat="1" applyFont="1" applyBorder="1" applyAlignment="1">
      <alignment horizontal="center" vertical="center" shrinkToFit="1"/>
    </xf>
    <xf numFmtId="56" fontId="2" fillId="0" borderId="0" xfId="0" applyNumberFormat="1" applyFont="1" applyBorder="1" applyAlignment="1">
      <alignment horizontal="center" vertical="center" shrinkToFit="1"/>
    </xf>
    <xf numFmtId="56" fontId="2" fillId="0" borderId="16" xfId="0" applyNumberFormat="1" applyFont="1" applyBorder="1" applyAlignment="1">
      <alignment horizontal="center" vertical="center" shrinkToFit="1"/>
    </xf>
    <xf numFmtId="0" fontId="2" fillId="0" borderId="17" xfId="0" applyNumberFormat="1" applyFont="1" applyBorder="1" applyAlignment="1">
      <alignment horizontal="center" vertical="center"/>
    </xf>
    <xf numFmtId="56" fontId="2" fillId="0" borderId="17" xfId="0" applyNumberFormat="1" applyFont="1" applyBorder="1" applyAlignment="1">
      <alignment horizontal="center" vertical="center" wrapText="1"/>
    </xf>
    <xf numFmtId="56" fontId="2" fillId="0" borderId="0" xfId="0" applyNumberFormat="1" applyFont="1" applyBorder="1" applyAlignment="1">
      <alignment horizontal="center" vertical="center" wrapText="1"/>
    </xf>
    <xf numFmtId="56" fontId="2" fillId="0" borderId="16" xfId="0" applyNumberFormat="1" applyFont="1" applyBorder="1" applyAlignment="1">
      <alignment horizontal="center" vertical="center" wrapText="1"/>
    </xf>
    <xf numFmtId="56" fontId="2" fillId="0" borderId="12" xfId="0" applyNumberFormat="1" applyFont="1" applyBorder="1" applyAlignment="1">
      <alignment horizontal="center" vertical="center" wrapText="1"/>
    </xf>
    <xf numFmtId="56" fontId="2" fillId="0" borderId="10" xfId="0" applyNumberFormat="1" applyFont="1" applyBorder="1" applyAlignment="1">
      <alignment horizontal="center" vertical="center" wrapText="1"/>
    </xf>
    <xf numFmtId="56" fontId="2" fillId="0" borderId="20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shrinkToFit="1"/>
    </xf>
    <xf numFmtId="49" fontId="2" fillId="0" borderId="31" xfId="0" applyNumberFormat="1" applyFont="1" applyBorder="1" applyAlignment="1">
      <alignment horizontal="center" vertical="center" shrinkToFit="1"/>
    </xf>
    <xf numFmtId="49" fontId="2" fillId="0" borderId="57" xfId="0" applyNumberFormat="1" applyFont="1" applyBorder="1" applyAlignment="1">
      <alignment horizontal="center" vertical="center" shrinkToFit="1"/>
    </xf>
    <xf numFmtId="49" fontId="2" fillId="0" borderId="58" xfId="0" applyNumberFormat="1" applyFont="1" applyBorder="1" applyAlignment="1">
      <alignment horizontal="center" vertical="center" shrinkToFit="1"/>
    </xf>
    <xf numFmtId="49" fontId="2" fillId="0" borderId="59" xfId="0" applyNumberFormat="1" applyFont="1" applyBorder="1" applyAlignment="1">
      <alignment horizontal="center" vertical="center" shrinkToFit="1"/>
    </xf>
    <xf numFmtId="49" fontId="2" fillId="0" borderId="60" xfId="0" applyNumberFormat="1" applyFont="1" applyBorder="1" applyAlignment="1">
      <alignment horizontal="center" vertical="center" shrinkToFit="1"/>
    </xf>
    <xf numFmtId="49" fontId="2" fillId="0" borderId="61" xfId="0" applyNumberFormat="1" applyFont="1" applyBorder="1" applyAlignment="1">
      <alignment horizontal="center" vertical="center" shrinkToFit="1"/>
    </xf>
    <xf numFmtId="49" fontId="4" fillId="0" borderId="33" xfId="0" applyNumberFormat="1" applyFont="1" applyBorder="1" applyAlignment="1">
      <alignment horizontal="center" vertical="center" shrinkToFit="1"/>
    </xf>
    <xf numFmtId="49" fontId="4" fillId="0" borderId="62" xfId="0" applyNumberFormat="1" applyFont="1" applyBorder="1" applyAlignment="1">
      <alignment horizontal="center" vertical="center" shrinkToFit="1"/>
    </xf>
    <xf numFmtId="49" fontId="2" fillId="0" borderId="63" xfId="0" applyNumberFormat="1" applyFont="1" applyBorder="1" applyAlignment="1">
      <alignment horizontal="center" vertical="center" shrinkToFit="1"/>
    </xf>
    <xf numFmtId="49" fontId="2" fillId="0" borderId="64" xfId="0" applyNumberFormat="1" applyFont="1" applyBorder="1" applyAlignment="1">
      <alignment horizontal="center" vertical="center" shrinkToFit="1"/>
    </xf>
    <xf numFmtId="49" fontId="2" fillId="0" borderId="65" xfId="0" applyNumberFormat="1" applyFont="1" applyBorder="1" applyAlignment="1">
      <alignment horizontal="center" vertical="center" shrinkToFit="1"/>
    </xf>
    <xf numFmtId="49" fontId="2" fillId="0" borderId="66" xfId="0" applyNumberFormat="1" applyFont="1" applyBorder="1" applyAlignment="1">
      <alignment horizontal="center" vertical="center" shrinkToFit="1"/>
    </xf>
    <xf numFmtId="49" fontId="2" fillId="0" borderId="67" xfId="0" applyNumberFormat="1" applyFont="1" applyBorder="1" applyAlignment="1">
      <alignment horizontal="center" vertical="center" shrinkToFit="1"/>
    </xf>
    <xf numFmtId="49" fontId="2" fillId="0" borderId="68" xfId="0" applyNumberFormat="1" applyFont="1" applyBorder="1" applyAlignment="1">
      <alignment horizontal="center" vertical="center" shrinkToFit="1"/>
    </xf>
    <xf numFmtId="49" fontId="2" fillId="0" borderId="69" xfId="0" applyNumberFormat="1" applyFont="1" applyBorder="1" applyAlignment="1">
      <alignment horizontal="center" vertical="center" shrinkToFit="1"/>
    </xf>
    <xf numFmtId="49" fontId="4" fillId="0" borderId="26" xfId="0" applyNumberFormat="1" applyFont="1" applyBorder="1" applyAlignment="1">
      <alignment horizontal="center" vertical="center" shrinkToFit="1"/>
    </xf>
    <xf numFmtId="49" fontId="4" fillId="0" borderId="27" xfId="0" applyNumberFormat="1" applyFont="1" applyBorder="1" applyAlignment="1">
      <alignment horizontal="center" vertical="center" shrinkToFit="1"/>
    </xf>
    <xf numFmtId="49" fontId="4" fillId="0" borderId="28" xfId="0" applyNumberFormat="1" applyFont="1" applyBorder="1" applyAlignment="1">
      <alignment horizontal="center" vertical="center" shrinkToFit="1"/>
    </xf>
    <xf numFmtId="49" fontId="4" fillId="0" borderId="70" xfId="0" applyNumberFormat="1" applyFont="1" applyBorder="1" applyAlignment="1">
      <alignment horizontal="center" vertical="center" shrinkToFit="1"/>
    </xf>
    <xf numFmtId="49" fontId="4" fillId="0" borderId="29" xfId="0" applyNumberFormat="1" applyFont="1" applyBorder="1" applyAlignment="1">
      <alignment horizontal="center" vertical="center" shrinkToFit="1"/>
    </xf>
    <xf numFmtId="49" fontId="4" fillId="0" borderId="67" xfId="0" applyNumberFormat="1" applyFont="1" applyBorder="1" applyAlignment="1">
      <alignment horizontal="center" vertical="center" shrinkToFit="1"/>
    </xf>
    <xf numFmtId="49" fontId="4" fillId="0" borderId="71" xfId="0" applyNumberFormat="1" applyFont="1" applyBorder="1" applyAlignment="1">
      <alignment horizontal="center" vertical="center" shrinkToFit="1"/>
    </xf>
    <xf numFmtId="49" fontId="4" fillId="0" borderId="31" xfId="0" applyNumberFormat="1" applyFont="1" applyBorder="1" applyAlignment="1">
      <alignment horizontal="center" vertical="center" shrinkToFit="1"/>
    </xf>
    <xf numFmtId="49" fontId="4" fillId="0" borderId="30" xfId="0" applyNumberFormat="1" applyFont="1" applyFill="1" applyBorder="1" applyAlignment="1">
      <alignment horizontal="center" vertical="center" shrinkToFit="1"/>
    </xf>
    <xf numFmtId="49" fontId="4" fillId="0" borderId="31" xfId="0" applyNumberFormat="1" applyFont="1" applyFill="1" applyBorder="1" applyAlignment="1">
      <alignment horizontal="center" vertical="center" shrinkToFit="1"/>
    </xf>
    <xf numFmtId="49" fontId="4" fillId="0" borderId="29" xfId="0" applyNumberFormat="1" applyFont="1" applyFill="1" applyBorder="1" applyAlignment="1">
      <alignment horizontal="center" vertical="center" shrinkToFit="1"/>
    </xf>
    <xf numFmtId="49" fontId="4" fillId="0" borderId="30" xfId="0" applyNumberFormat="1" applyFont="1" applyBorder="1" applyAlignment="1">
      <alignment horizontal="center" vertical="center" shrinkToFit="1"/>
    </xf>
    <xf numFmtId="49" fontId="2" fillId="0" borderId="72" xfId="0" applyNumberFormat="1" applyFont="1" applyBorder="1" applyAlignment="1">
      <alignment horizontal="center" vertical="center" shrinkToFit="1"/>
    </xf>
    <xf numFmtId="49" fontId="2" fillId="0" borderId="19" xfId="0" applyNumberFormat="1" applyFont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center" shrinkToFit="1"/>
    </xf>
    <xf numFmtId="49" fontId="2" fillId="0" borderId="54" xfId="0" applyNumberFormat="1" applyFont="1" applyBorder="1" applyAlignment="1">
      <alignment horizontal="center" vertical="center" shrinkToFit="1"/>
    </xf>
    <xf numFmtId="49" fontId="2" fillId="0" borderId="15" xfId="0" applyNumberFormat="1" applyFont="1" applyBorder="1" applyAlignment="1">
      <alignment horizontal="center" vertical="center" shrinkToFit="1"/>
    </xf>
    <xf numFmtId="49" fontId="2" fillId="0" borderId="73" xfId="0" applyNumberFormat="1" applyFont="1" applyBorder="1" applyAlignment="1">
      <alignment horizontal="center" vertical="center" shrinkToFit="1"/>
    </xf>
    <xf numFmtId="49" fontId="2" fillId="0" borderId="74" xfId="0" applyNumberFormat="1" applyFont="1" applyBorder="1" applyAlignment="1">
      <alignment horizontal="center" vertical="center" shrinkToFit="1"/>
    </xf>
    <xf numFmtId="49" fontId="2" fillId="0" borderId="75" xfId="0" applyNumberFormat="1" applyFont="1" applyBorder="1" applyAlignment="1">
      <alignment horizontal="center" vertical="center" shrinkToFit="1"/>
    </xf>
    <xf numFmtId="49" fontId="2" fillId="0" borderId="76" xfId="0" applyNumberFormat="1" applyFont="1" applyBorder="1" applyAlignment="1">
      <alignment horizontal="center" vertical="center" shrinkToFit="1"/>
    </xf>
    <xf numFmtId="49" fontId="2" fillId="0" borderId="77" xfId="0" applyNumberFormat="1" applyFont="1" applyBorder="1" applyAlignment="1">
      <alignment horizontal="center" vertical="center" shrinkToFit="1"/>
    </xf>
    <xf numFmtId="49" fontId="4" fillId="0" borderId="78" xfId="0" applyNumberFormat="1" applyFont="1" applyBorder="1" applyAlignment="1">
      <alignment horizontal="center" vertical="center" shrinkToFit="1"/>
    </xf>
    <xf numFmtId="49" fontId="4" fillId="0" borderId="25" xfId="0" applyNumberFormat="1" applyFont="1" applyBorder="1" applyAlignment="1">
      <alignment horizontal="center" vertical="center" shrinkToFit="1"/>
    </xf>
    <xf numFmtId="49" fontId="4" fillId="0" borderId="59" xfId="0" applyNumberFormat="1" applyFont="1" applyBorder="1" applyAlignment="1">
      <alignment horizontal="center" vertical="center" shrinkToFit="1"/>
    </xf>
    <xf numFmtId="49" fontId="4" fillId="0" borderId="35" xfId="0" applyNumberFormat="1" applyFont="1" applyBorder="1" applyAlignment="1">
      <alignment horizontal="center" vertical="center" shrinkToFit="1"/>
    </xf>
    <xf numFmtId="49" fontId="4" fillId="0" borderId="36" xfId="0" applyNumberFormat="1" applyFont="1" applyBorder="1" applyAlignment="1">
      <alignment horizontal="center" vertical="center" shrinkToFit="1"/>
    </xf>
    <xf numFmtId="49" fontId="4" fillId="0" borderId="37" xfId="0" applyNumberFormat="1" applyFont="1" applyBorder="1" applyAlignment="1">
      <alignment horizontal="center" vertical="center" shrinkToFit="1"/>
    </xf>
    <xf numFmtId="49" fontId="4" fillId="0" borderId="38" xfId="0" applyNumberFormat="1" applyFont="1" applyBorder="1" applyAlignment="1">
      <alignment horizontal="center" vertical="center" shrinkToFit="1"/>
    </xf>
    <xf numFmtId="49" fontId="2" fillId="0" borderId="79" xfId="0" applyNumberFormat="1" applyFont="1" applyBorder="1" applyAlignment="1">
      <alignment horizontal="center" vertical="center" shrinkToFit="1"/>
    </xf>
    <xf numFmtId="49" fontId="2" fillId="0" borderId="80" xfId="0" applyNumberFormat="1" applyFont="1" applyBorder="1" applyAlignment="1">
      <alignment horizontal="center" vertical="center" shrinkToFit="1"/>
    </xf>
    <xf numFmtId="49" fontId="4" fillId="0" borderId="81" xfId="0" applyNumberFormat="1" applyFont="1" applyFill="1" applyBorder="1" applyAlignment="1">
      <alignment horizontal="center" vertical="center" shrinkToFit="1"/>
    </xf>
    <xf numFmtId="49" fontId="4" fillId="0" borderId="27" xfId="0" applyNumberFormat="1" applyFont="1" applyFill="1" applyBorder="1" applyAlignment="1">
      <alignment horizontal="center" vertical="center" shrinkToFit="1"/>
    </xf>
    <xf numFmtId="49" fontId="4" fillId="0" borderId="28" xfId="0" applyNumberFormat="1" applyFont="1" applyFill="1" applyBorder="1" applyAlignment="1">
      <alignment horizontal="center" vertical="center" shrinkToFit="1"/>
    </xf>
    <xf numFmtId="49" fontId="2" fillId="0" borderId="27" xfId="0" applyNumberFormat="1" applyFont="1" applyBorder="1" applyAlignment="1">
      <alignment horizontal="center" vertical="center" shrinkToFit="1"/>
    </xf>
    <xf numFmtId="49" fontId="2" fillId="0" borderId="70" xfId="0" applyNumberFormat="1" applyFont="1" applyBorder="1" applyAlignment="1">
      <alignment horizontal="center" vertical="center" shrinkToFit="1"/>
    </xf>
    <xf numFmtId="49" fontId="4" fillId="0" borderId="81" xfId="0" applyNumberFormat="1" applyFont="1" applyBorder="1" applyAlignment="1">
      <alignment horizontal="center" vertical="center" shrinkToFit="1"/>
    </xf>
    <xf numFmtId="49" fontId="4" fillId="0" borderId="82" xfId="0" applyNumberFormat="1" applyFont="1" applyFill="1" applyBorder="1" applyAlignment="1">
      <alignment horizontal="center" vertical="center" shrinkToFit="1"/>
    </xf>
    <xf numFmtId="49" fontId="4" fillId="0" borderId="21" xfId="0" applyNumberFormat="1" applyFont="1" applyFill="1" applyBorder="1" applyAlignment="1">
      <alignment horizontal="center" vertical="center" shrinkToFit="1"/>
    </xf>
    <xf numFmtId="49" fontId="4" fillId="0" borderId="83" xfId="0" applyNumberFormat="1" applyFont="1" applyFill="1" applyBorder="1" applyAlignment="1">
      <alignment horizontal="center" vertical="center" shrinkToFit="1"/>
    </xf>
    <xf numFmtId="49" fontId="4" fillId="0" borderId="82" xfId="0" applyNumberFormat="1" applyFont="1" applyBorder="1" applyAlignment="1">
      <alignment horizontal="center" vertical="center" shrinkToFit="1"/>
    </xf>
    <xf numFmtId="49" fontId="4" fillId="0" borderId="21" xfId="0" applyNumberFormat="1" applyFont="1" applyBorder="1" applyAlignment="1">
      <alignment horizontal="center" vertical="center" shrinkToFit="1"/>
    </xf>
    <xf numFmtId="49" fontId="4" fillId="0" borderId="84" xfId="0" applyNumberFormat="1" applyFont="1" applyBorder="1" applyAlignment="1">
      <alignment horizontal="center" vertical="center" shrinkToFit="1"/>
    </xf>
    <xf numFmtId="49" fontId="2" fillId="0" borderId="29" xfId="0" applyNumberFormat="1" applyFont="1" applyBorder="1" applyAlignment="1">
      <alignment horizontal="center" vertical="center" shrinkToFit="1"/>
    </xf>
    <xf numFmtId="49" fontId="2" fillId="0" borderId="29" xfId="0" applyNumberFormat="1" applyFont="1" applyFill="1" applyBorder="1" applyAlignment="1">
      <alignment horizontal="center" vertical="center" shrinkToFit="1"/>
    </xf>
    <xf numFmtId="49" fontId="2" fillId="0" borderId="67" xfId="0" applyNumberFormat="1" applyFont="1" applyFill="1" applyBorder="1" applyAlignment="1">
      <alignment horizontal="center" vertical="center" shrinkToFit="1"/>
    </xf>
    <xf numFmtId="49" fontId="2" fillId="0" borderId="85" xfId="0" applyNumberFormat="1" applyFont="1" applyBorder="1" applyAlignment="1">
      <alignment horizontal="center" vertical="center" shrinkToFit="1"/>
    </xf>
    <xf numFmtId="49" fontId="2" fillId="0" borderId="86" xfId="0" applyNumberFormat="1" applyFont="1" applyBorder="1" applyAlignment="1">
      <alignment horizontal="center" vertical="center" shrinkToFit="1"/>
    </xf>
    <xf numFmtId="49" fontId="2" fillId="0" borderId="87" xfId="0" applyNumberFormat="1" applyFont="1" applyBorder="1" applyAlignment="1">
      <alignment horizontal="center" vertical="center" shrinkToFit="1"/>
    </xf>
    <xf numFmtId="49" fontId="2" fillId="0" borderId="88" xfId="0" applyNumberFormat="1" applyFont="1" applyBorder="1" applyAlignment="1">
      <alignment horizontal="center" vertical="center" shrinkToFit="1"/>
    </xf>
    <xf numFmtId="49" fontId="2" fillId="0" borderId="28" xfId="0" applyNumberFormat="1" applyFont="1" applyBorder="1" applyAlignment="1">
      <alignment horizontal="center" vertical="center" shrinkToFit="1"/>
    </xf>
    <xf numFmtId="49" fontId="2" fillId="0" borderId="25" xfId="0" applyNumberFormat="1" applyFont="1" applyBorder="1" applyAlignment="1">
      <alignment horizontal="center" vertical="center" shrinkToFit="1"/>
    </xf>
    <xf numFmtId="49" fontId="2" fillId="0" borderId="59" xfId="0" applyNumberFormat="1" applyFont="1" applyFill="1" applyBorder="1" applyAlignment="1">
      <alignment horizontal="center" vertical="center" shrinkToFit="1"/>
    </xf>
    <xf numFmtId="0" fontId="6" fillId="0" borderId="21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49" fontId="4" fillId="0" borderId="19" xfId="60" applyNumberFormat="1" applyFont="1" applyBorder="1" applyAlignment="1">
      <alignment horizontal="center" vertical="center" shrinkToFit="1"/>
      <protection/>
    </xf>
    <xf numFmtId="49" fontId="4" fillId="0" borderId="77" xfId="60" applyNumberFormat="1" applyFont="1" applyBorder="1" applyAlignment="1">
      <alignment horizontal="center" vertical="center" shrinkToFit="1"/>
      <protection/>
    </xf>
    <xf numFmtId="49" fontId="4" fillId="0" borderId="19" xfId="60" applyNumberFormat="1" applyFont="1" applyFill="1" applyBorder="1" applyAlignment="1">
      <alignment horizontal="center" vertical="center" shrinkToFit="1"/>
      <protection/>
    </xf>
    <xf numFmtId="49" fontId="4" fillId="0" borderId="89" xfId="60" applyNumberFormat="1" applyFont="1" applyFill="1" applyBorder="1" applyAlignment="1">
      <alignment horizontal="center" vertical="center" shrinkToFit="1"/>
      <protection/>
    </xf>
    <xf numFmtId="49" fontId="4" fillId="0" borderId="21" xfId="60" applyNumberFormat="1" applyFont="1" applyFill="1" applyBorder="1" applyAlignment="1">
      <alignment horizontal="center" vertical="center" shrinkToFit="1"/>
      <protection/>
    </xf>
    <xf numFmtId="49" fontId="4" fillId="0" borderId="22" xfId="60" applyNumberFormat="1" applyFont="1" applyFill="1" applyBorder="1" applyAlignment="1">
      <alignment horizontal="center" vertical="center" shrinkToFit="1"/>
      <protection/>
    </xf>
    <xf numFmtId="49" fontId="4" fillId="0" borderId="84" xfId="60" applyNumberFormat="1" applyFont="1" applyFill="1" applyBorder="1" applyAlignment="1">
      <alignment horizontal="center" vertical="center" shrinkToFit="1"/>
      <protection/>
    </xf>
    <xf numFmtId="49" fontId="4" fillId="0" borderId="11" xfId="60" applyNumberFormat="1" applyFont="1" applyBorder="1" applyAlignment="1">
      <alignment horizontal="center" vertical="center" shrinkToFit="1"/>
      <protection/>
    </xf>
    <xf numFmtId="176" fontId="4" fillId="0" borderId="90" xfId="60" applyNumberFormat="1" applyFont="1" applyFill="1" applyBorder="1" applyAlignment="1">
      <alignment horizontal="center" vertical="center" shrinkToFit="1"/>
      <protection/>
    </xf>
    <xf numFmtId="176" fontId="4" fillId="0" borderId="91" xfId="60" applyNumberFormat="1" applyFont="1" applyFill="1" applyBorder="1" applyAlignment="1">
      <alignment horizontal="center" vertical="center" shrinkToFit="1"/>
      <protection/>
    </xf>
    <xf numFmtId="176" fontId="4" fillId="0" borderId="92" xfId="60" applyNumberFormat="1" applyFont="1" applyFill="1" applyBorder="1" applyAlignment="1">
      <alignment horizontal="center" vertical="center" shrinkToFit="1"/>
      <protection/>
    </xf>
    <xf numFmtId="176" fontId="4" fillId="0" borderId="93" xfId="60" applyNumberFormat="1" applyFont="1" applyFill="1" applyBorder="1" applyAlignment="1">
      <alignment horizontal="center" vertical="center" shrinkToFit="1"/>
      <protection/>
    </xf>
    <xf numFmtId="176" fontId="4" fillId="0" borderId="94" xfId="60" applyNumberFormat="1" applyFont="1" applyFill="1" applyBorder="1" applyAlignment="1">
      <alignment horizontal="center" vertical="center" shrinkToFit="1"/>
      <protection/>
    </xf>
    <xf numFmtId="176" fontId="4" fillId="0" borderId="95" xfId="60" applyNumberFormat="1" applyFont="1" applyFill="1" applyBorder="1" applyAlignment="1">
      <alignment horizontal="center" vertical="center" shrinkToFit="1"/>
      <protection/>
    </xf>
    <xf numFmtId="0" fontId="4" fillId="0" borderId="89" xfId="60" applyNumberFormat="1" applyFont="1" applyFill="1" applyBorder="1" applyAlignment="1">
      <alignment horizontal="center" vertical="center" shrinkToFit="1"/>
      <protection/>
    </xf>
    <xf numFmtId="0" fontId="4" fillId="0" borderId="21" xfId="60" applyNumberFormat="1" applyFont="1" applyFill="1" applyBorder="1" applyAlignment="1">
      <alignment horizontal="center" vertical="center" shrinkToFit="1"/>
      <protection/>
    </xf>
    <xf numFmtId="0" fontId="4" fillId="0" borderId="22" xfId="60" applyNumberFormat="1" applyFont="1" applyFill="1" applyBorder="1" applyAlignment="1">
      <alignment horizontal="center" vertical="center" shrinkToFit="1"/>
      <protection/>
    </xf>
    <xf numFmtId="176" fontId="4" fillId="0" borderId="89" xfId="60" applyNumberFormat="1" applyFont="1" applyFill="1" applyBorder="1" applyAlignment="1">
      <alignment horizontal="center" vertical="center" shrinkToFit="1"/>
      <protection/>
    </xf>
    <xf numFmtId="176" fontId="4" fillId="0" borderId="21" xfId="60" applyNumberFormat="1" applyFont="1" applyFill="1" applyBorder="1" applyAlignment="1">
      <alignment horizontal="center" vertical="center" shrinkToFit="1"/>
      <protection/>
    </xf>
    <xf numFmtId="176" fontId="4" fillId="0" borderId="84" xfId="60" applyNumberFormat="1" applyFont="1" applyFill="1" applyBorder="1" applyAlignment="1">
      <alignment horizontal="center" vertical="center" shrinkToFit="1"/>
      <protection/>
    </xf>
    <xf numFmtId="176" fontId="4" fillId="0" borderId="11" xfId="60" applyNumberFormat="1" applyFont="1" applyBorder="1" applyAlignment="1">
      <alignment horizontal="center" vertical="center" shrinkToFit="1"/>
      <protection/>
    </xf>
    <xf numFmtId="176" fontId="4" fillId="0" borderId="19" xfId="60" applyNumberFormat="1" applyFont="1" applyBorder="1" applyAlignment="1">
      <alignment horizontal="center" vertical="center" shrinkToFit="1"/>
      <protection/>
    </xf>
    <xf numFmtId="176" fontId="4" fillId="0" borderId="19" xfId="60" applyNumberFormat="1" applyFont="1" applyBorder="1" applyAlignment="1" applyProtection="1">
      <alignment horizontal="center" vertical="center" shrinkToFit="1"/>
      <protection locked="0"/>
    </xf>
    <xf numFmtId="177" fontId="4" fillId="0" borderId="19" xfId="60" applyNumberFormat="1" applyFont="1" applyBorder="1" applyAlignment="1">
      <alignment horizontal="center" vertical="center" shrinkToFit="1"/>
      <protection/>
    </xf>
    <xf numFmtId="177" fontId="4" fillId="0" borderId="77" xfId="60" applyNumberFormat="1" applyFont="1" applyBorder="1" applyAlignment="1">
      <alignment horizontal="center" vertical="center" shrinkToFit="1"/>
      <protection/>
    </xf>
    <xf numFmtId="177" fontId="4" fillId="33" borderId="11" xfId="60" applyNumberFormat="1" applyFont="1" applyFill="1" applyBorder="1" applyAlignment="1">
      <alignment horizontal="center" vertical="center" shrinkToFit="1"/>
      <protection/>
    </xf>
    <xf numFmtId="177" fontId="4" fillId="33" borderId="19" xfId="60" applyNumberFormat="1" applyFont="1" applyFill="1" applyBorder="1" applyAlignment="1">
      <alignment horizontal="center" vertical="center" shrinkToFit="1"/>
      <protection/>
    </xf>
    <xf numFmtId="176" fontId="4" fillId="0" borderId="22" xfId="60" applyNumberFormat="1" applyFont="1" applyFill="1" applyBorder="1" applyAlignment="1">
      <alignment horizontal="center" vertical="center" shrinkToFit="1"/>
      <protection/>
    </xf>
    <xf numFmtId="0" fontId="4" fillId="0" borderId="90" xfId="60" applyNumberFormat="1" applyFont="1" applyFill="1" applyBorder="1" applyAlignment="1">
      <alignment horizontal="center" vertical="center" shrinkToFit="1"/>
      <protection/>
    </xf>
    <xf numFmtId="0" fontId="4" fillId="0" borderId="91" xfId="60" applyNumberFormat="1" applyFont="1" applyFill="1" applyBorder="1" applyAlignment="1">
      <alignment horizontal="center" vertical="center" shrinkToFit="1"/>
      <protection/>
    </xf>
    <xf numFmtId="0" fontId="4" fillId="0" borderId="92" xfId="60" applyNumberFormat="1" applyFont="1" applyFill="1" applyBorder="1" applyAlignment="1">
      <alignment horizontal="center" vertical="center" shrinkToFit="1"/>
      <protection/>
    </xf>
    <xf numFmtId="0" fontId="4" fillId="0" borderId="93" xfId="60" applyNumberFormat="1" applyFont="1" applyFill="1" applyBorder="1" applyAlignment="1">
      <alignment horizontal="center" vertical="center" shrinkToFit="1"/>
      <protection/>
    </xf>
    <xf numFmtId="0" fontId="4" fillId="0" borderId="94" xfId="60" applyNumberFormat="1" applyFont="1" applyFill="1" applyBorder="1" applyAlignment="1">
      <alignment horizontal="center" vertical="center" shrinkToFit="1"/>
      <protection/>
    </xf>
    <xf numFmtId="0" fontId="4" fillId="0" borderId="95" xfId="60" applyNumberFormat="1" applyFont="1" applyFill="1" applyBorder="1" applyAlignment="1">
      <alignment horizontal="center" vertical="center" shrinkToFit="1"/>
      <protection/>
    </xf>
    <xf numFmtId="177" fontId="4" fillId="0" borderId="11" xfId="60" applyNumberFormat="1" applyFont="1" applyFill="1" applyBorder="1" applyAlignment="1">
      <alignment horizontal="center" vertical="center" shrinkToFit="1"/>
      <protection/>
    </xf>
    <xf numFmtId="177" fontId="4" fillId="0" borderId="19" xfId="60" applyNumberFormat="1" applyFont="1" applyFill="1" applyBorder="1" applyAlignment="1">
      <alignment horizontal="center" vertical="center" shrinkToFit="1"/>
      <protection/>
    </xf>
    <xf numFmtId="176" fontId="4" fillId="0" borderId="96" xfId="60" applyNumberFormat="1" applyFont="1" applyFill="1" applyBorder="1" applyAlignment="1">
      <alignment horizontal="center" vertical="center" shrinkToFit="1"/>
      <protection/>
    </xf>
    <xf numFmtId="176" fontId="4" fillId="0" borderId="97" xfId="60" applyNumberFormat="1" applyFont="1" applyFill="1" applyBorder="1" applyAlignment="1">
      <alignment horizontal="center" vertical="center" shrinkToFit="1"/>
      <protection/>
    </xf>
    <xf numFmtId="176" fontId="4" fillId="0" borderId="98" xfId="60" applyNumberFormat="1" applyFont="1" applyFill="1" applyBorder="1" applyAlignment="1">
      <alignment horizontal="center" vertical="center" shrinkToFit="1"/>
      <protection/>
    </xf>
    <xf numFmtId="176" fontId="4" fillId="0" borderId="99" xfId="60" applyNumberFormat="1" applyFont="1" applyFill="1" applyBorder="1" applyAlignment="1">
      <alignment horizontal="center" vertical="center" shrinkToFit="1"/>
      <protection/>
    </xf>
    <xf numFmtId="0" fontId="4" fillId="0" borderId="19" xfId="60" applyNumberFormat="1" applyFont="1" applyFill="1" applyBorder="1" applyAlignment="1">
      <alignment horizontal="center" vertical="center" shrinkToFit="1"/>
      <protection/>
    </xf>
    <xf numFmtId="0" fontId="4" fillId="0" borderId="84" xfId="60" applyNumberFormat="1" applyFont="1" applyFill="1" applyBorder="1" applyAlignment="1">
      <alignment horizontal="center" vertical="center" shrinkToFit="1"/>
      <protection/>
    </xf>
    <xf numFmtId="177" fontId="4" fillId="0" borderId="11" xfId="60" applyNumberFormat="1" applyFont="1" applyBorder="1" applyAlignment="1">
      <alignment horizontal="center" vertical="center" shrinkToFit="1"/>
      <protection/>
    </xf>
    <xf numFmtId="0" fontId="5" fillId="0" borderId="90" xfId="60" applyNumberFormat="1" applyFont="1" applyFill="1" applyBorder="1" applyAlignment="1">
      <alignment horizontal="center" vertical="center" wrapText="1"/>
      <protection/>
    </xf>
    <xf numFmtId="0" fontId="5" fillId="0" borderId="91" xfId="60" applyNumberFormat="1" applyFont="1" applyFill="1" applyBorder="1" applyAlignment="1">
      <alignment horizontal="center" vertical="center" wrapText="1"/>
      <protection/>
    </xf>
    <xf numFmtId="0" fontId="5" fillId="0" borderId="92" xfId="60" applyNumberFormat="1" applyFont="1" applyFill="1" applyBorder="1" applyAlignment="1">
      <alignment horizontal="center" vertical="center" wrapText="1"/>
      <protection/>
    </xf>
    <xf numFmtId="0" fontId="5" fillId="0" borderId="97" xfId="60" applyNumberFormat="1" applyFont="1" applyFill="1" applyBorder="1" applyAlignment="1">
      <alignment horizontal="center" vertical="center" wrapText="1"/>
      <protection/>
    </xf>
    <xf numFmtId="0" fontId="5" fillId="0" borderId="98" xfId="60" applyNumberFormat="1" applyFont="1" applyFill="1" applyBorder="1" applyAlignment="1">
      <alignment horizontal="center" vertical="center" wrapText="1"/>
      <protection/>
    </xf>
    <xf numFmtId="0" fontId="5" fillId="0" borderId="100" xfId="60" applyNumberFormat="1" applyFont="1" applyFill="1" applyBorder="1" applyAlignment="1">
      <alignment horizontal="center" vertical="center" wrapText="1"/>
      <protection/>
    </xf>
    <xf numFmtId="49" fontId="4" fillId="0" borderId="11" xfId="60" applyNumberFormat="1" applyFont="1" applyFill="1" applyBorder="1" applyAlignment="1">
      <alignment horizontal="center" vertical="center" shrinkToFit="1"/>
      <protection/>
    </xf>
    <xf numFmtId="176" fontId="4" fillId="33" borderId="11" xfId="60" applyNumberFormat="1" applyFont="1" applyFill="1" applyBorder="1" applyAlignment="1">
      <alignment horizontal="center" vertical="center" shrinkToFit="1"/>
      <protection/>
    </xf>
    <xf numFmtId="176" fontId="4" fillId="33" borderId="19" xfId="60" applyNumberFormat="1" applyFont="1" applyFill="1" applyBorder="1" applyAlignment="1">
      <alignment horizontal="center" vertical="center" shrinkToFit="1"/>
      <protection/>
    </xf>
    <xf numFmtId="176" fontId="4" fillId="0" borderId="11" xfId="60" applyNumberFormat="1" applyFont="1" applyFill="1" applyBorder="1" applyAlignment="1">
      <alignment horizontal="center" vertical="center" shrinkToFit="1"/>
      <protection/>
    </xf>
    <xf numFmtId="176" fontId="4" fillId="0" borderId="19" xfId="60" applyNumberFormat="1" applyFont="1" applyFill="1" applyBorder="1" applyAlignment="1">
      <alignment horizontal="center" vertical="center" shrinkToFit="1"/>
      <protection/>
    </xf>
    <xf numFmtId="49" fontId="3" fillId="0" borderId="19" xfId="60" applyNumberFormat="1" applyFont="1" applyFill="1" applyBorder="1" applyAlignment="1">
      <alignment horizontal="center" vertical="center" shrinkToFit="1"/>
      <protection/>
    </xf>
    <xf numFmtId="0" fontId="4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48</xdr:row>
      <xdr:rowOff>0</xdr:rowOff>
    </xdr:from>
    <xdr:to>
      <xdr:col>3</xdr:col>
      <xdr:colOff>142875</xdr:colOff>
      <xdr:row>48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800100" y="110394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48</xdr:row>
      <xdr:rowOff>0</xdr:rowOff>
    </xdr:from>
    <xdr:to>
      <xdr:col>9</xdr:col>
      <xdr:colOff>142875</xdr:colOff>
      <xdr:row>48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114550" y="110394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142875</xdr:colOff>
      <xdr:row>48</xdr:row>
      <xdr:rowOff>0</xdr:rowOff>
    </xdr:from>
    <xdr:to>
      <xdr:col>15</xdr:col>
      <xdr:colOff>142875</xdr:colOff>
      <xdr:row>48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429000" y="110394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142875</xdr:colOff>
      <xdr:row>48</xdr:row>
      <xdr:rowOff>0</xdr:rowOff>
    </xdr:from>
    <xdr:to>
      <xdr:col>21</xdr:col>
      <xdr:colOff>142875</xdr:colOff>
      <xdr:row>48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743450" y="110394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48</xdr:row>
      <xdr:rowOff>0</xdr:rowOff>
    </xdr:from>
    <xdr:to>
      <xdr:col>6</xdr:col>
      <xdr:colOff>133350</xdr:colOff>
      <xdr:row>48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1447800" y="110394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142875</xdr:colOff>
      <xdr:row>48</xdr:row>
      <xdr:rowOff>0</xdr:rowOff>
    </xdr:from>
    <xdr:to>
      <xdr:col>18</xdr:col>
      <xdr:colOff>142875</xdr:colOff>
      <xdr:row>48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4086225" y="110394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48</xdr:row>
      <xdr:rowOff>0</xdr:rowOff>
    </xdr:from>
    <xdr:to>
      <xdr:col>12</xdr:col>
      <xdr:colOff>142875</xdr:colOff>
      <xdr:row>48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2771775" y="110394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48</xdr:row>
      <xdr:rowOff>0</xdr:rowOff>
    </xdr:from>
    <xdr:to>
      <xdr:col>3</xdr:col>
      <xdr:colOff>142875</xdr:colOff>
      <xdr:row>48</xdr:row>
      <xdr:rowOff>0</xdr:rowOff>
    </xdr:to>
    <xdr:sp>
      <xdr:nvSpPr>
        <xdr:cNvPr id="8" name="Line 1"/>
        <xdr:cNvSpPr>
          <a:spLocks/>
        </xdr:cNvSpPr>
      </xdr:nvSpPr>
      <xdr:spPr>
        <a:xfrm flipV="1">
          <a:off x="800100" y="110394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48</xdr:row>
      <xdr:rowOff>0</xdr:rowOff>
    </xdr:from>
    <xdr:to>
      <xdr:col>9</xdr:col>
      <xdr:colOff>142875</xdr:colOff>
      <xdr:row>48</xdr:row>
      <xdr:rowOff>0</xdr:rowOff>
    </xdr:to>
    <xdr:sp>
      <xdr:nvSpPr>
        <xdr:cNvPr id="9" name="Line 2"/>
        <xdr:cNvSpPr>
          <a:spLocks/>
        </xdr:cNvSpPr>
      </xdr:nvSpPr>
      <xdr:spPr>
        <a:xfrm flipV="1">
          <a:off x="2114550" y="110394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142875</xdr:colOff>
      <xdr:row>48</xdr:row>
      <xdr:rowOff>0</xdr:rowOff>
    </xdr:from>
    <xdr:to>
      <xdr:col>15</xdr:col>
      <xdr:colOff>142875</xdr:colOff>
      <xdr:row>48</xdr:row>
      <xdr:rowOff>0</xdr:rowOff>
    </xdr:to>
    <xdr:sp>
      <xdr:nvSpPr>
        <xdr:cNvPr id="10" name="Line 3"/>
        <xdr:cNvSpPr>
          <a:spLocks/>
        </xdr:cNvSpPr>
      </xdr:nvSpPr>
      <xdr:spPr>
        <a:xfrm flipV="1">
          <a:off x="3429000" y="110394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142875</xdr:colOff>
      <xdr:row>48</xdr:row>
      <xdr:rowOff>0</xdr:rowOff>
    </xdr:from>
    <xdr:to>
      <xdr:col>21</xdr:col>
      <xdr:colOff>142875</xdr:colOff>
      <xdr:row>48</xdr:row>
      <xdr:rowOff>0</xdr:rowOff>
    </xdr:to>
    <xdr:sp>
      <xdr:nvSpPr>
        <xdr:cNvPr id="11" name="Line 4"/>
        <xdr:cNvSpPr>
          <a:spLocks/>
        </xdr:cNvSpPr>
      </xdr:nvSpPr>
      <xdr:spPr>
        <a:xfrm flipV="1">
          <a:off x="4743450" y="110394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48</xdr:row>
      <xdr:rowOff>0</xdr:rowOff>
    </xdr:from>
    <xdr:to>
      <xdr:col>6</xdr:col>
      <xdr:colOff>133350</xdr:colOff>
      <xdr:row>48</xdr:row>
      <xdr:rowOff>0</xdr:rowOff>
    </xdr:to>
    <xdr:sp>
      <xdr:nvSpPr>
        <xdr:cNvPr id="12" name="Line 7"/>
        <xdr:cNvSpPr>
          <a:spLocks/>
        </xdr:cNvSpPr>
      </xdr:nvSpPr>
      <xdr:spPr>
        <a:xfrm flipV="1">
          <a:off x="1447800" y="110394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142875</xdr:colOff>
      <xdr:row>48</xdr:row>
      <xdr:rowOff>0</xdr:rowOff>
    </xdr:from>
    <xdr:to>
      <xdr:col>18</xdr:col>
      <xdr:colOff>142875</xdr:colOff>
      <xdr:row>48</xdr:row>
      <xdr:rowOff>0</xdr:rowOff>
    </xdr:to>
    <xdr:sp>
      <xdr:nvSpPr>
        <xdr:cNvPr id="13" name="Line 8"/>
        <xdr:cNvSpPr>
          <a:spLocks/>
        </xdr:cNvSpPr>
      </xdr:nvSpPr>
      <xdr:spPr>
        <a:xfrm flipV="1">
          <a:off x="4086225" y="110394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48</xdr:row>
      <xdr:rowOff>0</xdr:rowOff>
    </xdr:from>
    <xdr:to>
      <xdr:col>12</xdr:col>
      <xdr:colOff>142875</xdr:colOff>
      <xdr:row>48</xdr:row>
      <xdr:rowOff>0</xdr:rowOff>
    </xdr:to>
    <xdr:sp>
      <xdr:nvSpPr>
        <xdr:cNvPr id="14" name="Line 10"/>
        <xdr:cNvSpPr>
          <a:spLocks/>
        </xdr:cNvSpPr>
      </xdr:nvSpPr>
      <xdr:spPr>
        <a:xfrm flipH="1" flipV="1">
          <a:off x="2771775" y="110394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36</xdr:row>
      <xdr:rowOff>0</xdr:rowOff>
    </xdr:from>
    <xdr:to>
      <xdr:col>3</xdr:col>
      <xdr:colOff>142875</xdr:colOff>
      <xdr:row>36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000125" y="78486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36</xdr:row>
      <xdr:rowOff>0</xdr:rowOff>
    </xdr:from>
    <xdr:to>
      <xdr:col>9</xdr:col>
      <xdr:colOff>142875</xdr:colOff>
      <xdr:row>36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657475" y="78486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142875</xdr:colOff>
      <xdr:row>36</xdr:row>
      <xdr:rowOff>0</xdr:rowOff>
    </xdr:from>
    <xdr:to>
      <xdr:col>15</xdr:col>
      <xdr:colOff>142875</xdr:colOff>
      <xdr:row>36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314825" y="78486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142875</xdr:colOff>
      <xdr:row>36</xdr:row>
      <xdr:rowOff>0</xdr:rowOff>
    </xdr:from>
    <xdr:to>
      <xdr:col>21</xdr:col>
      <xdr:colOff>142875</xdr:colOff>
      <xdr:row>36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6019800" y="78486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36</xdr:row>
      <xdr:rowOff>0</xdr:rowOff>
    </xdr:from>
    <xdr:to>
      <xdr:col>6</xdr:col>
      <xdr:colOff>133350</xdr:colOff>
      <xdr:row>36</xdr:row>
      <xdr:rowOff>0</xdr:rowOff>
    </xdr:to>
    <xdr:sp>
      <xdr:nvSpPr>
        <xdr:cNvPr id="5" name="Line 7"/>
        <xdr:cNvSpPr>
          <a:spLocks/>
        </xdr:cNvSpPr>
      </xdr:nvSpPr>
      <xdr:spPr>
        <a:xfrm flipV="1">
          <a:off x="1819275" y="78486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142875</xdr:colOff>
      <xdr:row>36</xdr:row>
      <xdr:rowOff>0</xdr:rowOff>
    </xdr:from>
    <xdr:to>
      <xdr:col>18</xdr:col>
      <xdr:colOff>142875</xdr:colOff>
      <xdr:row>36</xdr:row>
      <xdr:rowOff>0</xdr:rowOff>
    </xdr:to>
    <xdr:sp>
      <xdr:nvSpPr>
        <xdr:cNvPr id="6" name="Line 8"/>
        <xdr:cNvSpPr>
          <a:spLocks/>
        </xdr:cNvSpPr>
      </xdr:nvSpPr>
      <xdr:spPr>
        <a:xfrm flipV="1">
          <a:off x="5172075" y="78486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36</xdr:row>
      <xdr:rowOff>0</xdr:rowOff>
    </xdr:from>
    <xdr:to>
      <xdr:col>12</xdr:col>
      <xdr:colOff>142875</xdr:colOff>
      <xdr:row>36</xdr:row>
      <xdr:rowOff>0</xdr:rowOff>
    </xdr:to>
    <xdr:sp>
      <xdr:nvSpPr>
        <xdr:cNvPr id="7" name="Line 10"/>
        <xdr:cNvSpPr>
          <a:spLocks/>
        </xdr:cNvSpPr>
      </xdr:nvSpPr>
      <xdr:spPr>
        <a:xfrm flipH="1" flipV="1">
          <a:off x="3486150" y="78486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36</xdr:row>
      <xdr:rowOff>0</xdr:rowOff>
    </xdr:from>
    <xdr:to>
      <xdr:col>3</xdr:col>
      <xdr:colOff>142875</xdr:colOff>
      <xdr:row>36</xdr:row>
      <xdr:rowOff>0</xdr:rowOff>
    </xdr:to>
    <xdr:sp>
      <xdr:nvSpPr>
        <xdr:cNvPr id="8" name="Line 1"/>
        <xdr:cNvSpPr>
          <a:spLocks/>
        </xdr:cNvSpPr>
      </xdr:nvSpPr>
      <xdr:spPr>
        <a:xfrm flipV="1">
          <a:off x="1000125" y="78486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36</xdr:row>
      <xdr:rowOff>0</xdr:rowOff>
    </xdr:from>
    <xdr:to>
      <xdr:col>9</xdr:col>
      <xdr:colOff>142875</xdr:colOff>
      <xdr:row>36</xdr:row>
      <xdr:rowOff>0</xdr:rowOff>
    </xdr:to>
    <xdr:sp>
      <xdr:nvSpPr>
        <xdr:cNvPr id="9" name="Line 2"/>
        <xdr:cNvSpPr>
          <a:spLocks/>
        </xdr:cNvSpPr>
      </xdr:nvSpPr>
      <xdr:spPr>
        <a:xfrm flipV="1">
          <a:off x="2657475" y="78486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142875</xdr:colOff>
      <xdr:row>36</xdr:row>
      <xdr:rowOff>0</xdr:rowOff>
    </xdr:from>
    <xdr:to>
      <xdr:col>15</xdr:col>
      <xdr:colOff>142875</xdr:colOff>
      <xdr:row>36</xdr:row>
      <xdr:rowOff>0</xdr:rowOff>
    </xdr:to>
    <xdr:sp>
      <xdr:nvSpPr>
        <xdr:cNvPr id="10" name="Line 3"/>
        <xdr:cNvSpPr>
          <a:spLocks/>
        </xdr:cNvSpPr>
      </xdr:nvSpPr>
      <xdr:spPr>
        <a:xfrm flipV="1">
          <a:off x="4314825" y="78486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142875</xdr:colOff>
      <xdr:row>36</xdr:row>
      <xdr:rowOff>0</xdr:rowOff>
    </xdr:from>
    <xdr:to>
      <xdr:col>21</xdr:col>
      <xdr:colOff>142875</xdr:colOff>
      <xdr:row>36</xdr:row>
      <xdr:rowOff>0</xdr:rowOff>
    </xdr:to>
    <xdr:sp>
      <xdr:nvSpPr>
        <xdr:cNvPr id="11" name="Line 4"/>
        <xdr:cNvSpPr>
          <a:spLocks/>
        </xdr:cNvSpPr>
      </xdr:nvSpPr>
      <xdr:spPr>
        <a:xfrm flipV="1">
          <a:off x="6019800" y="78486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36</xdr:row>
      <xdr:rowOff>0</xdr:rowOff>
    </xdr:from>
    <xdr:to>
      <xdr:col>6</xdr:col>
      <xdr:colOff>133350</xdr:colOff>
      <xdr:row>36</xdr:row>
      <xdr:rowOff>0</xdr:rowOff>
    </xdr:to>
    <xdr:sp>
      <xdr:nvSpPr>
        <xdr:cNvPr id="12" name="Line 7"/>
        <xdr:cNvSpPr>
          <a:spLocks/>
        </xdr:cNvSpPr>
      </xdr:nvSpPr>
      <xdr:spPr>
        <a:xfrm flipV="1">
          <a:off x="1819275" y="78486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142875</xdr:colOff>
      <xdr:row>36</xdr:row>
      <xdr:rowOff>0</xdr:rowOff>
    </xdr:from>
    <xdr:to>
      <xdr:col>18</xdr:col>
      <xdr:colOff>142875</xdr:colOff>
      <xdr:row>36</xdr:row>
      <xdr:rowOff>0</xdr:rowOff>
    </xdr:to>
    <xdr:sp>
      <xdr:nvSpPr>
        <xdr:cNvPr id="13" name="Line 8"/>
        <xdr:cNvSpPr>
          <a:spLocks/>
        </xdr:cNvSpPr>
      </xdr:nvSpPr>
      <xdr:spPr>
        <a:xfrm flipV="1">
          <a:off x="5172075" y="78486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36</xdr:row>
      <xdr:rowOff>0</xdr:rowOff>
    </xdr:from>
    <xdr:to>
      <xdr:col>12</xdr:col>
      <xdr:colOff>142875</xdr:colOff>
      <xdr:row>36</xdr:row>
      <xdr:rowOff>0</xdr:rowOff>
    </xdr:to>
    <xdr:sp>
      <xdr:nvSpPr>
        <xdr:cNvPr id="14" name="Line 10"/>
        <xdr:cNvSpPr>
          <a:spLocks/>
        </xdr:cNvSpPr>
      </xdr:nvSpPr>
      <xdr:spPr>
        <a:xfrm flipH="1" flipV="1">
          <a:off x="3486150" y="78486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4"/>
  <sheetViews>
    <sheetView zoomScale="73" zoomScaleNormal="73" zoomScalePageLayoutView="0" workbookViewId="0" topLeftCell="A7">
      <selection activeCell="AA9" sqref="AA9:AD9"/>
    </sheetView>
  </sheetViews>
  <sheetFormatPr defaultColWidth="3.125" defaultRowHeight="13.5" customHeight="1"/>
  <cols>
    <col min="1" max="16384" width="3.125" style="1" customWidth="1"/>
  </cols>
  <sheetData>
    <row r="1" spans="39:46" ht="13.5" customHeight="1">
      <c r="AM1" s="2"/>
      <c r="AN1" s="2"/>
      <c r="AO1" s="2"/>
      <c r="AP1" s="2"/>
      <c r="AQ1" s="5"/>
      <c r="AR1" s="2"/>
      <c r="AS1" s="2"/>
      <c r="AT1" s="2"/>
    </row>
    <row r="2" spans="2:48" ht="13.5" customHeight="1">
      <c r="B2" s="126" t="s">
        <v>24</v>
      </c>
      <c r="C2" s="17" t="s">
        <v>23</v>
      </c>
      <c r="D2" s="126" t="s">
        <v>73</v>
      </c>
      <c r="E2" s="126"/>
      <c r="F2" s="126"/>
      <c r="G2" s="126"/>
      <c r="H2" s="126"/>
      <c r="J2" s="126" t="s">
        <v>22</v>
      </c>
      <c r="K2" s="17" t="s">
        <v>21</v>
      </c>
      <c r="L2" s="126" t="s">
        <v>72</v>
      </c>
      <c r="M2" s="126"/>
      <c r="N2" s="126"/>
      <c r="O2" s="126"/>
      <c r="P2" s="126"/>
      <c r="R2" s="126" t="s">
        <v>20</v>
      </c>
      <c r="S2" s="17" t="s">
        <v>26</v>
      </c>
      <c r="T2" s="126" t="s">
        <v>64</v>
      </c>
      <c r="U2" s="126"/>
      <c r="V2" s="126"/>
      <c r="W2" s="126"/>
      <c r="X2" s="126"/>
      <c r="Z2" s="126" t="s">
        <v>19</v>
      </c>
      <c r="AA2" s="17" t="s">
        <v>30</v>
      </c>
      <c r="AB2" s="126" t="s">
        <v>70</v>
      </c>
      <c r="AC2" s="126"/>
      <c r="AD2" s="126"/>
      <c r="AE2" s="126"/>
      <c r="AF2" s="126"/>
      <c r="AK2" s="2"/>
      <c r="AL2" s="20"/>
      <c r="AM2" s="2"/>
      <c r="AN2" s="2"/>
      <c r="AS2" s="2"/>
      <c r="AT2" s="2"/>
      <c r="AU2" s="5"/>
      <c r="AV2" s="2"/>
    </row>
    <row r="3" spans="2:49" ht="13.5" customHeight="1">
      <c r="B3" s="126"/>
      <c r="C3" s="17" t="s">
        <v>18</v>
      </c>
      <c r="D3" s="126" t="s">
        <v>65</v>
      </c>
      <c r="E3" s="126"/>
      <c r="F3" s="126"/>
      <c r="G3" s="126"/>
      <c r="H3" s="126"/>
      <c r="J3" s="126"/>
      <c r="K3" s="17" t="s">
        <v>17</v>
      </c>
      <c r="L3" s="126" t="s">
        <v>67</v>
      </c>
      <c r="M3" s="126"/>
      <c r="N3" s="126"/>
      <c r="O3" s="126"/>
      <c r="P3" s="126"/>
      <c r="R3" s="126"/>
      <c r="S3" s="17" t="s">
        <v>27</v>
      </c>
      <c r="T3" s="126" t="s">
        <v>66</v>
      </c>
      <c r="U3" s="126"/>
      <c r="V3" s="126"/>
      <c r="W3" s="126"/>
      <c r="X3" s="126"/>
      <c r="Z3" s="126"/>
      <c r="AA3" s="17" t="s">
        <v>31</v>
      </c>
      <c r="AB3" s="126" t="s">
        <v>69</v>
      </c>
      <c r="AC3" s="126"/>
      <c r="AD3" s="126"/>
      <c r="AE3" s="126"/>
      <c r="AF3" s="126"/>
      <c r="AJ3" s="20"/>
      <c r="AK3" s="2"/>
      <c r="AN3" s="2"/>
      <c r="AO3" s="5"/>
      <c r="AS3" s="5"/>
      <c r="AV3" s="20"/>
      <c r="AW3" s="2"/>
    </row>
    <row r="4" spans="2:50" ht="13.5" customHeight="1">
      <c r="B4" s="126"/>
      <c r="C4" s="17" t="s">
        <v>16</v>
      </c>
      <c r="D4" s="126" t="s">
        <v>62</v>
      </c>
      <c r="E4" s="126"/>
      <c r="F4" s="126"/>
      <c r="G4" s="126"/>
      <c r="H4" s="126"/>
      <c r="J4" s="126"/>
      <c r="K4" s="17" t="s">
        <v>15</v>
      </c>
      <c r="L4" s="126" t="s">
        <v>63</v>
      </c>
      <c r="M4" s="126"/>
      <c r="N4" s="126"/>
      <c r="O4" s="126"/>
      <c r="P4" s="126"/>
      <c r="R4" s="126"/>
      <c r="S4" s="17" t="s">
        <v>28</v>
      </c>
      <c r="T4" s="126" t="s">
        <v>79</v>
      </c>
      <c r="U4" s="126"/>
      <c r="V4" s="126"/>
      <c r="W4" s="126"/>
      <c r="X4" s="126"/>
      <c r="Z4" s="126"/>
      <c r="AA4" s="17" t="s">
        <v>32</v>
      </c>
      <c r="AB4" s="126" t="s">
        <v>68</v>
      </c>
      <c r="AC4" s="126"/>
      <c r="AD4" s="126"/>
      <c r="AE4" s="126"/>
      <c r="AF4" s="126"/>
      <c r="AI4" s="20"/>
      <c r="AK4" s="19"/>
      <c r="AM4" s="20"/>
      <c r="AO4" s="19"/>
      <c r="AR4" s="7"/>
      <c r="AS4" s="19"/>
      <c r="AU4" s="20"/>
      <c r="AX4" s="5"/>
    </row>
    <row r="5" spans="2:50" ht="13.5" customHeight="1">
      <c r="B5" s="126"/>
      <c r="C5" s="17" t="s">
        <v>14</v>
      </c>
      <c r="D5" s="126" t="s">
        <v>61</v>
      </c>
      <c r="E5" s="126"/>
      <c r="F5" s="126"/>
      <c r="G5" s="126"/>
      <c r="H5" s="126"/>
      <c r="J5" s="11"/>
      <c r="K5" s="10"/>
      <c r="L5" s="11"/>
      <c r="M5" s="11"/>
      <c r="N5" s="11"/>
      <c r="O5" s="11"/>
      <c r="P5" s="11"/>
      <c r="R5" s="126"/>
      <c r="S5" s="17" t="s">
        <v>29</v>
      </c>
      <c r="T5" s="126" t="s">
        <v>71</v>
      </c>
      <c r="U5" s="126"/>
      <c r="V5" s="126"/>
      <c r="W5" s="126"/>
      <c r="X5" s="126"/>
      <c r="AI5" s="125" t="s">
        <v>34</v>
      </c>
      <c r="AJ5" s="125"/>
      <c r="AK5" s="125" t="s">
        <v>35</v>
      </c>
      <c r="AL5" s="125"/>
      <c r="AM5" s="125" t="s">
        <v>58</v>
      </c>
      <c r="AN5" s="125"/>
      <c r="AO5" s="125" t="s">
        <v>59</v>
      </c>
      <c r="AP5" s="125"/>
      <c r="AQ5" s="125" t="s">
        <v>57</v>
      </c>
      <c r="AR5" s="125"/>
      <c r="AS5" s="125" t="s">
        <v>60</v>
      </c>
      <c r="AT5" s="125"/>
      <c r="AU5" s="125" t="s">
        <v>36</v>
      </c>
      <c r="AV5" s="125"/>
      <c r="AW5" s="125" t="s">
        <v>37</v>
      </c>
      <c r="AX5" s="125"/>
    </row>
    <row r="6" ht="9.75" customHeight="1"/>
    <row r="7" spans="1:52" ht="14.25" customHeight="1">
      <c r="A7" s="119" t="s">
        <v>13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1"/>
      <c r="AA7" s="119" t="s">
        <v>12</v>
      </c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1"/>
    </row>
    <row r="8" spans="1:52" ht="14.25" customHeight="1">
      <c r="A8" s="120" t="s">
        <v>97</v>
      </c>
      <c r="B8" s="120"/>
      <c r="C8" s="120"/>
      <c r="D8" s="120"/>
      <c r="E8" s="16" t="s">
        <v>7</v>
      </c>
      <c r="F8" s="123" t="s">
        <v>6</v>
      </c>
      <c r="G8" s="115"/>
      <c r="H8" s="116"/>
      <c r="I8" s="115" t="s">
        <v>5</v>
      </c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6"/>
      <c r="U8" s="118" t="s">
        <v>25</v>
      </c>
      <c r="V8" s="115"/>
      <c r="W8" s="115"/>
      <c r="X8" s="115"/>
      <c r="Y8" s="115"/>
      <c r="Z8" s="116"/>
      <c r="AB8" s="39"/>
      <c r="AC8" s="39"/>
      <c r="AD8" s="40"/>
      <c r="AE8" s="14" t="s">
        <v>7</v>
      </c>
      <c r="AF8" s="115" t="s">
        <v>6</v>
      </c>
      <c r="AG8" s="115"/>
      <c r="AH8" s="116"/>
      <c r="AI8" s="118" t="s">
        <v>5</v>
      </c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6"/>
      <c r="AU8" s="118" t="s">
        <v>25</v>
      </c>
      <c r="AV8" s="115"/>
      <c r="AW8" s="115"/>
      <c r="AX8" s="115"/>
      <c r="AY8" s="115"/>
      <c r="AZ8" s="116"/>
    </row>
    <row r="9" spans="1:52" ht="18.75" customHeight="1">
      <c r="A9" s="120"/>
      <c r="B9" s="120"/>
      <c r="C9" s="120"/>
      <c r="D9" s="120"/>
      <c r="E9" s="5">
        <v>1</v>
      </c>
      <c r="F9" s="112">
        <v>0.375</v>
      </c>
      <c r="G9" s="113"/>
      <c r="H9" s="114"/>
      <c r="I9" s="129" t="str">
        <f>D2</f>
        <v>米沢五中</v>
      </c>
      <c r="J9" s="129"/>
      <c r="K9" s="129"/>
      <c r="L9" s="129"/>
      <c r="M9" s="129"/>
      <c r="N9" s="129" t="s">
        <v>3</v>
      </c>
      <c r="O9" s="129"/>
      <c r="P9" s="129" t="str">
        <f>D3</f>
        <v>宮内中</v>
      </c>
      <c r="Q9" s="129"/>
      <c r="R9" s="129"/>
      <c r="S9" s="129"/>
      <c r="T9" s="131"/>
      <c r="U9" s="129" t="str">
        <f>L2</f>
        <v>高畠一中</v>
      </c>
      <c r="V9" s="129"/>
      <c r="W9" s="130"/>
      <c r="X9" s="129" t="str">
        <f>L3</f>
        <v>米沢二中</v>
      </c>
      <c r="Y9" s="129"/>
      <c r="Z9" s="131"/>
      <c r="AA9" s="132" t="s">
        <v>121</v>
      </c>
      <c r="AB9" s="133"/>
      <c r="AC9" s="133"/>
      <c r="AD9" s="134"/>
      <c r="AE9" s="6">
        <v>4</v>
      </c>
      <c r="AF9" s="113">
        <v>0.375</v>
      </c>
      <c r="AG9" s="113"/>
      <c r="AH9" s="114"/>
      <c r="AI9" s="118" t="str">
        <f>T2</f>
        <v>赤湯中</v>
      </c>
      <c r="AJ9" s="115"/>
      <c r="AK9" s="115"/>
      <c r="AL9" s="115"/>
      <c r="AM9" s="115"/>
      <c r="AN9" s="115" t="s">
        <v>3</v>
      </c>
      <c r="AO9" s="115"/>
      <c r="AP9" s="115" t="str">
        <f>T3</f>
        <v>ＦＣ米沢</v>
      </c>
      <c r="AQ9" s="115"/>
      <c r="AR9" s="115"/>
      <c r="AS9" s="115"/>
      <c r="AT9" s="116"/>
      <c r="AU9" s="118"/>
      <c r="AV9" s="115"/>
      <c r="AW9" s="115"/>
      <c r="AX9" s="115"/>
      <c r="AY9" s="115"/>
      <c r="AZ9" s="116"/>
    </row>
    <row r="10" spans="1:52" ht="13.5" customHeight="1">
      <c r="A10" s="120"/>
      <c r="B10" s="120"/>
      <c r="C10" s="120"/>
      <c r="D10" s="120"/>
      <c r="E10" s="13"/>
      <c r="F10" s="10"/>
      <c r="G10" s="11"/>
      <c r="H10" s="9"/>
      <c r="I10" s="118" t="s">
        <v>4</v>
      </c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6"/>
      <c r="U10" s="127" t="s">
        <v>33</v>
      </c>
      <c r="V10" s="127"/>
      <c r="W10" s="127"/>
      <c r="X10" s="127"/>
      <c r="Y10" s="127"/>
      <c r="Z10" s="128"/>
      <c r="AA10" s="41"/>
      <c r="AB10" s="22"/>
      <c r="AC10" s="22"/>
      <c r="AD10" s="42"/>
      <c r="AE10" s="10"/>
      <c r="AF10" s="10"/>
      <c r="AG10" s="11"/>
      <c r="AH10" s="3"/>
      <c r="AI10" s="7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9"/>
      <c r="AU10" s="127"/>
      <c r="AV10" s="127"/>
      <c r="AW10" s="127"/>
      <c r="AX10" s="127"/>
      <c r="AY10" s="127"/>
      <c r="AZ10" s="128"/>
    </row>
    <row r="11" spans="1:52" ht="18.75" customHeight="1">
      <c r="A11" s="120"/>
      <c r="B11" s="120"/>
      <c r="C11" s="120"/>
      <c r="D11" s="120"/>
      <c r="E11" s="7">
        <v>2</v>
      </c>
      <c r="F11" s="112">
        <v>0.4583333333333333</v>
      </c>
      <c r="G11" s="113"/>
      <c r="H11" s="114"/>
      <c r="I11" s="115" t="str">
        <f>D4</f>
        <v>高畠四中</v>
      </c>
      <c r="J11" s="115"/>
      <c r="K11" s="115"/>
      <c r="L11" s="115"/>
      <c r="M11" s="115"/>
      <c r="N11" s="115" t="s">
        <v>3</v>
      </c>
      <c r="O11" s="115"/>
      <c r="P11" s="115" t="str">
        <f>D5</f>
        <v>米沢七中</v>
      </c>
      <c r="Q11" s="115"/>
      <c r="R11" s="115"/>
      <c r="S11" s="115"/>
      <c r="T11" s="116"/>
      <c r="U11" s="123" t="str">
        <f>D2</f>
        <v>米沢五中</v>
      </c>
      <c r="V11" s="115"/>
      <c r="W11" s="124"/>
      <c r="X11" s="115" t="str">
        <f>D3</f>
        <v>宮内中</v>
      </c>
      <c r="Y11" s="115"/>
      <c r="Z11" s="116"/>
      <c r="AA11" s="136" t="s">
        <v>97</v>
      </c>
      <c r="AB11" s="137"/>
      <c r="AC11" s="137"/>
      <c r="AD11" s="138"/>
      <c r="AE11" s="7">
        <v>5</v>
      </c>
      <c r="AF11" s="112">
        <v>0.375</v>
      </c>
      <c r="AG11" s="113"/>
      <c r="AH11" s="114"/>
      <c r="AI11" s="118" t="str">
        <f>T4</f>
        <v>アヴァンサール</v>
      </c>
      <c r="AJ11" s="115"/>
      <c r="AK11" s="115"/>
      <c r="AL11" s="115"/>
      <c r="AM11" s="115"/>
      <c r="AN11" s="115" t="s">
        <v>3</v>
      </c>
      <c r="AO11" s="115"/>
      <c r="AP11" s="115" t="str">
        <f>T5</f>
        <v>米沢四中</v>
      </c>
      <c r="AQ11" s="115"/>
      <c r="AR11" s="115"/>
      <c r="AS11" s="115"/>
      <c r="AT11" s="116"/>
      <c r="AU11" s="123" t="str">
        <f>AB2</f>
        <v>川西二中</v>
      </c>
      <c r="AV11" s="115"/>
      <c r="AW11" s="124"/>
      <c r="AX11" s="115" t="str">
        <f>AB3</f>
        <v>米沢六中</v>
      </c>
      <c r="AY11" s="115"/>
      <c r="AZ11" s="116"/>
    </row>
    <row r="12" spans="1:52" ht="13.5" customHeight="1">
      <c r="A12" s="120"/>
      <c r="B12" s="120"/>
      <c r="C12" s="120"/>
      <c r="D12" s="120"/>
      <c r="E12" s="13"/>
      <c r="F12" s="10"/>
      <c r="G12" s="11"/>
      <c r="H12" s="12"/>
      <c r="I12" s="118" t="s">
        <v>2</v>
      </c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6"/>
      <c r="U12" s="127" t="s">
        <v>33</v>
      </c>
      <c r="V12" s="127"/>
      <c r="W12" s="127"/>
      <c r="X12" s="127"/>
      <c r="Y12" s="127"/>
      <c r="Z12" s="128"/>
      <c r="AA12" s="136"/>
      <c r="AB12" s="137"/>
      <c r="AC12" s="137"/>
      <c r="AD12" s="138"/>
      <c r="AE12" s="10"/>
      <c r="AF12" s="10"/>
      <c r="AG12" s="11"/>
      <c r="AH12" s="3"/>
      <c r="AI12" s="135" t="s">
        <v>4</v>
      </c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8"/>
      <c r="AU12" s="127" t="s">
        <v>33</v>
      </c>
      <c r="AV12" s="127"/>
      <c r="AW12" s="127"/>
      <c r="AX12" s="127"/>
      <c r="AY12" s="127"/>
      <c r="AZ12" s="128"/>
    </row>
    <row r="13" spans="1:52" ht="18.75" customHeight="1">
      <c r="A13" s="120"/>
      <c r="B13" s="120"/>
      <c r="C13" s="120"/>
      <c r="D13" s="120"/>
      <c r="E13" s="7">
        <v>3</v>
      </c>
      <c r="F13" s="112">
        <v>0.5416666666666666</v>
      </c>
      <c r="G13" s="113"/>
      <c r="H13" s="114"/>
      <c r="I13" s="115" t="str">
        <f>L2</f>
        <v>高畠一中</v>
      </c>
      <c r="J13" s="115"/>
      <c r="K13" s="115"/>
      <c r="L13" s="115"/>
      <c r="M13" s="115"/>
      <c r="N13" s="115" t="s">
        <v>3</v>
      </c>
      <c r="O13" s="115"/>
      <c r="P13" s="115" t="str">
        <f>L3</f>
        <v>米沢二中</v>
      </c>
      <c r="Q13" s="115"/>
      <c r="R13" s="115"/>
      <c r="S13" s="115"/>
      <c r="T13" s="116"/>
      <c r="U13" s="123" t="str">
        <f>D4</f>
        <v>高畠四中</v>
      </c>
      <c r="V13" s="115"/>
      <c r="W13" s="124"/>
      <c r="X13" s="123" t="str">
        <f>D5</f>
        <v>米沢七中</v>
      </c>
      <c r="Y13" s="115"/>
      <c r="Z13" s="116"/>
      <c r="AA13" s="136"/>
      <c r="AB13" s="137"/>
      <c r="AC13" s="137"/>
      <c r="AD13" s="138"/>
      <c r="AE13" s="7">
        <v>6</v>
      </c>
      <c r="AF13" s="112">
        <v>0.4583333333333333</v>
      </c>
      <c r="AG13" s="113"/>
      <c r="AH13" s="114"/>
      <c r="AI13" s="118" t="str">
        <f>AB2</f>
        <v>川西二中</v>
      </c>
      <c r="AJ13" s="115"/>
      <c r="AK13" s="115"/>
      <c r="AL13" s="115"/>
      <c r="AM13" s="115"/>
      <c r="AN13" s="115" t="s">
        <v>3</v>
      </c>
      <c r="AO13" s="115"/>
      <c r="AP13" s="115" t="str">
        <f>AB3</f>
        <v>米沢六中</v>
      </c>
      <c r="AQ13" s="115"/>
      <c r="AR13" s="115"/>
      <c r="AS13" s="115"/>
      <c r="AT13" s="116"/>
      <c r="AU13" s="119" t="str">
        <f>T4</f>
        <v>アヴァンサール</v>
      </c>
      <c r="AV13" s="110"/>
      <c r="AW13" s="117"/>
      <c r="AX13" s="123" t="str">
        <f>T5</f>
        <v>米沢四中</v>
      </c>
      <c r="AY13" s="115"/>
      <c r="AZ13" s="116"/>
    </row>
    <row r="14" spans="1:52" ht="13.5" customHeight="1">
      <c r="A14" s="120"/>
      <c r="B14" s="120"/>
      <c r="C14" s="120"/>
      <c r="D14" s="120"/>
      <c r="E14" s="7"/>
      <c r="F14" s="18"/>
      <c r="G14" s="8"/>
      <c r="H14" s="3"/>
      <c r="I14" s="118" t="s">
        <v>0</v>
      </c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6"/>
      <c r="U14" s="118" t="s">
        <v>33</v>
      </c>
      <c r="V14" s="115"/>
      <c r="W14" s="115"/>
      <c r="X14" s="115"/>
      <c r="Y14" s="115"/>
      <c r="Z14" s="116"/>
      <c r="AA14" s="139"/>
      <c r="AB14" s="140"/>
      <c r="AC14" s="140"/>
      <c r="AD14" s="141"/>
      <c r="AE14" s="2"/>
      <c r="AF14" s="2"/>
      <c r="AG14" s="4"/>
      <c r="AH14" s="3"/>
      <c r="AI14" s="118" t="s">
        <v>2</v>
      </c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6"/>
      <c r="AU14" s="118" t="s">
        <v>33</v>
      </c>
      <c r="AV14" s="115"/>
      <c r="AW14" s="115"/>
      <c r="AX14" s="115"/>
      <c r="AY14" s="115"/>
      <c r="AZ14" s="116"/>
    </row>
    <row r="15" ht="9.75" customHeight="1"/>
    <row r="16" spans="1:52" ht="14.25" customHeight="1">
      <c r="A16" s="119" t="s">
        <v>11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1"/>
      <c r="AA16" s="119" t="s">
        <v>10</v>
      </c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1"/>
    </row>
    <row r="17" spans="1:52" ht="14.25" customHeight="1">
      <c r="A17" s="120" t="s">
        <v>98</v>
      </c>
      <c r="B17" s="120"/>
      <c r="C17" s="120"/>
      <c r="D17" s="120"/>
      <c r="E17" s="14" t="s">
        <v>7</v>
      </c>
      <c r="F17" s="115" t="s">
        <v>6</v>
      </c>
      <c r="G17" s="115"/>
      <c r="H17" s="116"/>
      <c r="I17" s="115" t="s">
        <v>5</v>
      </c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6"/>
      <c r="U17" s="118" t="s">
        <v>25</v>
      </c>
      <c r="V17" s="115"/>
      <c r="W17" s="115"/>
      <c r="X17" s="115"/>
      <c r="Y17" s="115"/>
      <c r="Z17" s="116"/>
      <c r="AA17" s="120" t="s">
        <v>98</v>
      </c>
      <c r="AB17" s="120"/>
      <c r="AC17" s="120"/>
      <c r="AD17" s="120"/>
      <c r="AE17" s="14" t="s">
        <v>7</v>
      </c>
      <c r="AF17" s="115" t="s">
        <v>6</v>
      </c>
      <c r="AG17" s="115"/>
      <c r="AH17" s="116"/>
      <c r="AI17" s="118" t="s">
        <v>5</v>
      </c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6"/>
      <c r="AU17" s="118" t="s">
        <v>25</v>
      </c>
      <c r="AV17" s="115"/>
      <c r="AW17" s="115"/>
      <c r="AX17" s="115"/>
      <c r="AY17" s="115"/>
      <c r="AZ17" s="116"/>
    </row>
    <row r="18" spans="1:52" ht="18.75" customHeight="1">
      <c r="A18" s="120"/>
      <c r="B18" s="120"/>
      <c r="C18" s="120"/>
      <c r="D18" s="120"/>
      <c r="E18" s="6">
        <v>7</v>
      </c>
      <c r="F18" s="113">
        <v>0.375</v>
      </c>
      <c r="G18" s="113"/>
      <c r="H18" s="114"/>
      <c r="I18" s="115" t="str">
        <f>L3</f>
        <v>米沢二中</v>
      </c>
      <c r="J18" s="115"/>
      <c r="K18" s="115"/>
      <c r="L18" s="115"/>
      <c r="M18" s="115"/>
      <c r="N18" s="115" t="s">
        <v>3</v>
      </c>
      <c r="O18" s="115"/>
      <c r="P18" s="115" t="str">
        <f>L4</f>
        <v>米沢三中</v>
      </c>
      <c r="Q18" s="115"/>
      <c r="R18" s="115"/>
      <c r="S18" s="115"/>
      <c r="T18" s="116"/>
      <c r="U18" s="123" t="str">
        <f>D3</f>
        <v>宮内中</v>
      </c>
      <c r="V18" s="115"/>
      <c r="W18" s="124"/>
      <c r="X18" s="123" t="str">
        <f>D5</f>
        <v>米沢七中</v>
      </c>
      <c r="Y18" s="115"/>
      <c r="Z18" s="116"/>
      <c r="AA18" s="120"/>
      <c r="AB18" s="120"/>
      <c r="AC18" s="120"/>
      <c r="AD18" s="120"/>
      <c r="AE18" s="23">
        <v>10</v>
      </c>
      <c r="AF18" s="113">
        <v>0.375</v>
      </c>
      <c r="AG18" s="113"/>
      <c r="AH18" s="114"/>
      <c r="AI18" s="118" t="str">
        <f>AB3</f>
        <v>米沢六中</v>
      </c>
      <c r="AJ18" s="115"/>
      <c r="AK18" s="115"/>
      <c r="AL18" s="115"/>
      <c r="AM18" s="115"/>
      <c r="AN18" s="115" t="s">
        <v>3</v>
      </c>
      <c r="AO18" s="115"/>
      <c r="AP18" s="115" t="str">
        <f>AB4</f>
        <v>南原中</v>
      </c>
      <c r="AQ18" s="115"/>
      <c r="AR18" s="115"/>
      <c r="AS18" s="115"/>
      <c r="AT18" s="116"/>
      <c r="AU18" s="123" t="str">
        <f>T3</f>
        <v>ＦＣ米沢</v>
      </c>
      <c r="AV18" s="115"/>
      <c r="AW18" s="115"/>
      <c r="AX18" s="118" t="str">
        <f>T5</f>
        <v>米沢四中</v>
      </c>
      <c r="AY18" s="115"/>
      <c r="AZ18" s="116"/>
    </row>
    <row r="19" spans="1:52" ht="13.5" customHeight="1">
      <c r="A19" s="120"/>
      <c r="B19" s="120"/>
      <c r="C19" s="120"/>
      <c r="D19" s="120"/>
      <c r="E19" s="13"/>
      <c r="F19" s="10"/>
      <c r="G19" s="11"/>
      <c r="H19" s="12"/>
      <c r="I19" s="118" t="s">
        <v>4</v>
      </c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6"/>
      <c r="U19" s="127" t="s">
        <v>33</v>
      </c>
      <c r="V19" s="127"/>
      <c r="W19" s="127"/>
      <c r="X19" s="127"/>
      <c r="Y19" s="127"/>
      <c r="Z19" s="128"/>
      <c r="AA19" s="120"/>
      <c r="AB19" s="120"/>
      <c r="AC19" s="120"/>
      <c r="AD19" s="120"/>
      <c r="AE19" s="13"/>
      <c r="AF19" s="10"/>
      <c r="AG19" s="8"/>
      <c r="AH19" s="3"/>
      <c r="AI19" s="118" t="s">
        <v>4</v>
      </c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6"/>
      <c r="AU19" s="127" t="s">
        <v>33</v>
      </c>
      <c r="AV19" s="127"/>
      <c r="AW19" s="127"/>
      <c r="AX19" s="127"/>
      <c r="AY19" s="127"/>
      <c r="AZ19" s="128"/>
    </row>
    <row r="20" spans="1:52" ht="18.75" customHeight="1">
      <c r="A20" s="120"/>
      <c r="B20" s="120"/>
      <c r="C20" s="120"/>
      <c r="D20" s="120"/>
      <c r="E20" s="7">
        <v>8</v>
      </c>
      <c r="F20" s="112">
        <v>0.4583333333333333</v>
      </c>
      <c r="G20" s="113"/>
      <c r="H20" s="114"/>
      <c r="I20" s="115" t="str">
        <f>D2</f>
        <v>米沢五中</v>
      </c>
      <c r="J20" s="115"/>
      <c r="K20" s="115"/>
      <c r="L20" s="115"/>
      <c r="M20" s="115"/>
      <c r="N20" s="115" t="s">
        <v>3</v>
      </c>
      <c r="O20" s="115"/>
      <c r="P20" s="115" t="str">
        <f>D4</f>
        <v>高畠四中</v>
      </c>
      <c r="Q20" s="115"/>
      <c r="R20" s="115"/>
      <c r="S20" s="115"/>
      <c r="T20" s="116"/>
      <c r="U20" s="123" t="str">
        <f>L3</f>
        <v>米沢二中</v>
      </c>
      <c r="V20" s="115"/>
      <c r="W20" s="115"/>
      <c r="X20" s="123" t="str">
        <f>L4</f>
        <v>米沢三中</v>
      </c>
      <c r="Y20" s="115"/>
      <c r="Z20" s="116"/>
      <c r="AA20" s="120"/>
      <c r="AB20" s="120"/>
      <c r="AC20" s="120"/>
      <c r="AD20" s="120"/>
      <c r="AE20" s="21">
        <v>11</v>
      </c>
      <c r="AF20" s="112">
        <v>0.4583333333333333</v>
      </c>
      <c r="AG20" s="113"/>
      <c r="AH20" s="114"/>
      <c r="AI20" s="118" t="str">
        <f>T2</f>
        <v>赤湯中</v>
      </c>
      <c r="AJ20" s="115"/>
      <c r="AK20" s="115"/>
      <c r="AL20" s="115"/>
      <c r="AM20" s="115"/>
      <c r="AN20" s="115" t="s">
        <v>3</v>
      </c>
      <c r="AO20" s="115"/>
      <c r="AP20" s="115" t="str">
        <f>T4</f>
        <v>アヴァンサール</v>
      </c>
      <c r="AQ20" s="115"/>
      <c r="AR20" s="115"/>
      <c r="AS20" s="115"/>
      <c r="AT20" s="116"/>
      <c r="AU20" s="123" t="str">
        <f>AB3</f>
        <v>米沢六中</v>
      </c>
      <c r="AV20" s="115"/>
      <c r="AW20" s="115"/>
      <c r="AX20" s="118" t="str">
        <f>AB4</f>
        <v>南原中</v>
      </c>
      <c r="AY20" s="115"/>
      <c r="AZ20" s="116"/>
    </row>
    <row r="21" spans="1:52" ht="13.5" customHeight="1">
      <c r="A21" s="120"/>
      <c r="B21" s="120"/>
      <c r="C21" s="120"/>
      <c r="D21" s="120"/>
      <c r="E21" s="13"/>
      <c r="F21" s="10"/>
      <c r="G21" s="11"/>
      <c r="H21" s="12"/>
      <c r="I21" s="118" t="s">
        <v>2</v>
      </c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6"/>
      <c r="U21" s="127" t="s">
        <v>33</v>
      </c>
      <c r="V21" s="127"/>
      <c r="W21" s="127"/>
      <c r="X21" s="127"/>
      <c r="Y21" s="127"/>
      <c r="Z21" s="128"/>
      <c r="AA21" s="120"/>
      <c r="AB21" s="120"/>
      <c r="AC21" s="120"/>
      <c r="AD21" s="120"/>
      <c r="AE21" s="13"/>
      <c r="AF21" s="10"/>
      <c r="AG21" s="8"/>
      <c r="AH21" s="3"/>
      <c r="AI21" s="118" t="s">
        <v>2</v>
      </c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6"/>
      <c r="AU21" s="127" t="s">
        <v>33</v>
      </c>
      <c r="AV21" s="127"/>
      <c r="AW21" s="127"/>
      <c r="AX21" s="127"/>
      <c r="AY21" s="127"/>
      <c r="AZ21" s="128"/>
    </row>
    <row r="22" spans="1:52" ht="18.75" customHeight="1">
      <c r="A22" s="120"/>
      <c r="B22" s="120"/>
      <c r="C22" s="120"/>
      <c r="D22" s="120"/>
      <c r="E22" s="6">
        <v>9</v>
      </c>
      <c r="F22" s="113">
        <v>0.5416666666666666</v>
      </c>
      <c r="G22" s="113"/>
      <c r="H22" s="114"/>
      <c r="I22" s="115" t="str">
        <f>D3</f>
        <v>宮内中</v>
      </c>
      <c r="J22" s="115"/>
      <c r="K22" s="115"/>
      <c r="L22" s="115"/>
      <c r="M22" s="115"/>
      <c r="N22" s="115" t="s">
        <v>3</v>
      </c>
      <c r="O22" s="115"/>
      <c r="P22" s="115" t="str">
        <f>D5</f>
        <v>米沢七中</v>
      </c>
      <c r="Q22" s="115"/>
      <c r="R22" s="115"/>
      <c r="S22" s="115"/>
      <c r="T22" s="116"/>
      <c r="U22" s="123" t="str">
        <f>D2</f>
        <v>米沢五中</v>
      </c>
      <c r="V22" s="115"/>
      <c r="W22" s="124"/>
      <c r="X22" s="115" t="str">
        <f>D4</f>
        <v>高畠四中</v>
      </c>
      <c r="Y22" s="115"/>
      <c r="Z22" s="116"/>
      <c r="AA22" s="120"/>
      <c r="AB22" s="120"/>
      <c r="AC22" s="120"/>
      <c r="AD22" s="120"/>
      <c r="AE22" s="21">
        <v>12</v>
      </c>
      <c r="AF22" s="112">
        <v>0.5416666666666666</v>
      </c>
      <c r="AG22" s="113"/>
      <c r="AH22" s="114"/>
      <c r="AI22" s="118" t="str">
        <f>T3</f>
        <v>ＦＣ米沢</v>
      </c>
      <c r="AJ22" s="115"/>
      <c r="AK22" s="115"/>
      <c r="AL22" s="115"/>
      <c r="AM22" s="115"/>
      <c r="AN22" s="115" t="s">
        <v>3</v>
      </c>
      <c r="AO22" s="115"/>
      <c r="AP22" s="115" t="str">
        <f>T5</f>
        <v>米沢四中</v>
      </c>
      <c r="AQ22" s="115"/>
      <c r="AR22" s="115"/>
      <c r="AS22" s="115"/>
      <c r="AT22" s="116"/>
      <c r="AU22" s="119" t="str">
        <f>T2</f>
        <v>赤湯中</v>
      </c>
      <c r="AV22" s="110"/>
      <c r="AW22" s="111"/>
      <c r="AX22" s="119" t="str">
        <f>T4</f>
        <v>アヴァンサール</v>
      </c>
      <c r="AY22" s="110"/>
      <c r="AZ22" s="111"/>
    </row>
    <row r="23" spans="1:52" ht="13.5" customHeight="1">
      <c r="A23" s="120"/>
      <c r="B23" s="120"/>
      <c r="C23" s="120"/>
      <c r="D23" s="120"/>
      <c r="E23" s="7"/>
      <c r="F23" s="18"/>
      <c r="G23" s="8"/>
      <c r="H23" s="3"/>
      <c r="I23" s="118" t="s">
        <v>0</v>
      </c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6"/>
      <c r="U23" s="118" t="s">
        <v>33</v>
      </c>
      <c r="V23" s="115"/>
      <c r="W23" s="115"/>
      <c r="X23" s="115"/>
      <c r="Y23" s="115"/>
      <c r="Z23" s="116"/>
      <c r="AA23" s="120"/>
      <c r="AB23" s="120"/>
      <c r="AC23" s="120"/>
      <c r="AD23" s="120"/>
      <c r="AE23" s="5"/>
      <c r="AF23" s="2"/>
      <c r="AG23" s="8"/>
      <c r="AH23" s="3"/>
      <c r="AI23" s="118" t="s">
        <v>0</v>
      </c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6"/>
      <c r="AU23" s="118" t="s">
        <v>33</v>
      </c>
      <c r="AV23" s="115"/>
      <c r="AW23" s="115"/>
      <c r="AX23" s="115"/>
      <c r="AY23" s="115"/>
      <c r="AZ23" s="116"/>
    </row>
    <row r="24" ht="9.75" customHeight="1"/>
    <row r="25" spans="1:52" ht="14.25" customHeight="1">
      <c r="A25" s="119" t="s">
        <v>9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1"/>
      <c r="AA25" s="119" t="s">
        <v>8</v>
      </c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1"/>
    </row>
    <row r="26" spans="1:52" ht="14.25" customHeight="1">
      <c r="A26" s="120" t="s">
        <v>99</v>
      </c>
      <c r="B26" s="120"/>
      <c r="C26" s="120"/>
      <c r="D26" s="120"/>
      <c r="E26" s="15" t="s">
        <v>7</v>
      </c>
      <c r="F26" s="121" t="s">
        <v>6</v>
      </c>
      <c r="G26" s="121"/>
      <c r="H26" s="122"/>
      <c r="I26" s="121" t="s">
        <v>5</v>
      </c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2"/>
      <c r="U26" s="118" t="s">
        <v>25</v>
      </c>
      <c r="V26" s="115"/>
      <c r="W26" s="115"/>
      <c r="X26" s="115"/>
      <c r="Y26" s="115"/>
      <c r="Z26" s="116"/>
      <c r="AA26" s="120" t="s">
        <v>99</v>
      </c>
      <c r="AB26" s="120"/>
      <c r="AC26" s="120"/>
      <c r="AD26" s="120"/>
      <c r="AE26" s="14" t="s">
        <v>7</v>
      </c>
      <c r="AF26" s="115" t="s">
        <v>6</v>
      </c>
      <c r="AG26" s="115"/>
      <c r="AH26" s="116"/>
      <c r="AI26" s="118" t="s">
        <v>5</v>
      </c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6"/>
      <c r="AU26" s="118" t="s">
        <v>25</v>
      </c>
      <c r="AV26" s="115"/>
      <c r="AW26" s="115"/>
      <c r="AX26" s="115"/>
      <c r="AY26" s="115"/>
      <c r="AZ26" s="116"/>
    </row>
    <row r="27" spans="1:52" ht="18.75" customHeight="1">
      <c r="A27" s="120"/>
      <c r="B27" s="120"/>
      <c r="C27" s="120"/>
      <c r="D27" s="120"/>
      <c r="E27" s="23">
        <v>13</v>
      </c>
      <c r="F27" s="113">
        <v>0.375</v>
      </c>
      <c r="G27" s="113"/>
      <c r="H27" s="114"/>
      <c r="I27" s="115" t="str">
        <f>D2</f>
        <v>米沢五中</v>
      </c>
      <c r="J27" s="115"/>
      <c r="K27" s="115"/>
      <c r="L27" s="115"/>
      <c r="M27" s="115"/>
      <c r="N27" s="115" t="s">
        <v>3</v>
      </c>
      <c r="O27" s="115"/>
      <c r="P27" s="115" t="str">
        <f>D5</f>
        <v>米沢七中</v>
      </c>
      <c r="Q27" s="115"/>
      <c r="R27" s="115"/>
      <c r="S27" s="115"/>
      <c r="T27" s="116"/>
      <c r="U27" s="123" t="str">
        <f>D3</f>
        <v>宮内中</v>
      </c>
      <c r="V27" s="115"/>
      <c r="W27" s="124"/>
      <c r="X27" s="115" t="str">
        <f>D4</f>
        <v>高畠四中</v>
      </c>
      <c r="Y27" s="115"/>
      <c r="Z27" s="116"/>
      <c r="AA27" s="120"/>
      <c r="AB27" s="120"/>
      <c r="AC27" s="120"/>
      <c r="AD27" s="120"/>
      <c r="AE27" s="23">
        <v>16</v>
      </c>
      <c r="AF27" s="113">
        <v>0.375</v>
      </c>
      <c r="AG27" s="113"/>
      <c r="AH27" s="114"/>
      <c r="AI27" s="118" t="str">
        <f>T2</f>
        <v>赤湯中</v>
      </c>
      <c r="AJ27" s="115"/>
      <c r="AK27" s="115"/>
      <c r="AL27" s="115"/>
      <c r="AM27" s="115"/>
      <c r="AN27" s="115" t="s">
        <v>3</v>
      </c>
      <c r="AO27" s="115"/>
      <c r="AP27" s="115" t="str">
        <f>T5</f>
        <v>米沢四中</v>
      </c>
      <c r="AQ27" s="115"/>
      <c r="AR27" s="115"/>
      <c r="AS27" s="115"/>
      <c r="AT27" s="116"/>
      <c r="AU27" s="123" t="str">
        <f>T3</f>
        <v>ＦＣ米沢</v>
      </c>
      <c r="AV27" s="115"/>
      <c r="AW27" s="115"/>
      <c r="AX27" s="119" t="str">
        <f>T4</f>
        <v>アヴァンサール</v>
      </c>
      <c r="AY27" s="110"/>
      <c r="AZ27" s="111"/>
    </row>
    <row r="28" spans="1:52" ht="13.5" customHeight="1">
      <c r="A28" s="120"/>
      <c r="B28" s="120"/>
      <c r="C28" s="120"/>
      <c r="D28" s="120"/>
      <c r="E28" s="13"/>
      <c r="F28" s="10"/>
      <c r="G28" s="11"/>
      <c r="H28" s="12"/>
      <c r="I28" s="118" t="s">
        <v>4</v>
      </c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6"/>
      <c r="U28" s="127" t="s">
        <v>33</v>
      </c>
      <c r="V28" s="127"/>
      <c r="W28" s="127"/>
      <c r="X28" s="127"/>
      <c r="Y28" s="127"/>
      <c r="Z28" s="128"/>
      <c r="AA28" s="120"/>
      <c r="AB28" s="120"/>
      <c r="AC28" s="120"/>
      <c r="AD28" s="120"/>
      <c r="AE28" s="13"/>
      <c r="AF28" s="10"/>
      <c r="AG28" s="8"/>
      <c r="AH28" s="3"/>
      <c r="AI28" s="118" t="s">
        <v>4</v>
      </c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6"/>
      <c r="AU28" s="127" t="s">
        <v>33</v>
      </c>
      <c r="AV28" s="127"/>
      <c r="AW28" s="127"/>
      <c r="AX28" s="127"/>
      <c r="AY28" s="127"/>
      <c r="AZ28" s="128"/>
    </row>
    <row r="29" spans="1:52" ht="18.75" customHeight="1">
      <c r="A29" s="120"/>
      <c r="B29" s="120"/>
      <c r="C29" s="120"/>
      <c r="D29" s="120"/>
      <c r="E29" s="21">
        <v>14</v>
      </c>
      <c r="F29" s="112">
        <v>0.4583333333333333</v>
      </c>
      <c r="G29" s="113"/>
      <c r="H29" s="114"/>
      <c r="I29" s="115" t="str">
        <f>L2</f>
        <v>高畠一中</v>
      </c>
      <c r="J29" s="115"/>
      <c r="K29" s="115"/>
      <c r="L29" s="115"/>
      <c r="M29" s="115"/>
      <c r="N29" s="115" t="s">
        <v>3</v>
      </c>
      <c r="O29" s="115"/>
      <c r="P29" s="115" t="str">
        <f>L4</f>
        <v>米沢三中</v>
      </c>
      <c r="Q29" s="115"/>
      <c r="R29" s="115"/>
      <c r="S29" s="115"/>
      <c r="T29" s="116"/>
      <c r="U29" s="123" t="str">
        <f>D2</f>
        <v>米沢五中</v>
      </c>
      <c r="V29" s="115"/>
      <c r="W29" s="124"/>
      <c r="X29" s="123" t="str">
        <f>D5</f>
        <v>米沢七中</v>
      </c>
      <c r="Y29" s="115"/>
      <c r="Z29" s="116"/>
      <c r="AA29" s="120"/>
      <c r="AB29" s="120"/>
      <c r="AC29" s="120"/>
      <c r="AD29" s="120"/>
      <c r="AE29" s="21">
        <v>17</v>
      </c>
      <c r="AF29" s="112">
        <v>0.4583333333333333</v>
      </c>
      <c r="AG29" s="113"/>
      <c r="AH29" s="114"/>
      <c r="AI29" s="118" t="str">
        <f>AB2</f>
        <v>川西二中</v>
      </c>
      <c r="AJ29" s="115"/>
      <c r="AK29" s="115"/>
      <c r="AL29" s="115"/>
      <c r="AM29" s="115"/>
      <c r="AN29" s="115" t="s">
        <v>3</v>
      </c>
      <c r="AO29" s="115"/>
      <c r="AP29" s="115" t="str">
        <f>AB4</f>
        <v>南原中</v>
      </c>
      <c r="AQ29" s="115"/>
      <c r="AR29" s="115"/>
      <c r="AS29" s="115"/>
      <c r="AT29" s="116"/>
      <c r="AU29" s="119" t="str">
        <f>T2</f>
        <v>赤湯中</v>
      </c>
      <c r="AV29" s="110"/>
      <c r="AW29" s="111"/>
      <c r="AX29" s="118" t="str">
        <f>T5</f>
        <v>米沢四中</v>
      </c>
      <c r="AY29" s="115"/>
      <c r="AZ29" s="116"/>
    </row>
    <row r="30" spans="1:52" ht="13.5" customHeight="1">
      <c r="A30" s="120"/>
      <c r="B30" s="120"/>
      <c r="C30" s="120"/>
      <c r="D30" s="120"/>
      <c r="E30" s="13"/>
      <c r="F30" s="10"/>
      <c r="G30" s="11"/>
      <c r="H30" s="12"/>
      <c r="I30" s="118" t="s">
        <v>2</v>
      </c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6"/>
      <c r="U30" s="127" t="s">
        <v>33</v>
      </c>
      <c r="V30" s="127"/>
      <c r="W30" s="127"/>
      <c r="X30" s="127"/>
      <c r="Y30" s="127"/>
      <c r="Z30" s="128"/>
      <c r="AA30" s="120"/>
      <c r="AB30" s="120"/>
      <c r="AC30" s="120"/>
      <c r="AD30" s="120"/>
      <c r="AE30" s="13"/>
      <c r="AF30" s="10"/>
      <c r="AG30" s="8"/>
      <c r="AH30" s="3"/>
      <c r="AI30" s="118" t="s">
        <v>2</v>
      </c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6"/>
      <c r="AU30" s="127" t="s">
        <v>33</v>
      </c>
      <c r="AV30" s="127"/>
      <c r="AW30" s="127"/>
      <c r="AX30" s="127"/>
      <c r="AY30" s="127"/>
      <c r="AZ30" s="128"/>
    </row>
    <row r="31" spans="1:52" ht="18.75" customHeight="1">
      <c r="A31" s="120"/>
      <c r="B31" s="120"/>
      <c r="C31" s="120"/>
      <c r="D31" s="120"/>
      <c r="E31" s="21">
        <v>15</v>
      </c>
      <c r="F31" s="112">
        <v>0.5416666666666666</v>
      </c>
      <c r="G31" s="113"/>
      <c r="H31" s="114"/>
      <c r="I31" s="115" t="str">
        <f>D3</f>
        <v>宮内中</v>
      </c>
      <c r="J31" s="115"/>
      <c r="K31" s="115"/>
      <c r="L31" s="115"/>
      <c r="M31" s="115"/>
      <c r="N31" s="115" t="s">
        <v>1</v>
      </c>
      <c r="O31" s="115"/>
      <c r="P31" s="115" t="str">
        <f>D4</f>
        <v>高畠四中</v>
      </c>
      <c r="Q31" s="115"/>
      <c r="R31" s="115"/>
      <c r="S31" s="115"/>
      <c r="T31" s="116"/>
      <c r="U31" s="123" t="str">
        <f>L2</f>
        <v>高畠一中</v>
      </c>
      <c r="V31" s="115"/>
      <c r="W31" s="124"/>
      <c r="X31" s="123" t="str">
        <f>L4</f>
        <v>米沢三中</v>
      </c>
      <c r="Y31" s="115"/>
      <c r="Z31" s="116"/>
      <c r="AA31" s="120"/>
      <c r="AB31" s="120"/>
      <c r="AC31" s="120"/>
      <c r="AD31" s="120"/>
      <c r="AE31" s="21">
        <v>18</v>
      </c>
      <c r="AF31" s="112">
        <v>0.5416666666666666</v>
      </c>
      <c r="AG31" s="113"/>
      <c r="AH31" s="114"/>
      <c r="AI31" s="118" t="str">
        <f>T3</f>
        <v>ＦＣ米沢</v>
      </c>
      <c r="AJ31" s="115"/>
      <c r="AK31" s="115"/>
      <c r="AL31" s="115"/>
      <c r="AM31" s="115"/>
      <c r="AN31" s="115" t="s">
        <v>1</v>
      </c>
      <c r="AO31" s="115"/>
      <c r="AP31" s="115" t="str">
        <f>T4</f>
        <v>アヴァンサール</v>
      </c>
      <c r="AQ31" s="115"/>
      <c r="AR31" s="115"/>
      <c r="AS31" s="115"/>
      <c r="AT31" s="116"/>
      <c r="AU31" s="123" t="str">
        <f>AB2</f>
        <v>川西二中</v>
      </c>
      <c r="AV31" s="115"/>
      <c r="AW31" s="115"/>
      <c r="AX31" s="118" t="str">
        <f>AB4</f>
        <v>南原中</v>
      </c>
      <c r="AY31" s="115"/>
      <c r="AZ31" s="116"/>
    </row>
    <row r="32" spans="1:52" ht="13.5" customHeight="1">
      <c r="A32" s="120"/>
      <c r="B32" s="120"/>
      <c r="C32" s="120"/>
      <c r="D32" s="120"/>
      <c r="E32" s="7"/>
      <c r="F32" s="18"/>
      <c r="G32" s="8"/>
      <c r="H32" s="3"/>
      <c r="I32" s="118" t="s">
        <v>0</v>
      </c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6"/>
      <c r="U32" s="118" t="s">
        <v>33</v>
      </c>
      <c r="V32" s="115"/>
      <c r="W32" s="115"/>
      <c r="X32" s="115"/>
      <c r="Y32" s="115"/>
      <c r="Z32" s="116"/>
      <c r="AA32" s="120"/>
      <c r="AB32" s="120"/>
      <c r="AC32" s="120"/>
      <c r="AD32" s="120"/>
      <c r="AE32" s="5"/>
      <c r="AF32" s="2"/>
      <c r="AG32" s="8"/>
      <c r="AH32" s="3"/>
      <c r="AI32" s="118" t="s">
        <v>0</v>
      </c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6"/>
      <c r="AU32" s="118" t="s">
        <v>33</v>
      </c>
      <c r="AV32" s="115"/>
      <c r="AW32" s="115"/>
      <c r="AX32" s="115"/>
      <c r="AY32" s="115"/>
      <c r="AZ32" s="116"/>
    </row>
    <row r="33" ht="9.75" customHeight="1"/>
    <row r="34" spans="1:52" ht="14.25" customHeight="1">
      <c r="A34" s="119" t="s">
        <v>38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1"/>
      <c r="AA34" s="119" t="s">
        <v>39</v>
      </c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1"/>
    </row>
    <row r="35" spans="1:52" ht="14.25" customHeight="1">
      <c r="A35" s="120" t="s">
        <v>100</v>
      </c>
      <c r="B35" s="120"/>
      <c r="C35" s="120"/>
      <c r="D35" s="120"/>
      <c r="E35" s="15" t="s">
        <v>7</v>
      </c>
      <c r="F35" s="121" t="s">
        <v>6</v>
      </c>
      <c r="G35" s="121"/>
      <c r="H35" s="122"/>
      <c r="I35" s="121" t="s">
        <v>5</v>
      </c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2"/>
      <c r="U35" s="118" t="s">
        <v>25</v>
      </c>
      <c r="V35" s="115"/>
      <c r="W35" s="115"/>
      <c r="X35" s="115"/>
      <c r="Y35" s="115"/>
      <c r="Z35" s="116"/>
      <c r="AA35" s="120" t="s">
        <v>100</v>
      </c>
      <c r="AB35" s="120"/>
      <c r="AC35" s="120"/>
      <c r="AD35" s="120"/>
      <c r="AE35" s="14" t="s">
        <v>7</v>
      </c>
      <c r="AF35" s="115" t="s">
        <v>6</v>
      </c>
      <c r="AG35" s="115"/>
      <c r="AH35" s="116"/>
      <c r="AI35" s="118" t="s">
        <v>5</v>
      </c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6"/>
      <c r="AU35" s="118" t="s">
        <v>25</v>
      </c>
      <c r="AV35" s="115"/>
      <c r="AW35" s="115"/>
      <c r="AX35" s="115"/>
      <c r="AY35" s="115"/>
      <c r="AZ35" s="116"/>
    </row>
    <row r="36" spans="1:52" ht="18.75" customHeight="1">
      <c r="A36" s="120"/>
      <c r="B36" s="120"/>
      <c r="C36" s="120"/>
      <c r="D36" s="120"/>
      <c r="E36" s="23">
        <v>19</v>
      </c>
      <c r="F36" s="113">
        <v>0.3958333333333333</v>
      </c>
      <c r="G36" s="113"/>
      <c r="H36" s="114"/>
      <c r="I36" s="115" t="s">
        <v>43</v>
      </c>
      <c r="J36" s="115"/>
      <c r="K36" s="115"/>
      <c r="L36" s="115"/>
      <c r="M36" s="115"/>
      <c r="N36" s="115" t="s">
        <v>3</v>
      </c>
      <c r="O36" s="115"/>
      <c r="P36" s="115" t="s">
        <v>42</v>
      </c>
      <c r="Q36" s="115"/>
      <c r="R36" s="115"/>
      <c r="S36" s="115"/>
      <c r="T36" s="116"/>
      <c r="U36" s="123" t="s">
        <v>40</v>
      </c>
      <c r="V36" s="115"/>
      <c r="W36" s="124"/>
      <c r="X36" s="123" t="s">
        <v>41</v>
      </c>
      <c r="Y36" s="115"/>
      <c r="Z36" s="116"/>
      <c r="AA36" s="120"/>
      <c r="AB36" s="120"/>
      <c r="AC36" s="120"/>
      <c r="AD36" s="120"/>
      <c r="AE36" s="23">
        <v>21</v>
      </c>
      <c r="AF36" s="113">
        <v>0.3958333333333333</v>
      </c>
      <c r="AG36" s="113"/>
      <c r="AH36" s="114"/>
      <c r="AI36" s="118" t="s">
        <v>44</v>
      </c>
      <c r="AJ36" s="115"/>
      <c r="AK36" s="115"/>
      <c r="AL36" s="115"/>
      <c r="AM36" s="115"/>
      <c r="AN36" s="115" t="s">
        <v>3</v>
      </c>
      <c r="AO36" s="115"/>
      <c r="AP36" s="115" t="s">
        <v>45</v>
      </c>
      <c r="AQ36" s="115"/>
      <c r="AR36" s="115"/>
      <c r="AS36" s="115"/>
      <c r="AT36" s="116"/>
      <c r="AU36" s="123" t="s">
        <v>46</v>
      </c>
      <c r="AV36" s="115"/>
      <c r="AW36" s="115"/>
      <c r="AX36" s="118" t="s">
        <v>47</v>
      </c>
      <c r="AY36" s="115"/>
      <c r="AZ36" s="116"/>
    </row>
    <row r="37" spans="1:52" ht="18.75" customHeight="1">
      <c r="A37" s="120"/>
      <c r="B37" s="120"/>
      <c r="C37" s="120"/>
      <c r="D37" s="120"/>
      <c r="E37" s="21">
        <v>20</v>
      </c>
      <c r="F37" s="112">
        <v>0.4583333333333333</v>
      </c>
      <c r="G37" s="113"/>
      <c r="H37" s="114"/>
      <c r="I37" s="115" t="s">
        <v>40</v>
      </c>
      <c r="J37" s="115"/>
      <c r="K37" s="115"/>
      <c r="L37" s="115"/>
      <c r="M37" s="115"/>
      <c r="N37" s="115" t="s">
        <v>3</v>
      </c>
      <c r="O37" s="115"/>
      <c r="P37" s="115" t="s">
        <v>41</v>
      </c>
      <c r="Q37" s="115"/>
      <c r="R37" s="115"/>
      <c r="S37" s="115"/>
      <c r="T37" s="116"/>
      <c r="U37" s="123" t="s">
        <v>43</v>
      </c>
      <c r="V37" s="115"/>
      <c r="W37" s="124"/>
      <c r="X37" s="115" t="s">
        <v>42</v>
      </c>
      <c r="Y37" s="115"/>
      <c r="Z37" s="116"/>
      <c r="AA37" s="120"/>
      <c r="AB37" s="120"/>
      <c r="AC37" s="120"/>
      <c r="AD37" s="120"/>
      <c r="AE37" s="21">
        <v>22</v>
      </c>
      <c r="AF37" s="112">
        <v>0.4583333333333333</v>
      </c>
      <c r="AG37" s="113"/>
      <c r="AH37" s="114"/>
      <c r="AI37" s="118" t="s">
        <v>46</v>
      </c>
      <c r="AJ37" s="115"/>
      <c r="AK37" s="115"/>
      <c r="AL37" s="115"/>
      <c r="AM37" s="115"/>
      <c r="AN37" s="115" t="s">
        <v>3</v>
      </c>
      <c r="AO37" s="115"/>
      <c r="AP37" s="115" t="s">
        <v>47</v>
      </c>
      <c r="AQ37" s="115"/>
      <c r="AR37" s="115"/>
      <c r="AS37" s="115"/>
      <c r="AT37" s="116"/>
      <c r="AU37" s="123" t="s">
        <v>44</v>
      </c>
      <c r="AV37" s="115"/>
      <c r="AW37" s="115"/>
      <c r="AX37" s="118" t="s">
        <v>45</v>
      </c>
      <c r="AY37" s="115"/>
      <c r="AZ37" s="116"/>
    </row>
    <row r="38" spans="1:52" ht="13.5" customHeight="1">
      <c r="A38" s="120"/>
      <c r="B38" s="120"/>
      <c r="C38" s="120"/>
      <c r="D38" s="120"/>
      <c r="E38" s="7"/>
      <c r="F38" s="18"/>
      <c r="G38" s="8"/>
      <c r="H38" s="3"/>
      <c r="I38" s="118" t="s">
        <v>0</v>
      </c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6"/>
      <c r="U38" s="118" t="s">
        <v>33</v>
      </c>
      <c r="V38" s="115"/>
      <c r="W38" s="115"/>
      <c r="X38" s="115"/>
      <c r="Y38" s="115"/>
      <c r="Z38" s="116"/>
      <c r="AA38" s="120"/>
      <c r="AB38" s="120"/>
      <c r="AC38" s="120"/>
      <c r="AD38" s="120"/>
      <c r="AE38" s="5"/>
      <c r="AF38" s="2"/>
      <c r="AG38" s="8"/>
      <c r="AH38" s="3"/>
      <c r="AI38" s="118" t="s">
        <v>0</v>
      </c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6"/>
      <c r="AU38" s="118" t="s">
        <v>33</v>
      </c>
      <c r="AV38" s="115"/>
      <c r="AW38" s="115"/>
      <c r="AX38" s="115"/>
      <c r="AY38" s="115"/>
      <c r="AZ38" s="116"/>
    </row>
    <row r="39" ht="9.75" customHeight="1"/>
    <row r="40" spans="1:52" ht="14.25" customHeight="1">
      <c r="A40" s="119" t="s">
        <v>48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1"/>
      <c r="AA40" s="24"/>
      <c r="AB40" s="24"/>
      <c r="AC40" s="24"/>
      <c r="AD40" s="24"/>
      <c r="AE40" s="24"/>
      <c r="AF40" s="24"/>
      <c r="AG40" s="24"/>
      <c r="AH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ht="14.25" customHeight="1">
      <c r="A41" s="120" t="s">
        <v>101</v>
      </c>
      <c r="B41" s="120"/>
      <c r="C41" s="120"/>
      <c r="D41" s="120"/>
      <c r="E41" s="15" t="s">
        <v>7</v>
      </c>
      <c r="F41" s="121" t="s">
        <v>6</v>
      </c>
      <c r="G41" s="121"/>
      <c r="H41" s="122"/>
      <c r="I41" s="121" t="s">
        <v>5</v>
      </c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2"/>
      <c r="U41" s="118" t="s">
        <v>25</v>
      </c>
      <c r="V41" s="115"/>
      <c r="W41" s="115"/>
      <c r="X41" s="115"/>
      <c r="Y41" s="115"/>
      <c r="Z41" s="116"/>
      <c r="AA41" s="22"/>
      <c r="AB41" s="25" t="s">
        <v>102</v>
      </c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</row>
    <row r="42" spans="1:52" ht="18.75" customHeight="1">
      <c r="A42" s="120"/>
      <c r="B42" s="120"/>
      <c r="C42" s="120"/>
      <c r="D42" s="120"/>
      <c r="E42" s="23">
        <v>23</v>
      </c>
      <c r="F42" s="113">
        <v>0.3958333333333333</v>
      </c>
      <c r="G42" s="113"/>
      <c r="H42" s="114"/>
      <c r="I42" s="115" t="s">
        <v>50</v>
      </c>
      <c r="J42" s="115"/>
      <c r="K42" s="115"/>
      <c r="L42" s="115"/>
      <c r="M42" s="115"/>
      <c r="N42" s="115" t="s">
        <v>3</v>
      </c>
      <c r="O42" s="115"/>
      <c r="P42" s="115" t="s">
        <v>51</v>
      </c>
      <c r="Q42" s="115"/>
      <c r="R42" s="115"/>
      <c r="S42" s="115"/>
      <c r="T42" s="116"/>
      <c r="U42" s="109" t="s">
        <v>49</v>
      </c>
      <c r="V42" s="110"/>
      <c r="W42" s="117"/>
      <c r="X42" s="110" t="s">
        <v>52</v>
      </c>
      <c r="Y42" s="110"/>
      <c r="Z42" s="111"/>
      <c r="AA42" s="22"/>
      <c r="AB42" s="25" t="s">
        <v>103</v>
      </c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</row>
    <row r="43" spans="1:52" ht="18.75" customHeight="1">
      <c r="A43" s="120"/>
      <c r="B43" s="120"/>
      <c r="C43" s="120"/>
      <c r="D43" s="120"/>
      <c r="E43" s="21">
        <v>24</v>
      </c>
      <c r="F43" s="112">
        <v>0.4583333333333333</v>
      </c>
      <c r="G43" s="113"/>
      <c r="H43" s="114"/>
      <c r="I43" s="115" t="s">
        <v>49</v>
      </c>
      <c r="J43" s="115"/>
      <c r="K43" s="115"/>
      <c r="L43" s="115"/>
      <c r="M43" s="115"/>
      <c r="N43" s="115" t="s">
        <v>3</v>
      </c>
      <c r="O43" s="115"/>
      <c r="P43" s="115" t="s">
        <v>52</v>
      </c>
      <c r="Q43" s="115"/>
      <c r="R43" s="115"/>
      <c r="S43" s="115"/>
      <c r="T43" s="116"/>
      <c r="U43" s="109" t="s">
        <v>50</v>
      </c>
      <c r="V43" s="110"/>
      <c r="W43" s="117"/>
      <c r="X43" s="109" t="s">
        <v>51</v>
      </c>
      <c r="Y43" s="110"/>
      <c r="Z43" s="111"/>
      <c r="AA43" s="22"/>
      <c r="AC43" s="25" t="s">
        <v>104</v>
      </c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</row>
    <row r="44" spans="1:52" ht="18.75" customHeight="1">
      <c r="A44" s="120"/>
      <c r="B44" s="120"/>
      <c r="C44" s="120"/>
      <c r="D44" s="120"/>
      <c r="E44" s="21">
        <v>25</v>
      </c>
      <c r="F44" s="113">
        <v>0.5833333333333334</v>
      </c>
      <c r="G44" s="115"/>
      <c r="H44" s="116"/>
      <c r="I44" s="118" t="s">
        <v>53</v>
      </c>
      <c r="J44" s="115"/>
      <c r="K44" s="115"/>
      <c r="L44" s="115"/>
      <c r="M44" s="115"/>
      <c r="N44" s="115" t="s">
        <v>3</v>
      </c>
      <c r="O44" s="115"/>
      <c r="P44" s="115" t="s">
        <v>54</v>
      </c>
      <c r="Q44" s="115"/>
      <c r="R44" s="115"/>
      <c r="S44" s="115"/>
      <c r="T44" s="116"/>
      <c r="U44" s="109" t="s">
        <v>55</v>
      </c>
      <c r="V44" s="110"/>
      <c r="W44" s="117"/>
      <c r="X44" s="109" t="s">
        <v>56</v>
      </c>
      <c r="Y44" s="110"/>
      <c r="Z44" s="111"/>
      <c r="AA44" s="22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</row>
  </sheetData>
  <sheetProtection/>
  <mergeCells count="260">
    <mergeCell ref="AU12:AZ12"/>
    <mergeCell ref="AF13:AH13"/>
    <mergeCell ref="AI13:AM13"/>
    <mergeCell ref="AU13:AW13"/>
    <mergeCell ref="AX13:AZ13"/>
    <mergeCell ref="AA11:AD14"/>
    <mergeCell ref="AU17:AZ17"/>
    <mergeCell ref="AU26:AZ26"/>
    <mergeCell ref="U14:Z14"/>
    <mergeCell ref="AU10:AZ10"/>
    <mergeCell ref="AF11:AH11"/>
    <mergeCell ref="AI11:AM11"/>
    <mergeCell ref="AN11:AO11"/>
    <mergeCell ref="AU11:AW11"/>
    <mergeCell ref="U17:Z17"/>
    <mergeCell ref="AX11:AZ11"/>
    <mergeCell ref="AA7:AZ7"/>
    <mergeCell ref="AF8:AH8"/>
    <mergeCell ref="AI8:AT8"/>
    <mergeCell ref="AF9:AH9"/>
    <mergeCell ref="AI9:AM9"/>
    <mergeCell ref="AN9:AO9"/>
    <mergeCell ref="AP9:AT9"/>
    <mergeCell ref="AU9:AZ9"/>
    <mergeCell ref="AU8:AZ8"/>
    <mergeCell ref="AI14:AT14"/>
    <mergeCell ref="X9:Z9"/>
    <mergeCell ref="X13:Z13"/>
    <mergeCell ref="X11:Z11"/>
    <mergeCell ref="AN13:AO13"/>
    <mergeCell ref="AP13:AT13"/>
    <mergeCell ref="AA9:AD9"/>
    <mergeCell ref="AP11:AT11"/>
    <mergeCell ref="AI12:AT12"/>
    <mergeCell ref="N13:O13"/>
    <mergeCell ref="U10:Z10"/>
    <mergeCell ref="U12:Z12"/>
    <mergeCell ref="U9:W9"/>
    <mergeCell ref="P13:T13"/>
    <mergeCell ref="I10:T10"/>
    <mergeCell ref="I9:M9"/>
    <mergeCell ref="I11:M11"/>
    <mergeCell ref="P9:T9"/>
    <mergeCell ref="P11:T11"/>
    <mergeCell ref="I8:T8"/>
    <mergeCell ref="N9:O9"/>
    <mergeCell ref="A7:Z7"/>
    <mergeCell ref="F8:H8"/>
    <mergeCell ref="U8:Z8"/>
    <mergeCell ref="F9:H9"/>
    <mergeCell ref="F11:H11"/>
    <mergeCell ref="F13:H13"/>
    <mergeCell ref="B2:B5"/>
    <mergeCell ref="D2:H2"/>
    <mergeCell ref="D3:H3"/>
    <mergeCell ref="D4:H4"/>
    <mergeCell ref="D5:H5"/>
    <mergeCell ref="A8:D14"/>
    <mergeCell ref="AU14:AZ14"/>
    <mergeCell ref="A35:D38"/>
    <mergeCell ref="F35:H35"/>
    <mergeCell ref="I35:T35"/>
    <mergeCell ref="U35:Z35"/>
    <mergeCell ref="AA35:AD38"/>
    <mergeCell ref="AF35:AH35"/>
    <mergeCell ref="AI35:AT35"/>
    <mergeCell ref="AU35:AZ35"/>
    <mergeCell ref="A17:D23"/>
    <mergeCell ref="I20:M20"/>
    <mergeCell ref="N20:O20"/>
    <mergeCell ref="P20:T20"/>
    <mergeCell ref="F18:H18"/>
    <mergeCell ref="I18:M18"/>
    <mergeCell ref="N18:O18"/>
    <mergeCell ref="P18:T18"/>
    <mergeCell ref="I19:T19"/>
    <mergeCell ref="Z2:Z4"/>
    <mergeCell ref="T2:X2"/>
    <mergeCell ref="T3:X3"/>
    <mergeCell ref="T4:X4"/>
    <mergeCell ref="F22:H22"/>
    <mergeCell ref="X20:Z20"/>
    <mergeCell ref="U22:W22"/>
    <mergeCell ref="X22:Z22"/>
    <mergeCell ref="I17:T17"/>
    <mergeCell ref="F20:H20"/>
    <mergeCell ref="A16:Z16"/>
    <mergeCell ref="AA16:AZ16"/>
    <mergeCell ref="AI17:AT17"/>
    <mergeCell ref="AS5:AT5"/>
    <mergeCell ref="AU5:AV5"/>
    <mergeCell ref="AW5:AX5"/>
    <mergeCell ref="N11:O11"/>
    <mergeCell ref="I12:T12"/>
    <mergeCell ref="AK5:AL5"/>
    <mergeCell ref="F17:H17"/>
    <mergeCell ref="AP18:AT18"/>
    <mergeCell ref="AA17:AD23"/>
    <mergeCell ref="AF17:AH17"/>
    <mergeCell ref="AI22:AM22"/>
    <mergeCell ref="AN22:AO22"/>
    <mergeCell ref="AP22:AT22"/>
    <mergeCell ref="AF22:AH22"/>
    <mergeCell ref="AF20:AH20"/>
    <mergeCell ref="AU18:AW18"/>
    <mergeCell ref="AX18:AZ18"/>
    <mergeCell ref="U19:Z19"/>
    <mergeCell ref="AU19:AZ19"/>
    <mergeCell ref="AI19:AT19"/>
    <mergeCell ref="U18:W18"/>
    <mergeCell ref="X18:Z18"/>
    <mergeCell ref="AF18:AH18"/>
    <mergeCell ref="AI18:AM18"/>
    <mergeCell ref="AN18:AO18"/>
    <mergeCell ref="AX22:AZ22"/>
    <mergeCell ref="AU20:AW20"/>
    <mergeCell ref="AX20:AZ20"/>
    <mergeCell ref="U21:Z21"/>
    <mergeCell ref="AU21:AZ21"/>
    <mergeCell ref="AI21:AT21"/>
    <mergeCell ref="AI20:AM20"/>
    <mergeCell ref="AN20:AO20"/>
    <mergeCell ref="AP20:AT20"/>
    <mergeCell ref="U20:W20"/>
    <mergeCell ref="A34:Z34"/>
    <mergeCell ref="AA34:AZ34"/>
    <mergeCell ref="U23:Z23"/>
    <mergeCell ref="AU23:AZ23"/>
    <mergeCell ref="AI23:AT23"/>
    <mergeCell ref="N27:O27"/>
    <mergeCell ref="A25:Z25"/>
    <mergeCell ref="AA25:AZ25"/>
    <mergeCell ref="I27:M27"/>
    <mergeCell ref="AF26:AH26"/>
    <mergeCell ref="X31:Z31"/>
    <mergeCell ref="A26:D32"/>
    <mergeCell ref="F26:H26"/>
    <mergeCell ref="I26:T26"/>
    <mergeCell ref="F29:H29"/>
    <mergeCell ref="I29:M29"/>
    <mergeCell ref="N29:O29"/>
    <mergeCell ref="P29:T29"/>
    <mergeCell ref="F27:H27"/>
    <mergeCell ref="U26:Z26"/>
    <mergeCell ref="AI26:AT26"/>
    <mergeCell ref="AF27:AH27"/>
    <mergeCell ref="AI27:AM27"/>
    <mergeCell ref="AN27:AO27"/>
    <mergeCell ref="AP27:AT27"/>
    <mergeCell ref="AU22:AW22"/>
    <mergeCell ref="P27:T27"/>
    <mergeCell ref="U27:W27"/>
    <mergeCell ref="X27:Z27"/>
    <mergeCell ref="AU27:AW27"/>
    <mergeCell ref="AA26:AD32"/>
    <mergeCell ref="U29:W29"/>
    <mergeCell ref="X29:Z29"/>
    <mergeCell ref="U30:Z30"/>
    <mergeCell ref="U32:Z32"/>
    <mergeCell ref="U31:W31"/>
    <mergeCell ref="AN29:AO29"/>
    <mergeCell ref="AP29:AT29"/>
    <mergeCell ref="AX27:AZ27"/>
    <mergeCell ref="U28:Z28"/>
    <mergeCell ref="AU28:AZ28"/>
    <mergeCell ref="AI28:AT28"/>
    <mergeCell ref="F31:H31"/>
    <mergeCell ref="I31:M31"/>
    <mergeCell ref="N31:O31"/>
    <mergeCell ref="P31:T31"/>
    <mergeCell ref="AU29:AW29"/>
    <mergeCell ref="AX29:AZ29"/>
    <mergeCell ref="AU30:AZ30"/>
    <mergeCell ref="AI30:AT30"/>
    <mergeCell ref="AF29:AH29"/>
    <mergeCell ref="AI29:AM29"/>
    <mergeCell ref="AU31:AW31"/>
    <mergeCell ref="AX31:AZ31"/>
    <mergeCell ref="AU32:AZ32"/>
    <mergeCell ref="AI32:AT32"/>
    <mergeCell ref="AI31:AM31"/>
    <mergeCell ref="AN31:AO31"/>
    <mergeCell ref="AP31:AT31"/>
    <mergeCell ref="AM5:AN5"/>
    <mergeCell ref="AO5:AP5"/>
    <mergeCell ref="AQ5:AR5"/>
    <mergeCell ref="AB2:AF2"/>
    <mergeCell ref="AB3:AF3"/>
    <mergeCell ref="AB4:AF4"/>
    <mergeCell ref="R2:R5"/>
    <mergeCell ref="J2:J4"/>
    <mergeCell ref="I14:T14"/>
    <mergeCell ref="U13:W13"/>
    <mergeCell ref="U11:W11"/>
    <mergeCell ref="T5:X5"/>
    <mergeCell ref="L2:P2"/>
    <mergeCell ref="L3:P3"/>
    <mergeCell ref="L4:P4"/>
    <mergeCell ref="I13:M13"/>
    <mergeCell ref="I32:T32"/>
    <mergeCell ref="I30:T30"/>
    <mergeCell ref="I28:T28"/>
    <mergeCell ref="AI5:AJ5"/>
    <mergeCell ref="I21:T21"/>
    <mergeCell ref="I23:T23"/>
    <mergeCell ref="I22:M22"/>
    <mergeCell ref="N22:O22"/>
    <mergeCell ref="P22:T22"/>
    <mergeCell ref="AF31:AH31"/>
    <mergeCell ref="N36:O36"/>
    <mergeCell ref="P37:T37"/>
    <mergeCell ref="F36:H36"/>
    <mergeCell ref="AP36:AT36"/>
    <mergeCell ref="AU36:AW36"/>
    <mergeCell ref="AX36:AZ36"/>
    <mergeCell ref="X37:Z37"/>
    <mergeCell ref="AF36:AH36"/>
    <mergeCell ref="AI36:AM36"/>
    <mergeCell ref="AN36:AO36"/>
    <mergeCell ref="U36:W36"/>
    <mergeCell ref="X36:Z36"/>
    <mergeCell ref="AF37:AH37"/>
    <mergeCell ref="AI37:AM37"/>
    <mergeCell ref="U37:W37"/>
    <mergeCell ref="F37:H37"/>
    <mergeCell ref="I36:M36"/>
    <mergeCell ref="N37:O37"/>
    <mergeCell ref="P36:T36"/>
    <mergeCell ref="I37:M37"/>
    <mergeCell ref="AI38:AT38"/>
    <mergeCell ref="AU38:AZ38"/>
    <mergeCell ref="AN37:AO37"/>
    <mergeCell ref="AP37:AT37"/>
    <mergeCell ref="AU37:AW37"/>
    <mergeCell ref="AX37:AZ37"/>
    <mergeCell ref="U41:Z41"/>
    <mergeCell ref="A40:Z40"/>
    <mergeCell ref="I38:T38"/>
    <mergeCell ref="U38:Z38"/>
    <mergeCell ref="A41:D44"/>
    <mergeCell ref="F41:H41"/>
    <mergeCell ref="F42:H42"/>
    <mergeCell ref="I42:M42"/>
    <mergeCell ref="I41:T41"/>
    <mergeCell ref="N42:O42"/>
    <mergeCell ref="P42:T42"/>
    <mergeCell ref="U42:W42"/>
    <mergeCell ref="U44:W44"/>
    <mergeCell ref="P44:T44"/>
    <mergeCell ref="X42:Z42"/>
    <mergeCell ref="X44:Z44"/>
    <mergeCell ref="F43:H43"/>
    <mergeCell ref="I43:M43"/>
    <mergeCell ref="N43:O43"/>
    <mergeCell ref="P43:T43"/>
    <mergeCell ref="U43:W43"/>
    <mergeCell ref="X43:Z43"/>
    <mergeCell ref="F44:H44"/>
    <mergeCell ref="I44:M44"/>
    <mergeCell ref="N44:O44"/>
  </mergeCells>
  <printOptions/>
  <pageMargins left="0.3937007874015748" right="0.3937007874015748" top="0.7874015748031497" bottom="0.1968503937007874" header="0.5118110236220472" footer="0.5118110236220472"/>
  <pageSetup horizontalDpi="600" verticalDpi="600" orientation="landscape" paperSize="9" scale="87" r:id="rId1"/>
  <headerFooter alignWithMargins="0">
    <oddHeader>&amp;C&amp;"HG丸ｺﾞｼｯｸM-PRO,太字"&amp;18２００９　Ｙ－３リーグ（Ｕ－１５）　米沢地区大会　2nd stage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T64"/>
  <sheetViews>
    <sheetView view="pageBreakPreview" zoomScale="60" zoomScaleNormal="74" zoomScalePageLayoutView="0" workbookViewId="0" topLeftCell="A1">
      <selection activeCell="AJ28" sqref="AJ28"/>
    </sheetView>
  </sheetViews>
  <sheetFormatPr defaultColWidth="2.875" defaultRowHeight="13.5"/>
  <cols>
    <col min="1" max="6" width="2.875" style="33" customWidth="1"/>
    <col min="7" max="7" width="2.875" style="36" customWidth="1"/>
    <col min="8" max="8" width="2.875" style="33" customWidth="1"/>
    <col min="9" max="9" width="2.875" style="36" customWidth="1"/>
    <col min="10" max="31" width="2.875" style="33" customWidth="1"/>
    <col min="32" max="32" width="2.875" style="36" customWidth="1"/>
    <col min="33" max="33" width="2.875" style="33" customWidth="1"/>
    <col min="34" max="34" width="2.875" style="36" customWidth="1"/>
    <col min="35" max="16384" width="2.875" style="33" customWidth="1"/>
  </cols>
  <sheetData>
    <row r="1" ht="15" customHeight="1" thickBot="1"/>
    <row r="2" spans="1:46" ht="19.5" customHeight="1" thickTop="1">
      <c r="A2" s="176" t="s">
        <v>176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8"/>
      <c r="V2" s="176" t="s">
        <v>81</v>
      </c>
      <c r="W2" s="177"/>
      <c r="X2" s="177"/>
      <c r="Y2" s="178"/>
      <c r="Z2" s="176" t="s">
        <v>176</v>
      </c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8"/>
    </row>
    <row r="3" spans="1:46" ht="19.5" customHeight="1">
      <c r="A3" s="170" t="s">
        <v>82</v>
      </c>
      <c r="B3" s="171"/>
      <c r="C3" s="171" t="s">
        <v>5</v>
      </c>
      <c r="D3" s="171"/>
      <c r="E3" s="171"/>
      <c r="F3" s="171"/>
      <c r="G3" s="171"/>
      <c r="H3" s="171"/>
      <c r="I3" s="171"/>
      <c r="J3" s="171"/>
      <c r="K3" s="171"/>
      <c r="L3" s="171"/>
      <c r="M3" s="172"/>
      <c r="N3" s="173" t="s">
        <v>25</v>
      </c>
      <c r="O3" s="174"/>
      <c r="P3" s="174"/>
      <c r="Q3" s="174"/>
      <c r="R3" s="174"/>
      <c r="S3" s="174"/>
      <c r="T3" s="174"/>
      <c r="U3" s="175"/>
      <c r="V3" s="170"/>
      <c r="W3" s="171"/>
      <c r="X3" s="171"/>
      <c r="Y3" s="179"/>
      <c r="Z3" s="170" t="s">
        <v>83</v>
      </c>
      <c r="AA3" s="171"/>
      <c r="AB3" s="171" t="s">
        <v>5</v>
      </c>
      <c r="AC3" s="171"/>
      <c r="AD3" s="171"/>
      <c r="AE3" s="171"/>
      <c r="AF3" s="171"/>
      <c r="AG3" s="171"/>
      <c r="AH3" s="171"/>
      <c r="AI3" s="171"/>
      <c r="AJ3" s="171"/>
      <c r="AK3" s="171"/>
      <c r="AL3" s="172"/>
      <c r="AM3" s="173" t="s">
        <v>25</v>
      </c>
      <c r="AN3" s="174"/>
      <c r="AO3" s="174"/>
      <c r="AP3" s="174"/>
      <c r="AQ3" s="174"/>
      <c r="AR3" s="174"/>
      <c r="AS3" s="174"/>
      <c r="AT3" s="175"/>
    </row>
    <row r="4" spans="1:46" ht="19.5" customHeight="1">
      <c r="A4" s="145" t="s">
        <v>84</v>
      </c>
      <c r="B4" s="148"/>
      <c r="C4" s="209" t="s">
        <v>73</v>
      </c>
      <c r="D4" s="146"/>
      <c r="E4" s="146"/>
      <c r="F4" s="146"/>
      <c r="G4" s="43" t="s">
        <v>122</v>
      </c>
      <c r="H4" s="44" t="s">
        <v>85</v>
      </c>
      <c r="I4" s="45" t="s">
        <v>123</v>
      </c>
      <c r="J4" s="146" t="s">
        <v>65</v>
      </c>
      <c r="K4" s="146"/>
      <c r="L4" s="146"/>
      <c r="M4" s="146"/>
      <c r="N4" s="146" t="s">
        <v>72</v>
      </c>
      <c r="O4" s="146"/>
      <c r="P4" s="146"/>
      <c r="Q4" s="146"/>
      <c r="R4" s="146" t="s">
        <v>67</v>
      </c>
      <c r="S4" s="146"/>
      <c r="T4" s="146"/>
      <c r="U4" s="147"/>
      <c r="V4" s="145" t="s">
        <v>165</v>
      </c>
      <c r="W4" s="146"/>
      <c r="X4" s="146"/>
      <c r="Y4" s="147"/>
      <c r="Z4" s="145" t="s">
        <v>105</v>
      </c>
      <c r="AA4" s="148"/>
      <c r="AB4" s="209" t="s">
        <v>64</v>
      </c>
      <c r="AC4" s="146"/>
      <c r="AD4" s="146"/>
      <c r="AE4" s="146"/>
      <c r="AF4" s="43" t="s">
        <v>163</v>
      </c>
      <c r="AG4" s="44" t="s">
        <v>80</v>
      </c>
      <c r="AH4" s="45" t="s">
        <v>164</v>
      </c>
      <c r="AI4" s="210" t="s">
        <v>66</v>
      </c>
      <c r="AJ4" s="210"/>
      <c r="AK4" s="210"/>
      <c r="AL4" s="210"/>
      <c r="AM4" s="146"/>
      <c r="AN4" s="146"/>
      <c r="AO4" s="146"/>
      <c r="AP4" s="146"/>
      <c r="AQ4" s="146"/>
      <c r="AR4" s="146"/>
      <c r="AS4" s="146"/>
      <c r="AT4" s="147"/>
    </row>
    <row r="5" spans="1:46" ht="19.5" customHeight="1">
      <c r="A5" s="206" t="s">
        <v>106</v>
      </c>
      <c r="B5" s="207"/>
      <c r="C5" s="208" t="s">
        <v>62</v>
      </c>
      <c r="D5" s="204"/>
      <c r="E5" s="204"/>
      <c r="F5" s="204"/>
      <c r="G5" s="46" t="s">
        <v>124</v>
      </c>
      <c r="H5" s="47" t="s">
        <v>85</v>
      </c>
      <c r="I5" s="48" t="s">
        <v>125</v>
      </c>
      <c r="J5" s="204" t="s">
        <v>61</v>
      </c>
      <c r="K5" s="204"/>
      <c r="L5" s="204"/>
      <c r="M5" s="204"/>
      <c r="N5" s="204" t="s">
        <v>73</v>
      </c>
      <c r="O5" s="204"/>
      <c r="P5" s="204"/>
      <c r="Q5" s="204"/>
      <c r="R5" s="204" t="s">
        <v>65</v>
      </c>
      <c r="S5" s="204"/>
      <c r="T5" s="204"/>
      <c r="U5" s="205"/>
      <c r="V5" s="206" t="s">
        <v>166</v>
      </c>
      <c r="W5" s="204"/>
      <c r="X5" s="204"/>
      <c r="Y5" s="205"/>
      <c r="Z5" s="206" t="s">
        <v>107</v>
      </c>
      <c r="AA5" s="207"/>
      <c r="AB5" s="208" t="s">
        <v>86</v>
      </c>
      <c r="AC5" s="204"/>
      <c r="AD5" s="204"/>
      <c r="AE5" s="204"/>
      <c r="AF5" s="46" t="s">
        <v>126</v>
      </c>
      <c r="AG5" s="47" t="s">
        <v>87</v>
      </c>
      <c r="AH5" s="48" t="s">
        <v>127</v>
      </c>
      <c r="AI5" s="204" t="s">
        <v>71</v>
      </c>
      <c r="AJ5" s="204"/>
      <c r="AK5" s="204"/>
      <c r="AL5" s="204"/>
      <c r="AM5" s="204" t="s">
        <v>70</v>
      </c>
      <c r="AN5" s="204"/>
      <c r="AO5" s="204"/>
      <c r="AP5" s="204"/>
      <c r="AQ5" s="204" t="s">
        <v>69</v>
      </c>
      <c r="AR5" s="204"/>
      <c r="AS5" s="204"/>
      <c r="AT5" s="205"/>
    </row>
    <row r="6" spans="1:46" ht="19.5" customHeight="1" thickBot="1">
      <c r="A6" s="154" t="s">
        <v>108</v>
      </c>
      <c r="B6" s="157"/>
      <c r="C6" s="201" t="s">
        <v>72</v>
      </c>
      <c r="D6" s="155"/>
      <c r="E6" s="155"/>
      <c r="F6" s="155"/>
      <c r="G6" s="50" t="s">
        <v>124</v>
      </c>
      <c r="H6" s="51" t="s">
        <v>85</v>
      </c>
      <c r="I6" s="49" t="s">
        <v>125</v>
      </c>
      <c r="J6" s="155" t="s">
        <v>67</v>
      </c>
      <c r="K6" s="155"/>
      <c r="L6" s="155"/>
      <c r="M6" s="155"/>
      <c r="N6" s="155" t="s">
        <v>62</v>
      </c>
      <c r="O6" s="155"/>
      <c r="P6" s="155"/>
      <c r="Q6" s="155"/>
      <c r="R6" s="155" t="s">
        <v>61</v>
      </c>
      <c r="S6" s="155"/>
      <c r="T6" s="155"/>
      <c r="U6" s="156"/>
      <c r="V6" s="154" t="s">
        <v>167</v>
      </c>
      <c r="W6" s="155"/>
      <c r="X6" s="155"/>
      <c r="Y6" s="156"/>
      <c r="Z6" s="154" t="s">
        <v>109</v>
      </c>
      <c r="AA6" s="157"/>
      <c r="AB6" s="201" t="s">
        <v>70</v>
      </c>
      <c r="AC6" s="155"/>
      <c r="AD6" s="155"/>
      <c r="AE6" s="155"/>
      <c r="AF6" s="50" t="s">
        <v>123</v>
      </c>
      <c r="AG6" s="51" t="s">
        <v>85</v>
      </c>
      <c r="AH6" s="49" t="s">
        <v>125</v>
      </c>
      <c r="AI6" s="155" t="s">
        <v>69</v>
      </c>
      <c r="AJ6" s="155"/>
      <c r="AK6" s="155"/>
      <c r="AL6" s="155"/>
      <c r="AM6" s="155" t="s">
        <v>89</v>
      </c>
      <c r="AN6" s="155"/>
      <c r="AO6" s="155"/>
      <c r="AP6" s="155"/>
      <c r="AQ6" s="155" t="s">
        <v>71</v>
      </c>
      <c r="AR6" s="155"/>
      <c r="AS6" s="155"/>
      <c r="AT6" s="156"/>
    </row>
    <row r="7" spans="1:46" ht="15" customHeight="1" thickBot="1" thickTop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</row>
    <row r="8" spans="1:46" ht="19.5" customHeight="1" thickTop="1">
      <c r="A8" s="176" t="s">
        <v>177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8"/>
      <c r="V8" s="176" t="s">
        <v>81</v>
      </c>
      <c r="W8" s="177"/>
      <c r="X8" s="177"/>
      <c r="Y8" s="178"/>
      <c r="Z8" s="176" t="s">
        <v>177</v>
      </c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8"/>
    </row>
    <row r="9" spans="1:46" ht="19.5" customHeight="1">
      <c r="A9" s="170" t="s">
        <v>82</v>
      </c>
      <c r="B9" s="171"/>
      <c r="C9" s="171" t="s">
        <v>5</v>
      </c>
      <c r="D9" s="171"/>
      <c r="E9" s="171"/>
      <c r="F9" s="171"/>
      <c r="G9" s="171"/>
      <c r="H9" s="171"/>
      <c r="I9" s="171"/>
      <c r="J9" s="171"/>
      <c r="K9" s="171"/>
      <c r="L9" s="171"/>
      <c r="M9" s="172"/>
      <c r="N9" s="173" t="s">
        <v>25</v>
      </c>
      <c r="O9" s="174"/>
      <c r="P9" s="174"/>
      <c r="Q9" s="174"/>
      <c r="R9" s="174"/>
      <c r="S9" s="174"/>
      <c r="T9" s="174"/>
      <c r="U9" s="175"/>
      <c r="V9" s="170"/>
      <c r="W9" s="171"/>
      <c r="X9" s="171"/>
      <c r="Y9" s="179"/>
      <c r="Z9" s="170" t="s">
        <v>83</v>
      </c>
      <c r="AA9" s="171"/>
      <c r="AB9" s="171" t="s">
        <v>5</v>
      </c>
      <c r="AC9" s="171"/>
      <c r="AD9" s="171"/>
      <c r="AE9" s="171"/>
      <c r="AF9" s="171"/>
      <c r="AG9" s="171"/>
      <c r="AH9" s="171"/>
      <c r="AI9" s="171"/>
      <c r="AJ9" s="171"/>
      <c r="AK9" s="171"/>
      <c r="AL9" s="172"/>
      <c r="AM9" s="173" t="s">
        <v>25</v>
      </c>
      <c r="AN9" s="174"/>
      <c r="AO9" s="174"/>
      <c r="AP9" s="174"/>
      <c r="AQ9" s="174"/>
      <c r="AR9" s="174"/>
      <c r="AS9" s="174"/>
      <c r="AT9" s="175"/>
    </row>
    <row r="10" spans="1:46" ht="19.5" customHeight="1">
      <c r="A10" s="145" t="s">
        <v>110</v>
      </c>
      <c r="B10" s="148"/>
      <c r="C10" s="209" t="s">
        <v>67</v>
      </c>
      <c r="D10" s="146"/>
      <c r="E10" s="146"/>
      <c r="F10" s="146"/>
      <c r="G10" s="43" t="s">
        <v>124</v>
      </c>
      <c r="H10" s="44" t="s">
        <v>85</v>
      </c>
      <c r="I10" s="45" t="s">
        <v>125</v>
      </c>
      <c r="J10" s="146" t="s">
        <v>63</v>
      </c>
      <c r="K10" s="146"/>
      <c r="L10" s="146"/>
      <c r="M10" s="146"/>
      <c r="N10" s="146" t="s">
        <v>65</v>
      </c>
      <c r="O10" s="146"/>
      <c r="P10" s="146"/>
      <c r="Q10" s="146"/>
      <c r="R10" s="146" t="s">
        <v>61</v>
      </c>
      <c r="S10" s="146"/>
      <c r="T10" s="146"/>
      <c r="U10" s="147"/>
      <c r="V10" s="145" t="s">
        <v>94</v>
      </c>
      <c r="W10" s="146"/>
      <c r="X10" s="146"/>
      <c r="Y10" s="147"/>
      <c r="Z10" s="145" t="s">
        <v>111</v>
      </c>
      <c r="AA10" s="148"/>
      <c r="AB10" s="209" t="s">
        <v>69</v>
      </c>
      <c r="AC10" s="146"/>
      <c r="AD10" s="146"/>
      <c r="AE10" s="146"/>
      <c r="AF10" s="43" t="s">
        <v>124</v>
      </c>
      <c r="AG10" s="44" t="s">
        <v>85</v>
      </c>
      <c r="AH10" s="45" t="s">
        <v>124</v>
      </c>
      <c r="AI10" s="146" t="s">
        <v>68</v>
      </c>
      <c r="AJ10" s="146"/>
      <c r="AK10" s="146"/>
      <c r="AL10" s="146"/>
      <c r="AM10" s="210" t="s">
        <v>66</v>
      </c>
      <c r="AN10" s="210"/>
      <c r="AO10" s="210"/>
      <c r="AP10" s="210"/>
      <c r="AQ10" s="146" t="s">
        <v>71</v>
      </c>
      <c r="AR10" s="146"/>
      <c r="AS10" s="146"/>
      <c r="AT10" s="147"/>
    </row>
    <row r="11" spans="1:46" ht="19.5" customHeight="1">
      <c r="A11" s="206" t="s">
        <v>112</v>
      </c>
      <c r="B11" s="207"/>
      <c r="C11" s="208" t="s">
        <v>73</v>
      </c>
      <c r="D11" s="204"/>
      <c r="E11" s="204"/>
      <c r="F11" s="204"/>
      <c r="G11" s="46" t="s">
        <v>125</v>
      </c>
      <c r="H11" s="47" t="s">
        <v>85</v>
      </c>
      <c r="I11" s="48" t="s">
        <v>124</v>
      </c>
      <c r="J11" s="204" t="s">
        <v>62</v>
      </c>
      <c r="K11" s="204"/>
      <c r="L11" s="204"/>
      <c r="M11" s="204"/>
      <c r="N11" s="204" t="s">
        <v>67</v>
      </c>
      <c r="O11" s="204"/>
      <c r="P11" s="204"/>
      <c r="Q11" s="204"/>
      <c r="R11" s="204" t="s">
        <v>63</v>
      </c>
      <c r="S11" s="204"/>
      <c r="T11" s="204"/>
      <c r="U11" s="205"/>
      <c r="V11" s="206" t="s">
        <v>88</v>
      </c>
      <c r="W11" s="204"/>
      <c r="X11" s="204"/>
      <c r="Y11" s="205"/>
      <c r="Z11" s="206" t="s">
        <v>91</v>
      </c>
      <c r="AA11" s="207"/>
      <c r="AB11" s="208" t="s">
        <v>64</v>
      </c>
      <c r="AC11" s="204"/>
      <c r="AD11" s="204"/>
      <c r="AE11" s="204"/>
      <c r="AF11" s="46" t="s">
        <v>128</v>
      </c>
      <c r="AG11" s="47" t="s">
        <v>80</v>
      </c>
      <c r="AH11" s="48" t="s">
        <v>129</v>
      </c>
      <c r="AI11" s="204" t="s">
        <v>79</v>
      </c>
      <c r="AJ11" s="204"/>
      <c r="AK11" s="204"/>
      <c r="AL11" s="204"/>
      <c r="AM11" s="204" t="s">
        <v>69</v>
      </c>
      <c r="AN11" s="204"/>
      <c r="AO11" s="204"/>
      <c r="AP11" s="204"/>
      <c r="AQ11" s="204" t="s">
        <v>68</v>
      </c>
      <c r="AR11" s="204"/>
      <c r="AS11" s="204"/>
      <c r="AT11" s="205"/>
    </row>
    <row r="12" spans="1:46" ht="19.5" customHeight="1" thickBot="1">
      <c r="A12" s="154" t="s">
        <v>113</v>
      </c>
      <c r="B12" s="157"/>
      <c r="C12" s="201" t="s">
        <v>65</v>
      </c>
      <c r="D12" s="155"/>
      <c r="E12" s="155"/>
      <c r="F12" s="155"/>
      <c r="G12" s="50" t="s">
        <v>126</v>
      </c>
      <c r="H12" s="51" t="s">
        <v>87</v>
      </c>
      <c r="I12" s="49" t="s">
        <v>127</v>
      </c>
      <c r="J12" s="155" t="s">
        <v>61</v>
      </c>
      <c r="K12" s="155"/>
      <c r="L12" s="155"/>
      <c r="M12" s="155"/>
      <c r="N12" s="155" t="s">
        <v>73</v>
      </c>
      <c r="O12" s="155"/>
      <c r="P12" s="155"/>
      <c r="Q12" s="155"/>
      <c r="R12" s="155" t="s">
        <v>62</v>
      </c>
      <c r="S12" s="155"/>
      <c r="T12" s="155"/>
      <c r="U12" s="156"/>
      <c r="V12" s="154" t="s">
        <v>92</v>
      </c>
      <c r="W12" s="155"/>
      <c r="X12" s="155"/>
      <c r="Y12" s="156"/>
      <c r="Z12" s="154" t="s">
        <v>93</v>
      </c>
      <c r="AA12" s="157"/>
      <c r="AB12" s="202" t="s">
        <v>66</v>
      </c>
      <c r="AC12" s="203"/>
      <c r="AD12" s="203"/>
      <c r="AE12" s="203"/>
      <c r="AF12" s="50" t="s">
        <v>130</v>
      </c>
      <c r="AG12" s="51" t="s">
        <v>90</v>
      </c>
      <c r="AH12" s="49" t="s">
        <v>131</v>
      </c>
      <c r="AI12" s="155" t="s">
        <v>71</v>
      </c>
      <c r="AJ12" s="155"/>
      <c r="AK12" s="155"/>
      <c r="AL12" s="155"/>
      <c r="AM12" s="155" t="s">
        <v>64</v>
      </c>
      <c r="AN12" s="155"/>
      <c r="AO12" s="155"/>
      <c r="AP12" s="155"/>
      <c r="AQ12" s="155" t="s">
        <v>79</v>
      </c>
      <c r="AR12" s="155"/>
      <c r="AS12" s="155"/>
      <c r="AT12" s="156"/>
    </row>
    <row r="13" spans="1:46" ht="15" customHeight="1" thickBot="1" thickTop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</row>
    <row r="14" spans="1:46" ht="19.5" customHeight="1" thickTop="1">
      <c r="A14" s="176" t="s">
        <v>178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8"/>
      <c r="V14" s="176" t="s">
        <v>81</v>
      </c>
      <c r="W14" s="177"/>
      <c r="X14" s="177"/>
      <c r="Y14" s="178"/>
      <c r="Z14" s="176" t="s">
        <v>178</v>
      </c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8"/>
    </row>
    <row r="15" spans="1:46" ht="19.5" customHeight="1">
      <c r="A15" s="170" t="s">
        <v>82</v>
      </c>
      <c r="B15" s="171"/>
      <c r="C15" s="171" t="s">
        <v>5</v>
      </c>
      <c r="D15" s="171"/>
      <c r="E15" s="171"/>
      <c r="F15" s="171"/>
      <c r="G15" s="171"/>
      <c r="H15" s="171"/>
      <c r="I15" s="171"/>
      <c r="J15" s="171"/>
      <c r="K15" s="171"/>
      <c r="L15" s="171"/>
      <c r="M15" s="172"/>
      <c r="N15" s="173" t="s">
        <v>25</v>
      </c>
      <c r="O15" s="174"/>
      <c r="P15" s="174"/>
      <c r="Q15" s="174"/>
      <c r="R15" s="174"/>
      <c r="S15" s="174"/>
      <c r="T15" s="174"/>
      <c r="U15" s="175"/>
      <c r="V15" s="170"/>
      <c r="W15" s="171"/>
      <c r="X15" s="171"/>
      <c r="Y15" s="179"/>
      <c r="Z15" s="170" t="s">
        <v>83</v>
      </c>
      <c r="AA15" s="171"/>
      <c r="AB15" s="171" t="s">
        <v>5</v>
      </c>
      <c r="AC15" s="171"/>
      <c r="AD15" s="171"/>
      <c r="AE15" s="171"/>
      <c r="AF15" s="171"/>
      <c r="AG15" s="171"/>
      <c r="AH15" s="171"/>
      <c r="AI15" s="171"/>
      <c r="AJ15" s="171"/>
      <c r="AK15" s="171"/>
      <c r="AL15" s="172"/>
      <c r="AM15" s="173" t="s">
        <v>25</v>
      </c>
      <c r="AN15" s="174"/>
      <c r="AO15" s="174"/>
      <c r="AP15" s="174"/>
      <c r="AQ15" s="174"/>
      <c r="AR15" s="174"/>
      <c r="AS15" s="174"/>
      <c r="AT15" s="175"/>
    </row>
    <row r="16" spans="1:46" ht="19.5" customHeight="1">
      <c r="A16" s="145" t="s">
        <v>114</v>
      </c>
      <c r="B16" s="148"/>
      <c r="C16" s="209" t="s">
        <v>73</v>
      </c>
      <c r="D16" s="146"/>
      <c r="E16" s="146"/>
      <c r="F16" s="146"/>
      <c r="G16" s="43" t="s">
        <v>123</v>
      </c>
      <c r="H16" s="44" t="s">
        <v>85</v>
      </c>
      <c r="I16" s="45" t="s">
        <v>132</v>
      </c>
      <c r="J16" s="146" t="s">
        <v>61</v>
      </c>
      <c r="K16" s="146"/>
      <c r="L16" s="146"/>
      <c r="M16" s="146"/>
      <c r="N16" s="146" t="s">
        <v>65</v>
      </c>
      <c r="O16" s="146"/>
      <c r="P16" s="146"/>
      <c r="Q16" s="146"/>
      <c r="R16" s="146" t="s">
        <v>62</v>
      </c>
      <c r="S16" s="146"/>
      <c r="T16" s="146"/>
      <c r="U16" s="147"/>
      <c r="V16" s="145" t="s">
        <v>94</v>
      </c>
      <c r="W16" s="146"/>
      <c r="X16" s="146"/>
      <c r="Y16" s="147"/>
      <c r="Z16" s="145" t="s">
        <v>95</v>
      </c>
      <c r="AA16" s="148"/>
      <c r="AB16" s="209" t="s">
        <v>64</v>
      </c>
      <c r="AC16" s="146"/>
      <c r="AD16" s="146"/>
      <c r="AE16" s="146"/>
      <c r="AF16" s="43" t="s">
        <v>133</v>
      </c>
      <c r="AG16" s="44" t="s">
        <v>80</v>
      </c>
      <c r="AH16" s="45" t="s">
        <v>129</v>
      </c>
      <c r="AI16" s="146" t="s">
        <v>71</v>
      </c>
      <c r="AJ16" s="146"/>
      <c r="AK16" s="146"/>
      <c r="AL16" s="146"/>
      <c r="AM16" s="210" t="s">
        <v>66</v>
      </c>
      <c r="AN16" s="210"/>
      <c r="AO16" s="210"/>
      <c r="AP16" s="210"/>
      <c r="AQ16" s="146" t="s">
        <v>115</v>
      </c>
      <c r="AR16" s="146"/>
      <c r="AS16" s="146"/>
      <c r="AT16" s="147"/>
    </row>
    <row r="17" spans="1:46" ht="19.5" customHeight="1">
      <c r="A17" s="206" t="s">
        <v>116</v>
      </c>
      <c r="B17" s="207"/>
      <c r="C17" s="208" t="s">
        <v>72</v>
      </c>
      <c r="D17" s="204"/>
      <c r="E17" s="204"/>
      <c r="F17" s="204"/>
      <c r="G17" s="46" t="s">
        <v>123</v>
      </c>
      <c r="H17" s="47" t="s">
        <v>85</v>
      </c>
      <c r="I17" s="48" t="s">
        <v>134</v>
      </c>
      <c r="J17" s="204" t="s">
        <v>63</v>
      </c>
      <c r="K17" s="204"/>
      <c r="L17" s="204"/>
      <c r="M17" s="204"/>
      <c r="N17" s="204" t="s">
        <v>73</v>
      </c>
      <c r="O17" s="204"/>
      <c r="P17" s="204"/>
      <c r="Q17" s="204"/>
      <c r="R17" s="204" t="s">
        <v>61</v>
      </c>
      <c r="S17" s="204"/>
      <c r="T17" s="204"/>
      <c r="U17" s="205"/>
      <c r="V17" s="206" t="s">
        <v>88</v>
      </c>
      <c r="W17" s="204"/>
      <c r="X17" s="204"/>
      <c r="Y17" s="205"/>
      <c r="Z17" s="206" t="s">
        <v>117</v>
      </c>
      <c r="AA17" s="207"/>
      <c r="AB17" s="208" t="s">
        <v>70</v>
      </c>
      <c r="AC17" s="204"/>
      <c r="AD17" s="204"/>
      <c r="AE17" s="204"/>
      <c r="AF17" s="46" t="s">
        <v>125</v>
      </c>
      <c r="AG17" s="47" t="s">
        <v>85</v>
      </c>
      <c r="AH17" s="48" t="s">
        <v>135</v>
      </c>
      <c r="AI17" s="204" t="s">
        <v>68</v>
      </c>
      <c r="AJ17" s="204"/>
      <c r="AK17" s="204"/>
      <c r="AL17" s="204"/>
      <c r="AM17" s="204" t="s">
        <v>64</v>
      </c>
      <c r="AN17" s="204"/>
      <c r="AO17" s="204"/>
      <c r="AP17" s="204"/>
      <c r="AQ17" s="204" t="s">
        <v>71</v>
      </c>
      <c r="AR17" s="204"/>
      <c r="AS17" s="204"/>
      <c r="AT17" s="205"/>
    </row>
    <row r="18" spans="1:46" ht="19.5" customHeight="1" thickBot="1">
      <c r="A18" s="154" t="s">
        <v>118</v>
      </c>
      <c r="B18" s="157"/>
      <c r="C18" s="201" t="s">
        <v>65</v>
      </c>
      <c r="D18" s="155"/>
      <c r="E18" s="155"/>
      <c r="F18" s="155"/>
      <c r="G18" s="50" t="s">
        <v>136</v>
      </c>
      <c r="H18" s="51" t="s">
        <v>87</v>
      </c>
      <c r="I18" s="49" t="s">
        <v>137</v>
      </c>
      <c r="J18" s="155" t="s">
        <v>62</v>
      </c>
      <c r="K18" s="155"/>
      <c r="L18" s="155"/>
      <c r="M18" s="155"/>
      <c r="N18" s="155" t="s">
        <v>72</v>
      </c>
      <c r="O18" s="155"/>
      <c r="P18" s="155"/>
      <c r="Q18" s="155"/>
      <c r="R18" s="155" t="s">
        <v>63</v>
      </c>
      <c r="S18" s="155"/>
      <c r="T18" s="155"/>
      <c r="U18" s="156"/>
      <c r="V18" s="154" t="s">
        <v>92</v>
      </c>
      <c r="W18" s="155"/>
      <c r="X18" s="155"/>
      <c r="Y18" s="156"/>
      <c r="Z18" s="154" t="s">
        <v>96</v>
      </c>
      <c r="AA18" s="157"/>
      <c r="AB18" s="202" t="s">
        <v>66</v>
      </c>
      <c r="AC18" s="203"/>
      <c r="AD18" s="203"/>
      <c r="AE18" s="203"/>
      <c r="AF18" s="50" t="s">
        <v>138</v>
      </c>
      <c r="AG18" s="51" t="s">
        <v>90</v>
      </c>
      <c r="AH18" s="49" t="s">
        <v>139</v>
      </c>
      <c r="AI18" s="155" t="s">
        <v>115</v>
      </c>
      <c r="AJ18" s="155"/>
      <c r="AK18" s="155"/>
      <c r="AL18" s="155"/>
      <c r="AM18" s="155" t="s">
        <v>70</v>
      </c>
      <c r="AN18" s="155"/>
      <c r="AO18" s="155"/>
      <c r="AP18" s="155"/>
      <c r="AQ18" s="155" t="s">
        <v>68</v>
      </c>
      <c r="AR18" s="155"/>
      <c r="AS18" s="155"/>
      <c r="AT18" s="156"/>
    </row>
    <row r="19" spans="1:46" ht="15" customHeight="1" thickBot="1" thickTop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</row>
    <row r="20" spans="1:46" ht="19.5" customHeight="1" thickTop="1">
      <c r="A20" s="176" t="s">
        <v>183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8"/>
      <c r="V20" s="176" t="s">
        <v>81</v>
      </c>
      <c r="W20" s="177"/>
      <c r="X20" s="177"/>
      <c r="Y20" s="178"/>
      <c r="Z20" s="176" t="s">
        <v>184</v>
      </c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8"/>
    </row>
    <row r="21" spans="1:46" ht="19.5" customHeight="1">
      <c r="A21" s="170" t="s">
        <v>82</v>
      </c>
      <c r="B21" s="171"/>
      <c r="C21" s="171" t="s">
        <v>5</v>
      </c>
      <c r="D21" s="171"/>
      <c r="E21" s="171"/>
      <c r="F21" s="171"/>
      <c r="G21" s="171"/>
      <c r="H21" s="171"/>
      <c r="I21" s="171"/>
      <c r="J21" s="171"/>
      <c r="K21" s="171"/>
      <c r="L21" s="171"/>
      <c r="M21" s="172"/>
      <c r="N21" s="173" t="s">
        <v>25</v>
      </c>
      <c r="O21" s="174"/>
      <c r="P21" s="174"/>
      <c r="Q21" s="174"/>
      <c r="R21" s="174"/>
      <c r="S21" s="174"/>
      <c r="T21" s="174"/>
      <c r="U21" s="175"/>
      <c r="V21" s="170"/>
      <c r="W21" s="171"/>
      <c r="X21" s="171"/>
      <c r="Y21" s="179"/>
      <c r="Z21" s="170" t="s">
        <v>83</v>
      </c>
      <c r="AA21" s="171"/>
      <c r="AB21" s="171" t="s">
        <v>5</v>
      </c>
      <c r="AC21" s="171"/>
      <c r="AD21" s="171"/>
      <c r="AE21" s="171"/>
      <c r="AF21" s="171"/>
      <c r="AG21" s="171"/>
      <c r="AH21" s="171"/>
      <c r="AI21" s="171"/>
      <c r="AJ21" s="171"/>
      <c r="AK21" s="171"/>
      <c r="AL21" s="172"/>
      <c r="AM21" s="173" t="s">
        <v>25</v>
      </c>
      <c r="AN21" s="174"/>
      <c r="AO21" s="174"/>
      <c r="AP21" s="174"/>
      <c r="AQ21" s="174"/>
      <c r="AR21" s="174"/>
      <c r="AS21" s="174"/>
      <c r="AT21" s="175"/>
    </row>
    <row r="22" spans="1:46" ht="19.5" customHeight="1">
      <c r="A22" s="145" t="s">
        <v>119</v>
      </c>
      <c r="B22" s="148"/>
      <c r="C22" s="194" t="s">
        <v>61</v>
      </c>
      <c r="D22" s="159"/>
      <c r="E22" s="159"/>
      <c r="F22" s="160"/>
      <c r="G22" s="46" t="s">
        <v>186</v>
      </c>
      <c r="H22" s="47" t="s">
        <v>85</v>
      </c>
      <c r="I22" s="48" t="s">
        <v>187</v>
      </c>
      <c r="J22" s="158" t="s">
        <v>70</v>
      </c>
      <c r="K22" s="159"/>
      <c r="L22" s="159"/>
      <c r="M22" s="160"/>
      <c r="N22" s="195" t="s">
        <v>66</v>
      </c>
      <c r="O22" s="196"/>
      <c r="P22" s="196"/>
      <c r="Q22" s="197"/>
      <c r="R22" s="198" t="s">
        <v>67</v>
      </c>
      <c r="S22" s="199"/>
      <c r="T22" s="199"/>
      <c r="U22" s="200"/>
      <c r="V22" s="145" t="s">
        <v>140</v>
      </c>
      <c r="W22" s="146"/>
      <c r="X22" s="146"/>
      <c r="Y22" s="147"/>
      <c r="Z22" s="145" t="s">
        <v>173</v>
      </c>
      <c r="AA22" s="148"/>
      <c r="AB22" s="181" t="s">
        <v>69</v>
      </c>
      <c r="AC22" s="182"/>
      <c r="AD22" s="182"/>
      <c r="AE22" s="182"/>
      <c r="AF22" s="43" t="s">
        <v>188</v>
      </c>
      <c r="AG22" s="44" t="s">
        <v>85</v>
      </c>
      <c r="AH22" s="45" t="s">
        <v>186</v>
      </c>
      <c r="AI22" s="182" t="s">
        <v>73</v>
      </c>
      <c r="AJ22" s="182"/>
      <c r="AK22" s="182"/>
      <c r="AL22" s="182"/>
      <c r="AM22" s="158" t="s">
        <v>63</v>
      </c>
      <c r="AN22" s="159"/>
      <c r="AO22" s="159"/>
      <c r="AP22" s="160"/>
      <c r="AQ22" s="158" t="s">
        <v>64</v>
      </c>
      <c r="AR22" s="159"/>
      <c r="AS22" s="159"/>
      <c r="AT22" s="161"/>
    </row>
    <row r="23" spans="1:46" ht="19.5" customHeight="1">
      <c r="A23" s="187" t="s">
        <v>141</v>
      </c>
      <c r="B23" s="188"/>
      <c r="C23" s="189" t="s">
        <v>66</v>
      </c>
      <c r="D23" s="190"/>
      <c r="E23" s="190"/>
      <c r="F23" s="191"/>
      <c r="G23" s="46" t="s">
        <v>188</v>
      </c>
      <c r="H23" s="47" t="s">
        <v>142</v>
      </c>
      <c r="I23" s="48" t="s">
        <v>189</v>
      </c>
      <c r="J23" s="158" t="s">
        <v>67</v>
      </c>
      <c r="K23" s="159"/>
      <c r="L23" s="159"/>
      <c r="M23" s="160"/>
      <c r="N23" s="158" t="s">
        <v>61</v>
      </c>
      <c r="O23" s="159"/>
      <c r="P23" s="159"/>
      <c r="Q23" s="160"/>
      <c r="R23" s="158" t="s">
        <v>70</v>
      </c>
      <c r="S23" s="159"/>
      <c r="T23" s="159"/>
      <c r="U23" s="161"/>
      <c r="V23" s="187" t="s">
        <v>88</v>
      </c>
      <c r="W23" s="192"/>
      <c r="X23" s="192"/>
      <c r="Y23" s="193"/>
      <c r="Z23" s="187" t="s">
        <v>174</v>
      </c>
      <c r="AA23" s="188"/>
      <c r="AB23" s="149" t="s">
        <v>63</v>
      </c>
      <c r="AC23" s="150"/>
      <c r="AD23" s="150"/>
      <c r="AE23" s="150"/>
      <c r="AF23" s="67" t="s">
        <v>189</v>
      </c>
      <c r="AG23" s="35" t="s">
        <v>85</v>
      </c>
      <c r="AH23" s="66" t="s">
        <v>189</v>
      </c>
      <c r="AI23" s="150" t="s">
        <v>64</v>
      </c>
      <c r="AJ23" s="150"/>
      <c r="AK23" s="150"/>
      <c r="AL23" s="150"/>
      <c r="AM23" s="183" t="s">
        <v>69</v>
      </c>
      <c r="AN23" s="184"/>
      <c r="AO23" s="184"/>
      <c r="AP23" s="185"/>
      <c r="AQ23" s="183" t="s">
        <v>73</v>
      </c>
      <c r="AR23" s="184"/>
      <c r="AS23" s="184"/>
      <c r="AT23" s="186"/>
    </row>
    <row r="24" spans="1:46" ht="19.5" customHeight="1">
      <c r="A24" s="84"/>
      <c r="B24" s="85"/>
      <c r="C24" s="86"/>
      <c r="D24" s="87"/>
      <c r="E24" s="87"/>
      <c r="F24" s="88"/>
      <c r="G24" s="89"/>
      <c r="H24" s="90"/>
      <c r="I24" s="90"/>
      <c r="J24" s="79"/>
      <c r="K24" s="80"/>
      <c r="L24" s="80"/>
      <c r="M24" s="81"/>
      <c r="N24" s="79"/>
      <c r="O24" s="80"/>
      <c r="P24" s="80"/>
      <c r="Q24" s="80"/>
      <c r="R24" s="79"/>
      <c r="S24" s="80"/>
      <c r="T24" s="80"/>
      <c r="U24" s="82"/>
      <c r="V24" s="84"/>
      <c r="W24" s="90"/>
      <c r="X24" s="90"/>
      <c r="Y24" s="91"/>
      <c r="Z24" s="84"/>
      <c r="AA24" s="85"/>
      <c r="AB24" s="93"/>
      <c r="AC24" s="94"/>
      <c r="AD24" s="94"/>
      <c r="AE24" s="83"/>
      <c r="AF24" s="67" t="s">
        <v>191</v>
      </c>
      <c r="AG24" s="95" t="s">
        <v>192</v>
      </c>
      <c r="AH24" s="66" t="s">
        <v>188</v>
      </c>
      <c r="AI24" s="92"/>
      <c r="AJ24" s="94"/>
      <c r="AK24" s="94"/>
      <c r="AL24" s="93"/>
      <c r="AM24" s="79"/>
      <c r="AN24" s="80"/>
      <c r="AO24" s="80"/>
      <c r="AP24" s="80"/>
      <c r="AQ24" s="79"/>
      <c r="AR24" s="80"/>
      <c r="AS24" s="80"/>
      <c r="AT24" s="82"/>
    </row>
    <row r="25" spans="1:46" ht="19.5" customHeight="1" thickBot="1">
      <c r="A25" s="154" t="s">
        <v>172</v>
      </c>
      <c r="B25" s="157"/>
      <c r="C25" s="164" t="s">
        <v>61</v>
      </c>
      <c r="D25" s="165"/>
      <c r="E25" s="165"/>
      <c r="F25" s="162"/>
      <c r="G25" s="50" t="s">
        <v>187</v>
      </c>
      <c r="H25" s="51" t="s">
        <v>143</v>
      </c>
      <c r="I25" s="51" t="s">
        <v>190</v>
      </c>
      <c r="J25" s="166" t="s">
        <v>66</v>
      </c>
      <c r="K25" s="167"/>
      <c r="L25" s="167"/>
      <c r="M25" s="168"/>
      <c r="N25" s="142" t="s">
        <v>180</v>
      </c>
      <c r="O25" s="143"/>
      <c r="P25" s="143"/>
      <c r="Q25" s="143"/>
      <c r="R25" s="142" t="s">
        <v>181</v>
      </c>
      <c r="S25" s="143"/>
      <c r="T25" s="143"/>
      <c r="U25" s="144"/>
      <c r="V25" s="154" t="s">
        <v>179</v>
      </c>
      <c r="W25" s="155"/>
      <c r="X25" s="155"/>
      <c r="Y25" s="156"/>
      <c r="Z25" s="154" t="s">
        <v>175</v>
      </c>
      <c r="AA25" s="157"/>
      <c r="AB25" s="180" t="s">
        <v>185</v>
      </c>
      <c r="AC25" s="163"/>
      <c r="AD25" s="163"/>
      <c r="AE25" s="163"/>
      <c r="AF25" s="50" t="s">
        <v>186</v>
      </c>
      <c r="AG25" s="51" t="s">
        <v>143</v>
      </c>
      <c r="AH25" s="49" t="s">
        <v>190</v>
      </c>
      <c r="AI25" s="163" t="s">
        <v>64</v>
      </c>
      <c r="AJ25" s="163"/>
      <c r="AK25" s="163"/>
      <c r="AL25" s="169"/>
      <c r="AM25" s="142" t="s">
        <v>182</v>
      </c>
      <c r="AN25" s="143"/>
      <c r="AO25" s="143"/>
      <c r="AP25" s="143"/>
      <c r="AQ25" s="142" t="s">
        <v>55</v>
      </c>
      <c r="AR25" s="143"/>
      <c r="AS25" s="143"/>
      <c r="AT25" s="144"/>
    </row>
    <row r="26" spans="1:46" ht="15" customHeight="1" thickBot="1" thickTop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</row>
    <row r="27" spans="1:46" ht="19.5" customHeight="1" thickTop="1">
      <c r="A27" s="176" t="s">
        <v>168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8"/>
      <c r="V27" s="176" t="s">
        <v>81</v>
      </c>
      <c r="W27" s="177"/>
      <c r="X27" s="177"/>
      <c r="Y27" s="178"/>
      <c r="Z27" s="34"/>
      <c r="AA27" s="34"/>
      <c r="AB27" s="34"/>
      <c r="AC27" s="34"/>
      <c r="AD27" s="34"/>
      <c r="AE27" s="34"/>
      <c r="AF27" s="35"/>
      <c r="AG27" s="34"/>
      <c r="AH27" s="35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</row>
    <row r="28" spans="1:46" ht="19.5" customHeight="1">
      <c r="A28" s="170" t="s">
        <v>120</v>
      </c>
      <c r="B28" s="171"/>
      <c r="C28" s="171" t="s">
        <v>5</v>
      </c>
      <c r="D28" s="171"/>
      <c r="E28" s="171"/>
      <c r="F28" s="171"/>
      <c r="G28" s="171"/>
      <c r="H28" s="171"/>
      <c r="I28" s="171"/>
      <c r="J28" s="171"/>
      <c r="K28" s="171"/>
      <c r="L28" s="171"/>
      <c r="M28" s="172"/>
      <c r="N28" s="173" t="s">
        <v>25</v>
      </c>
      <c r="O28" s="174"/>
      <c r="P28" s="174"/>
      <c r="Q28" s="174"/>
      <c r="R28" s="174"/>
      <c r="S28" s="174"/>
      <c r="T28" s="174"/>
      <c r="U28" s="175"/>
      <c r="V28" s="170"/>
      <c r="W28" s="171"/>
      <c r="X28" s="171"/>
      <c r="Y28" s="179"/>
      <c r="Z28" s="34"/>
      <c r="AA28" s="34"/>
      <c r="AM28" s="34"/>
      <c r="AN28" s="34"/>
      <c r="AO28" s="34"/>
      <c r="AP28" s="34"/>
      <c r="AQ28" s="34"/>
      <c r="AR28" s="34"/>
      <c r="AS28" s="34"/>
      <c r="AT28" s="34"/>
    </row>
    <row r="29" spans="1:46" ht="19.5" customHeight="1" thickBot="1">
      <c r="A29" s="154" t="s">
        <v>144</v>
      </c>
      <c r="B29" s="157"/>
      <c r="C29" s="162" t="s">
        <v>66</v>
      </c>
      <c r="D29" s="163"/>
      <c r="E29" s="163"/>
      <c r="F29" s="163"/>
      <c r="G29" s="50" t="s">
        <v>191</v>
      </c>
      <c r="H29" s="51" t="s">
        <v>143</v>
      </c>
      <c r="I29" s="49" t="s">
        <v>187</v>
      </c>
      <c r="J29" s="163" t="s">
        <v>185</v>
      </c>
      <c r="K29" s="163"/>
      <c r="L29" s="163"/>
      <c r="M29" s="163"/>
      <c r="N29" s="151" t="s">
        <v>169</v>
      </c>
      <c r="O29" s="152"/>
      <c r="P29" s="151" t="s">
        <v>169</v>
      </c>
      <c r="Q29" s="152"/>
      <c r="R29" s="151" t="s">
        <v>169</v>
      </c>
      <c r="S29" s="152"/>
      <c r="T29" s="151" t="s">
        <v>170</v>
      </c>
      <c r="U29" s="153"/>
      <c r="V29" s="154" t="s">
        <v>171</v>
      </c>
      <c r="W29" s="155"/>
      <c r="X29" s="155"/>
      <c r="Y29" s="156"/>
      <c r="Z29" s="34"/>
      <c r="AA29" s="34"/>
      <c r="AB29" s="34"/>
      <c r="AC29" s="34"/>
      <c r="AD29" s="34"/>
      <c r="AE29" s="34"/>
      <c r="AF29" s="35"/>
      <c r="AG29" s="35"/>
      <c r="AH29" s="35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</row>
    <row r="30" ht="19.5" customHeight="1" thickTop="1"/>
    <row r="31" spans="1:25" ht="17.25">
      <c r="A31" s="74"/>
      <c r="B31" s="74"/>
      <c r="C31" s="74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7"/>
      <c r="Q31" s="77"/>
      <c r="R31" s="77"/>
      <c r="S31" s="77"/>
      <c r="T31" s="77"/>
      <c r="U31" s="77"/>
      <c r="V31" s="77"/>
      <c r="W31" s="77"/>
      <c r="X31" s="77"/>
      <c r="Y31" s="77"/>
    </row>
    <row r="32" spans="1:25" ht="17.25">
      <c r="A32" s="75"/>
      <c r="B32" s="75"/>
      <c r="C32" s="75"/>
      <c r="D32" s="73"/>
      <c r="E32" s="73"/>
      <c r="F32" s="73"/>
      <c r="G32" s="73"/>
      <c r="H32" s="73"/>
      <c r="I32" s="73"/>
      <c r="J32" s="72"/>
      <c r="K32" s="72"/>
      <c r="L32" s="72"/>
      <c r="M32" s="72"/>
      <c r="N32" s="72"/>
      <c r="O32" s="72"/>
      <c r="P32" s="73"/>
      <c r="Q32" s="73"/>
      <c r="R32" s="76"/>
      <c r="S32" s="76"/>
      <c r="T32" s="73"/>
      <c r="U32" s="73"/>
      <c r="V32" s="77"/>
      <c r="W32" s="77"/>
      <c r="X32" s="77"/>
      <c r="Y32" s="77"/>
    </row>
    <row r="33" spans="1:25" ht="17.25">
      <c r="A33" s="75"/>
      <c r="B33" s="75"/>
      <c r="C33" s="75"/>
      <c r="D33" s="73"/>
      <c r="E33" s="73"/>
      <c r="F33" s="73"/>
      <c r="G33" s="27"/>
      <c r="H33" s="27"/>
      <c r="I33" s="27"/>
      <c r="J33" s="27"/>
      <c r="K33" s="27"/>
      <c r="L33" s="27"/>
      <c r="M33" s="27"/>
      <c r="N33" s="27"/>
      <c r="O33" s="27"/>
      <c r="P33" s="73"/>
      <c r="Q33" s="73"/>
      <c r="R33" s="76"/>
      <c r="S33" s="76"/>
      <c r="T33" s="73"/>
      <c r="U33" s="73"/>
      <c r="V33" s="77"/>
      <c r="W33" s="77"/>
      <c r="X33" s="77"/>
      <c r="Y33" s="77"/>
    </row>
    <row r="34" spans="1:25" ht="17.25">
      <c r="A34" s="75"/>
      <c r="B34" s="75"/>
      <c r="C34" s="75"/>
      <c r="D34" s="72"/>
      <c r="E34" s="72"/>
      <c r="F34" s="72"/>
      <c r="G34" s="78"/>
      <c r="H34" s="78"/>
      <c r="I34" s="78"/>
      <c r="J34" s="72"/>
      <c r="K34" s="72"/>
      <c r="L34" s="72"/>
      <c r="M34" s="72"/>
      <c r="N34" s="72"/>
      <c r="O34" s="72"/>
      <c r="P34" s="73"/>
      <c r="Q34" s="73"/>
      <c r="R34" s="76"/>
      <c r="S34" s="76"/>
      <c r="T34" s="73"/>
      <c r="U34" s="73"/>
      <c r="V34" s="77"/>
      <c r="W34" s="77"/>
      <c r="X34" s="77"/>
      <c r="Y34" s="77"/>
    </row>
    <row r="35" spans="1:25" ht="17.25">
      <c r="A35" s="75"/>
      <c r="B35" s="75"/>
      <c r="C35" s="75"/>
      <c r="D35" s="27"/>
      <c r="E35" s="27"/>
      <c r="F35" s="27"/>
      <c r="G35" s="78"/>
      <c r="H35" s="78"/>
      <c r="I35" s="78"/>
      <c r="J35" s="27"/>
      <c r="K35" s="27"/>
      <c r="L35" s="27"/>
      <c r="M35" s="27"/>
      <c r="N35" s="27"/>
      <c r="O35" s="27"/>
      <c r="P35" s="73"/>
      <c r="Q35" s="73"/>
      <c r="R35" s="76"/>
      <c r="S35" s="76"/>
      <c r="T35" s="73"/>
      <c r="U35" s="73"/>
      <c r="V35" s="77"/>
      <c r="W35" s="77"/>
      <c r="X35" s="77"/>
      <c r="Y35" s="77"/>
    </row>
    <row r="36" spans="1:25" ht="17.25">
      <c r="A36" s="75"/>
      <c r="B36" s="75"/>
      <c r="C36" s="75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6"/>
      <c r="S36" s="76"/>
      <c r="T36" s="73"/>
      <c r="U36" s="73"/>
      <c r="V36" s="77"/>
      <c r="W36" s="77"/>
      <c r="X36" s="77"/>
      <c r="Y36" s="77"/>
    </row>
    <row r="37" spans="1:25" ht="17.25">
      <c r="A37" s="75"/>
      <c r="B37" s="75"/>
      <c r="C37" s="75"/>
      <c r="D37" s="28"/>
      <c r="E37" s="28"/>
      <c r="F37" s="28"/>
      <c r="G37" s="28"/>
      <c r="H37" s="28"/>
      <c r="I37" s="28"/>
      <c r="J37" s="73"/>
      <c r="K37" s="73"/>
      <c r="L37" s="73"/>
      <c r="M37" s="28"/>
      <c r="N37" s="28"/>
      <c r="O37" s="28"/>
      <c r="P37" s="73"/>
      <c r="Q37" s="73"/>
      <c r="R37" s="76"/>
      <c r="S37" s="76"/>
      <c r="T37" s="73"/>
      <c r="U37" s="73"/>
      <c r="V37" s="77"/>
      <c r="W37" s="77"/>
      <c r="X37" s="77"/>
      <c r="Y37" s="77"/>
    </row>
    <row r="38" spans="1:25" ht="17.25">
      <c r="A38" s="75"/>
      <c r="B38" s="75"/>
      <c r="C38" s="75"/>
      <c r="D38" s="73"/>
      <c r="E38" s="73"/>
      <c r="F38" s="73"/>
      <c r="G38" s="73"/>
      <c r="H38" s="73"/>
      <c r="I38" s="73"/>
      <c r="J38" s="72"/>
      <c r="K38" s="72"/>
      <c r="L38" s="72"/>
      <c r="M38" s="73"/>
      <c r="N38" s="73"/>
      <c r="O38" s="73"/>
      <c r="P38" s="73"/>
      <c r="Q38" s="73"/>
      <c r="R38" s="76"/>
      <c r="S38" s="76"/>
      <c r="T38" s="73"/>
      <c r="U38" s="73"/>
      <c r="V38" s="77"/>
      <c r="W38" s="77"/>
      <c r="X38" s="77"/>
      <c r="Y38" s="77"/>
    </row>
    <row r="39" spans="1:25" ht="17.25">
      <c r="A39" s="75"/>
      <c r="B39" s="75"/>
      <c r="C39" s="75"/>
      <c r="D39" s="28"/>
      <c r="E39" s="28"/>
      <c r="F39" s="28"/>
      <c r="G39" s="28"/>
      <c r="H39" s="28"/>
      <c r="I39" s="28"/>
      <c r="J39" s="28"/>
      <c r="K39" s="28"/>
      <c r="L39" s="28"/>
      <c r="M39" s="73"/>
      <c r="N39" s="73"/>
      <c r="O39" s="73"/>
      <c r="P39" s="73"/>
      <c r="Q39" s="73"/>
      <c r="R39" s="76"/>
      <c r="S39" s="76"/>
      <c r="T39" s="73"/>
      <c r="U39" s="73"/>
      <c r="V39" s="77"/>
      <c r="W39" s="77"/>
      <c r="X39" s="77"/>
      <c r="Y39" s="77"/>
    </row>
    <row r="40" spans="1:25" ht="17.25">
      <c r="A40" s="69"/>
      <c r="B40" s="69"/>
      <c r="C40" s="69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69"/>
      <c r="Q40" s="69"/>
      <c r="R40" s="69"/>
      <c r="S40" s="69"/>
      <c r="T40" s="69"/>
      <c r="U40" s="69"/>
      <c r="V40" s="69"/>
      <c r="W40" s="69"/>
      <c r="X40" s="69"/>
      <c r="Y40" s="69"/>
    </row>
    <row r="41" spans="1:25" ht="17.25">
      <c r="A41" s="71"/>
      <c r="B41" s="71"/>
      <c r="C41" s="71"/>
      <c r="D41" s="74"/>
      <c r="E41" s="74"/>
      <c r="F41" s="74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</row>
    <row r="42" spans="1:25" ht="17.25">
      <c r="A42" s="71"/>
      <c r="B42" s="71"/>
      <c r="C42" s="71"/>
      <c r="D42" s="75"/>
      <c r="E42" s="75"/>
      <c r="F42" s="75"/>
      <c r="G42" s="73"/>
      <c r="H42" s="73"/>
      <c r="I42" s="73"/>
      <c r="J42" s="73"/>
      <c r="K42" s="73"/>
      <c r="L42" s="73"/>
      <c r="M42" s="72"/>
      <c r="N42" s="72"/>
      <c r="O42" s="72"/>
      <c r="P42" s="73"/>
      <c r="Q42" s="73"/>
      <c r="R42" s="76"/>
      <c r="S42" s="76"/>
      <c r="T42" s="73"/>
      <c r="U42" s="73"/>
      <c r="V42" s="77"/>
      <c r="W42" s="77"/>
      <c r="X42" s="73"/>
      <c r="Y42" s="73"/>
    </row>
    <row r="43" spans="1:25" ht="17.25">
      <c r="A43" s="71"/>
      <c r="B43" s="71"/>
      <c r="C43" s="71"/>
      <c r="D43" s="75"/>
      <c r="E43" s="75"/>
      <c r="F43" s="75"/>
      <c r="G43" s="73"/>
      <c r="H43" s="73"/>
      <c r="I43" s="73"/>
      <c r="J43" s="27"/>
      <c r="K43" s="27"/>
      <c r="L43" s="27"/>
      <c r="M43" s="27"/>
      <c r="N43" s="27"/>
      <c r="O43" s="27"/>
      <c r="P43" s="73"/>
      <c r="Q43" s="73"/>
      <c r="R43" s="76"/>
      <c r="S43" s="76"/>
      <c r="T43" s="73"/>
      <c r="U43" s="73"/>
      <c r="V43" s="77"/>
      <c r="W43" s="77"/>
      <c r="X43" s="73"/>
      <c r="Y43" s="73"/>
    </row>
    <row r="44" spans="1:25" ht="17.25">
      <c r="A44" s="71"/>
      <c r="B44" s="71"/>
      <c r="C44" s="71"/>
      <c r="D44" s="75"/>
      <c r="E44" s="75"/>
      <c r="F44" s="75"/>
      <c r="G44" s="72"/>
      <c r="H44" s="72"/>
      <c r="I44" s="72"/>
      <c r="J44" s="72"/>
      <c r="K44" s="72"/>
      <c r="L44" s="72"/>
      <c r="M44" s="73"/>
      <c r="N44" s="73"/>
      <c r="O44" s="73"/>
      <c r="P44" s="73"/>
      <c r="Q44" s="73"/>
      <c r="R44" s="76"/>
      <c r="S44" s="76"/>
      <c r="T44" s="73"/>
      <c r="U44" s="73"/>
      <c r="V44" s="77"/>
      <c r="W44" s="77"/>
      <c r="X44" s="73"/>
      <c r="Y44" s="73"/>
    </row>
    <row r="45" spans="1:25" ht="17.25">
      <c r="A45" s="71"/>
      <c r="B45" s="71"/>
      <c r="C45" s="71"/>
      <c r="D45" s="75"/>
      <c r="E45" s="75"/>
      <c r="F45" s="75"/>
      <c r="G45" s="27"/>
      <c r="H45" s="27"/>
      <c r="I45" s="27"/>
      <c r="J45" s="72"/>
      <c r="K45" s="72"/>
      <c r="L45" s="72"/>
      <c r="M45" s="27"/>
      <c r="N45" s="27"/>
      <c r="O45" s="27"/>
      <c r="P45" s="73"/>
      <c r="Q45" s="73"/>
      <c r="R45" s="76"/>
      <c r="S45" s="76"/>
      <c r="T45" s="73"/>
      <c r="U45" s="73"/>
      <c r="V45" s="77"/>
      <c r="W45" s="77"/>
      <c r="X45" s="73"/>
      <c r="Y45" s="73"/>
    </row>
    <row r="46" spans="1:25" ht="17.25">
      <c r="A46" s="71"/>
      <c r="B46" s="71"/>
      <c r="C46" s="71"/>
      <c r="D46" s="75"/>
      <c r="E46" s="75"/>
      <c r="F46" s="75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6"/>
      <c r="S46" s="76"/>
      <c r="T46" s="73"/>
      <c r="U46" s="73"/>
      <c r="V46" s="77"/>
      <c r="W46" s="77"/>
      <c r="X46" s="73"/>
      <c r="Y46" s="73"/>
    </row>
    <row r="47" spans="1:25" ht="17.25">
      <c r="A47" s="71"/>
      <c r="B47" s="71"/>
      <c r="C47" s="71"/>
      <c r="D47" s="75"/>
      <c r="E47" s="75"/>
      <c r="F47" s="75"/>
      <c r="G47" s="28"/>
      <c r="H47" s="28"/>
      <c r="I47" s="28"/>
      <c r="J47" s="28"/>
      <c r="K47" s="28"/>
      <c r="L47" s="28"/>
      <c r="M47" s="73"/>
      <c r="N47" s="73"/>
      <c r="O47" s="73"/>
      <c r="P47" s="73"/>
      <c r="Q47" s="73"/>
      <c r="R47" s="76"/>
      <c r="S47" s="76"/>
      <c r="T47" s="73"/>
      <c r="U47" s="73"/>
      <c r="V47" s="77"/>
      <c r="W47" s="77"/>
      <c r="X47" s="73"/>
      <c r="Y47" s="73"/>
    </row>
    <row r="48" spans="1:25" ht="13.5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</row>
    <row r="49" spans="1:25" ht="13.5">
      <c r="A49" s="68"/>
      <c r="B49" s="68"/>
      <c r="X49" s="68"/>
      <c r="Y49" s="68"/>
    </row>
    <row r="50" spans="1:25" ht="13.5">
      <c r="A50" s="68"/>
      <c r="B50" s="68"/>
      <c r="X50" s="68"/>
      <c r="Y50" s="68"/>
    </row>
    <row r="51" spans="1:25" ht="13.5">
      <c r="A51" s="68"/>
      <c r="B51" s="68"/>
      <c r="X51" s="68"/>
      <c r="Y51" s="68"/>
    </row>
    <row r="52" spans="1:25" ht="13.5">
      <c r="A52" s="68"/>
      <c r="B52" s="68"/>
      <c r="X52" s="68"/>
      <c r="Y52" s="68"/>
    </row>
    <row r="53" spans="1:25" ht="13.5">
      <c r="A53" s="68"/>
      <c r="B53" s="68"/>
      <c r="X53" s="68"/>
      <c r="Y53" s="68"/>
    </row>
    <row r="54" spans="1:25" ht="13.5">
      <c r="A54" s="68"/>
      <c r="B54" s="68"/>
      <c r="X54" s="68"/>
      <c r="Y54" s="68"/>
    </row>
    <row r="55" spans="1:25" ht="13.5">
      <c r="A55" s="68"/>
      <c r="B55" s="68"/>
      <c r="X55" s="68"/>
      <c r="Y55" s="68"/>
    </row>
    <row r="56" spans="1:25" ht="13.5">
      <c r="A56" s="68"/>
      <c r="B56" s="68"/>
      <c r="X56" s="68"/>
      <c r="Y56" s="68"/>
    </row>
    <row r="57" spans="1:25" ht="13.5">
      <c r="A57" s="68"/>
      <c r="B57" s="68"/>
      <c r="X57" s="68"/>
      <c r="Y57" s="68"/>
    </row>
    <row r="58" spans="1:25" ht="13.5">
      <c r="A58" s="68"/>
      <c r="B58" s="68"/>
      <c r="X58" s="68"/>
      <c r="Y58" s="68"/>
    </row>
    <row r="59" spans="1:25" ht="13.5">
      <c r="A59" s="68"/>
      <c r="B59" s="68"/>
      <c r="X59" s="68"/>
      <c r="Y59" s="68"/>
    </row>
    <row r="60" spans="1:25" ht="13.5">
      <c r="A60" s="68"/>
      <c r="B60" s="68"/>
      <c r="X60" s="68"/>
      <c r="Y60" s="68"/>
    </row>
    <row r="61" spans="1:25" ht="13.5">
      <c r="A61" s="68"/>
      <c r="B61" s="68"/>
      <c r="X61" s="68"/>
      <c r="Y61" s="68"/>
    </row>
    <row r="62" spans="1:25" ht="13.5">
      <c r="A62" s="68"/>
      <c r="B62" s="68"/>
      <c r="X62" s="68"/>
      <c r="Y62" s="68"/>
    </row>
    <row r="63" spans="1:25" ht="13.5">
      <c r="A63" s="68"/>
      <c r="B63" s="68"/>
      <c r="X63" s="68"/>
      <c r="Y63" s="68"/>
    </row>
    <row r="64" spans="1:25" ht="13.5">
      <c r="A64" s="68"/>
      <c r="B64" s="68"/>
      <c r="X64" s="68"/>
      <c r="Y64" s="68"/>
    </row>
  </sheetData>
  <sheetProtection/>
  <mergeCells count="181">
    <mergeCell ref="AI10:AL10"/>
    <mergeCell ref="R10:U10"/>
    <mergeCell ref="V10:Y10"/>
    <mergeCell ref="Z10:AA10"/>
    <mergeCell ref="AB10:AE10"/>
    <mergeCell ref="AQ5:AT5"/>
    <mergeCell ref="AM5:AP5"/>
    <mergeCell ref="AM10:AP10"/>
    <mergeCell ref="AQ10:AT10"/>
    <mergeCell ref="AM9:AT9"/>
    <mergeCell ref="AM11:AP11"/>
    <mergeCell ref="AQ11:AT11"/>
    <mergeCell ref="R11:U11"/>
    <mergeCell ref="V11:Y11"/>
    <mergeCell ref="Z11:AA11"/>
    <mergeCell ref="AB11:AE11"/>
    <mergeCell ref="AI11:AL11"/>
    <mergeCell ref="AM16:AP16"/>
    <mergeCell ref="AM15:AT15"/>
    <mergeCell ref="AI12:AL12"/>
    <mergeCell ref="AM12:AP12"/>
    <mergeCell ref="AQ12:AT12"/>
    <mergeCell ref="AQ16:AT16"/>
    <mergeCell ref="AI16:AL16"/>
    <mergeCell ref="AM18:AP18"/>
    <mergeCell ref="R17:U17"/>
    <mergeCell ref="V17:Y17"/>
    <mergeCell ref="Z17:AA17"/>
    <mergeCell ref="AB17:AE17"/>
    <mergeCell ref="AI17:AL17"/>
    <mergeCell ref="AM17:AP17"/>
    <mergeCell ref="A20:U20"/>
    <mergeCell ref="V20:Y21"/>
    <mergeCell ref="Z20:AT20"/>
    <mergeCell ref="A21:B21"/>
    <mergeCell ref="C21:M21"/>
    <mergeCell ref="N21:U21"/>
    <mergeCell ref="A2:U2"/>
    <mergeCell ref="V2:Y3"/>
    <mergeCell ref="Z2:AT2"/>
    <mergeCell ref="A3:B3"/>
    <mergeCell ref="C3:M3"/>
    <mergeCell ref="N3:U3"/>
    <mergeCell ref="Z3:AA3"/>
    <mergeCell ref="AB3:AL3"/>
    <mergeCell ref="AM3:AT3"/>
    <mergeCell ref="R4:U4"/>
    <mergeCell ref="V4:Y4"/>
    <mergeCell ref="Z4:AA4"/>
    <mergeCell ref="AB4:AE4"/>
    <mergeCell ref="A4:B4"/>
    <mergeCell ref="C4:F4"/>
    <mergeCell ref="J4:M4"/>
    <mergeCell ref="N4:Q4"/>
    <mergeCell ref="V5:Y5"/>
    <mergeCell ref="Z5:AA5"/>
    <mergeCell ref="AB5:AE5"/>
    <mergeCell ref="AI4:AL4"/>
    <mergeCell ref="AM4:AP4"/>
    <mergeCell ref="AQ4:AT4"/>
    <mergeCell ref="A6:B6"/>
    <mergeCell ref="C6:F6"/>
    <mergeCell ref="J6:M6"/>
    <mergeCell ref="N6:Q6"/>
    <mergeCell ref="AI5:AL5"/>
    <mergeCell ref="A5:B5"/>
    <mergeCell ref="C5:F5"/>
    <mergeCell ref="J5:M5"/>
    <mergeCell ref="N5:Q5"/>
    <mergeCell ref="R5:U5"/>
    <mergeCell ref="AI6:AL6"/>
    <mergeCell ref="AM6:AP6"/>
    <mergeCell ref="AQ6:AT6"/>
    <mergeCell ref="R6:U6"/>
    <mergeCell ref="V6:Y6"/>
    <mergeCell ref="Z6:AA6"/>
    <mergeCell ref="AB6:AE6"/>
    <mergeCell ref="A8:U8"/>
    <mergeCell ref="V8:Y9"/>
    <mergeCell ref="Z8:AT8"/>
    <mergeCell ref="A9:B9"/>
    <mergeCell ref="C9:M9"/>
    <mergeCell ref="N9:U9"/>
    <mergeCell ref="Z9:AA9"/>
    <mergeCell ref="AB9:AL9"/>
    <mergeCell ref="A11:B11"/>
    <mergeCell ref="C11:F11"/>
    <mergeCell ref="J11:M11"/>
    <mergeCell ref="N11:Q11"/>
    <mergeCell ref="A10:B10"/>
    <mergeCell ref="C10:F10"/>
    <mergeCell ref="J10:M10"/>
    <mergeCell ref="N10:Q10"/>
    <mergeCell ref="AB15:AL15"/>
    <mergeCell ref="R12:U12"/>
    <mergeCell ref="V12:Y12"/>
    <mergeCell ref="Z12:AA12"/>
    <mergeCell ref="AB12:AE12"/>
    <mergeCell ref="A12:B12"/>
    <mergeCell ref="C12:F12"/>
    <mergeCell ref="J12:M12"/>
    <mergeCell ref="N12:Q12"/>
    <mergeCell ref="C16:F16"/>
    <mergeCell ref="J16:M16"/>
    <mergeCell ref="N16:Q16"/>
    <mergeCell ref="A14:U14"/>
    <mergeCell ref="V14:Y15"/>
    <mergeCell ref="Z14:AT14"/>
    <mergeCell ref="A15:B15"/>
    <mergeCell ref="C15:M15"/>
    <mergeCell ref="N15:U15"/>
    <mergeCell ref="Z15:AA15"/>
    <mergeCell ref="AQ17:AT17"/>
    <mergeCell ref="A17:B17"/>
    <mergeCell ref="C17:F17"/>
    <mergeCell ref="J17:M17"/>
    <mergeCell ref="N17:Q17"/>
    <mergeCell ref="R16:U16"/>
    <mergeCell ref="V16:Y16"/>
    <mergeCell ref="Z16:AA16"/>
    <mergeCell ref="AB16:AE16"/>
    <mergeCell ref="A16:B16"/>
    <mergeCell ref="AQ18:AT18"/>
    <mergeCell ref="A18:B18"/>
    <mergeCell ref="C18:F18"/>
    <mergeCell ref="J18:M18"/>
    <mergeCell ref="N18:Q18"/>
    <mergeCell ref="R18:U18"/>
    <mergeCell ref="V18:Y18"/>
    <mergeCell ref="Z18:AA18"/>
    <mergeCell ref="AB18:AE18"/>
    <mergeCell ref="AI18:AL18"/>
    <mergeCell ref="J23:M23"/>
    <mergeCell ref="Z23:AA23"/>
    <mergeCell ref="C23:F23"/>
    <mergeCell ref="A22:B22"/>
    <mergeCell ref="V23:Y23"/>
    <mergeCell ref="A23:B23"/>
    <mergeCell ref="C22:F22"/>
    <mergeCell ref="J22:M22"/>
    <mergeCell ref="N22:Q22"/>
    <mergeCell ref="R22:U22"/>
    <mergeCell ref="AI23:AL23"/>
    <mergeCell ref="AM22:AP22"/>
    <mergeCell ref="Z21:AA21"/>
    <mergeCell ref="AB21:AL21"/>
    <mergeCell ref="AM21:AT21"/>
    <mergeCell ref="AB22:AE22"/>
    <mergeCell ref="AI22:AL22"/>
    <mergeCell ref="AM23:AP23"/>
    <mergeCell ref="AQ23:AT23"/>
    <mergeCell ref="AQ22:AT22"/>
    <mergeCell ref="J25:M25"/>
    <mergeCell ref="AI25:AL25"/>
    <mergeCell ref="A28:B28"/>
    <mergeCell ref="C28:M28"/>
    <mergeCell ref="N28:U28"/>
    <mergeCell ref="A25:B25"/>
    <mergeCell ref="V27:Y28"/>
    <mergeCell ref="A27:U27"/>
    <mergeCell ref="AB25:AE25"/>
    <mergeCell ref="R25:U25"/>
    <mergeCell ref="V25:Y25"/>
    <mergeCell ref="Z25:AA25"/>
    <mergeCell ref="N23:Q23"/>
    <mergeCell ref="R23:U23"/>
    <mergeCell ref="A29:B29"/>
    <mergeCell ref="C29:F29"/>
    <mergeCell ref="J29:M29"/>
    <mergeCell ref="V29:Y29"/>
    <mergeCell ref="C25:F25"/>
    <mergeCell ref="AM25:AP25"/>
    <mergeCell ref="AQ25:AT25"/>
    <mergeCell ref="V22:Y22"/>
    <mergeCell ref="Z22:AA22"/>
    <mergeCell ref="AB23:AE23"/>
    <mergeCell ref="N29:O29"/>
    <mergeCell ref="P29:Q29"/>
    <mergeCell ref="R29:S29"/>
    <mergeCell ref="T29:U29"/>
    <mergeCell ref="N25:Q25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99" r:id="rId2"/>
  <headerFooter alignWithMargins="0">
    <oddHeader>&amp;C&amp;"HG丸ｺﾞｼｯｸM-PRO,太字"&amp;18２００９　Ｙ３リーグ（Ｕ－１５）　米沢地区大会　2nd stage</oddHeader>
  </headerFooter>
  <rowBreaks count="1" manualBreakCount="1">
    <brk id="29" max="4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2"/>
  <sheetViews>
    <sheetView tabSelected="1" zoomScale="75" zoomScaleNormal="75" zoomScalePageLayoutView="0" workbookViewId="0" topLeftCell="A18">
      <selection activeCell="U49" sqref="U49"/>
    </sheetView>
  </sheetViews>
  <sheetFormatPr defaultColWidth="9.00390625" defaultRowHeight="13.5"/>
  <cols>
    <col min="1" max="3" width="3.75390625" style="26" customWidth="1"/>
    <col min="4" max="15" width="3.625" style="26" customWidth="1"/>
    <col min="16" max="20" width="3.75390625" style="26" customWidth="1"/>
    <col min="21" max="26" width="3.625" style="26" customWidth="1"/>
    <col min="27" max="16384" width="9.00390625" style="26" customWidth="1"/>
  </cols>
  <sheetData>
    <row r="1" spans="1:25" ht="23.25" customHeight="1">
      <c r="A1" s="267" t="s">
        <v>145</v>
      </c>
      <c r="B1" s="267"/>
      <c r="C1" s="267"/>
      <c r="D1" s="215" t="s">
        <v>73</v>
      </c>
      <c r="E1" s="215"/>
      <c r="F1" s="215"/>
      <c r="G1" s="216" t="s">
        <v>65</v>
      </c>
      <c r="H1" s="217"/>
      <c r="I1" s="218"/>
      <c r="J1" s="216" t="s">
        <v>62</v>
      </c>
      <c r="K1" s="217"/>
      <c r="L1" s="218"/>
      <c r="M1" s="216" t="s">
        <v>61</v>
      </c>
      <c r="N1" s="217"/>
      <c r="O1" s="219"/>
      <c r="P1" s="220" t="s">
        <v>74</v>
      </c>
      <c r="Q1" s="213"/>
      <c r="R1" s="213" t="s">
        <v>75</v>
      </c>
      <c r="S1" s="213"/>
      <c r="T1" s="213" t="s">
        <v>76</v>
      </c>
      <c r="U1" s="213"/>
      <c r="V1" s="213" t="s">
        <v>77</v>
      </c>
      <c r="W1" s="214"/>
      <c r="X1" s="220" t="s">
        <v>78</v>
      </c>
      <c r="Y1" s="213"/>
    </row>
    <row r="2" spans="1:25" ht="17.25" customHeight="1">
      <c r="A2" s="215" t="str">
        <f>D1</f>
        <v>米沢五中</v>
      </c>
      <c r="B2" s="253"/>
      <c r="C2" s="253"/>
      <c r="D2" s="221"/>
      <c r="E2" s="222"/>
      <c r="F2" s="223"/>
      <c r="G2" s="227" t="s">
        <v>146</v>
      </c>
      <c r="H2" s="228"/>
      <c r="I2" s="229"/>
      <c r="J2" s="227" t="s">
        <v>146</v>
      </c>
      <c r="K2" s="228"/>
      <c r="L2" s="229"/>
      <c r="M2" s="230" t="s">
        <v>147</v>
      </c>
      <c r="N2" s="231"/>
      <c r="O2" s="232"/>
      <c r="P2" s="233">
        <f>((COUNTIF(D2:O2,"○"))*3)+((COUNTIF(D2:O2,"△"))*1)</f>
        <v>6</v>
      </c>
      <c r="Q2" s="234"/>
      <c r="R2" s="235">
        <f>SUM(M3,J3,G3)</f>
        <v>11</v>
      </c>
      <c r="S2" s="235"/>
      <c r="T2" s="234">
        <f>SUM(O3,L3,I3)</f>
        <v>5</v>
      </c>
      <c r="U2" s="234"/>
      <c r="V2" s="236">
        <f>R2-T2</f>
        <v>6</v>
      </c>
      <c r="W2" s="237"/>
      <c r="X2" s="238">
        <v>2</v>
      </c>
      <c r="Y2" s="239"/>
    </row>
    <row r="3" spans="1:25" ht="17.25" customHeight="1">
      <c r="A3" s="253"/>
      <c r="B3" s="253"/>
      <c r="C3" s="253"/>
      <c r="D3" s="224"/>
      <c r="E3" s="225"/>
      <c r="F3" s="226"/>
      <c r="G3" s="52">
        <v>7</v>
      </c>
      <c r="H3" s="27" t="s">
        <v>148</v>
      </c>
      <c r="I3" s="53">
        <v>1</v>
      </c>
      <c r="J3" s="52">
        <v>3</v>
      </c>
      <c r="K3" s="27" t="s">
        <v>148</v>
      </c>
      <c r="L3" s="53">
        <v>0</v>
      </c>
      <c r="M3" s="52">
        <v>1</v>
      </c>
      <c r="N3" s="27" t="s">
        <v>148</v>
      </c>
      <c r="O3" s="54">
        <v>4</v>
      </c>
      <c r="P3" s="233"/>
      <c r="Q3" s="234"/>
      <c r="R3" s="235"/>
      <c r="S3" s="235"/>
      <c r="T3" s="234"/>
      <c r="U3" s="234"/>
      <c r="V3" s="236"/>
      <c r="W3" s="237"/>
      <c r="X3" s="238"/>
      <c r="Y3" s="239"/>
    </row>
    <row r="4" spans="1:25" ht="17.25" customHeight="1">
      <c r="A4" s="215" t="str">
        <f>G1</f>
        <v>宮内中</v>
      </c>
      <c r="B4" s="253"/>
      <c r="C4" s="253"/>
      <c r="D4" s="230" t="s">
        <v>147</v>
      </c>
      <c r="E4" s="231"/>
      <c r="F4" s="240"/>
      <c r="G4" s="241"/>
      <c r="H4" s="242"/>
      <c r="I4" s="243"/>
      <c r="J4" s="227" t="s">
        <v>146</v>
      </c>
      <c r="K4" s="228"/>
      <c r="L4" s="229"/>
      <c r="M4" s="230" t="s">
        <v>147</v>
      </c>
      <c r="N4" s="231"/>
      <c r="O4" s="232"/>
      <c r="P4" s="233">
        <f>((COUNTIF(D4:O4,"○"))*3)+((COUNTIF(D4:O4,"△"))*1)</f>
        <v>3</v>
      </c>
      <c r="Q4" s="234"/>
      <c r="R4" s="235">
        <f>SUM(M5,J5,D5)</f>
        <v>6</v>
      </c>
      <c r="S4" s="235"/>
      <c r="T4" s="234">
        <f>SUM(O5,F5,L5)</f>
        <v>11</v>
      </c>
      <c r="U4" s="234"/>
      <c r="V4" s="236">
        <f>R4-T4</f>
        <v>-5</v>
      </c>
      <c r="W4" s="237"/>
      <c r="X4" s="247">
        <v>3</v>
      </c>
      <c r="Y4" s="248"/>
    </row>
    <row r="5" spans="1:25" ht="17.25" customHeight="1">
      <c r="A5" s="253"/>
      <c r="B5" s="253"/>
      <c r="C5" s="253"/>
      <c r="D5" s="52">
        <v>1</v>
      </c>
      <c r="E5" s="27" t="s">
        <v>148</v>
      </c>
      <c r="F5" s="53">
        <v>7</v>
      </c>
      <c r="G5" s="244"/>
      <c r="H5" s="245"/>
      <c r="I5" s="246"/>
      <c r="J5" s="52">
        <v>5</v>
      </c>
      <c r="K5" s="27" t="s">
        <v>148</v>
      </c>
      <c r="L5" s="53">
        <v>1</v>
      </c>
      <c r="M5" s="52">
        <v>0</v>
      </c>
      <c r="N5" s="27" t="s">
        <v>148</v>
      </c>
      <c r="O5" s="54">
        <v>3</v>
      </c>
      <c r="P5" s="233"/>
      <c r="Q5" s="234"/>
      <c r="R5" s="235"/>
      <c r="S5" s="235"/>
      <c r="T5" s="234"/>
      <c r="U5" s="234"/>
      <c r="V5" s="236"/>
      <c r="W5" s="237"/>
      <c r="X5" s="247"/>
      <c r="Y5" s="248"/>
    </row>
    <row r="6" spans="1:25" ht="17.25" customHeight="1">
      <c r="A6" s="215" t="str">
        <f>J1</f>
        <v>高畠四中</v>
      </c>
      <c r="B6" s="253"/>
      <c r="C6" s="253"/>
      <c r="D6" s="230" t="s">
        <v>147</v>
      </c>
      <c r="E6" s="231"/>
      <c r="F6" s="240"/>
      <c r="G6" s="230" t="s">
        <v>147</v>
      </c>
      <c r="H6" s="231"/>
      <c r="I6" s="240"/>
      <c r="J6" s="221"/>
      <c r="K6" s="222"/>
      <c r="L6" s="223"/>
      <c r="M6" s="230" t="s">
        <v>147</v>
      </c>
      <c r="N6" s="231"/>
      <c r="O6" s="232"/>
      <c r="P6" s="233">
        <f>((COUNTIF(D6:O6,"○"))*3)+((COUNTIF(D6:O6,"△"))*1)</f>
        <v>0</v>
      </c>
      <c r="Q6" s="234"/>
      <c r="R6" s="235">
        <f>SUM(G7,D7,M7)</f>
        <v>1</v>
      </c>
      <c r="S6" s="235"/>
      <c r="T6" s="234">
        <f>SUM(I7,F7,O7)</f>
        <v>11</v>
      </c>
      <c r="U6" s="234"/>
      <c r="V6" s="236">
        <f>R6-T6</f>
        <v>-10</v>
      </c>
      <c r="W6" s="237"/>
      <c r="X6" s="247">
        <v>4</v>
      </c>
      <c r="Y6" s="248"/>
    </row>
    <row r="7" spans="1:25" ht="17.25" customHeight="1">
      <c r="A7" s="253"/>
      <c r="B7" s="253"/>
      <c r="C7" s="253"/>
      <c r="D7" s="55">
        <v>0</v>
      </c>
      <c r="E7" s="28" t="s">
        <v>148</v>
      </c>
      <c r="F7" s="56">
        <v>3</v>
      </c>
      <c r="G7" s="55">
        <v>1</v>
      </c>
      <c r="H7" s="28" t="s">
        <v>148</v>
      </c>
      <c r="I7" s="56">
        <v>5</v>
      </c>
      <c r="J7" s="224"/>
      <c r="K7" s="225"/>
      <c r="L7" s="226"/>
      <c r="M7" s="55">
        <v>0</v>
      </c>
      <c r="N7" s="28" t="s">
        <v>148</v>
      </c>
      <c r="O7" s="57">
        <v>3</v>
      </c>
      <c r="P7" s="233"/>
      <c r="Q7" s="234"/>
      <c r="R7" s="235"/>
      <c r="S7" s="235"/>
      <c r="T7" s="234"/>
      <c r="U7" s="234"/>
      <c r="V7" s="236"/>
      <c r="W7" s="237"/>
      <c r="X7" s="247"/>
      <c r="Y7" s="248"/>
    </row>
    <row r="8" spans="1:25" ht="17.25" customHeight="1">
      <c r="A8" s="215" t="str">
        <f>M1</f>
        <v>米沢七中</v>
      </c>
      <c r="B8" s="253"/>
      <c r="C8" s="253"/>
      <c r="D8" s="227" t="s">
        <v>146</v>
      </c>
      <c r="E8" s="228"/>
      <c r="F8" s="229"/>
      <c r="G8" s="227" t="s">
        <v>146</v>
      </c>
      <c r="H8" s="228"/>
      <c r="I8" s="229"/>
      <c r="J8" s="227" t="s">
        <v>146</v>
      </c>
      <c r="K8" s="228"/>
      <c r="L8" s="229"/>
      <c r="M8" s="221"/>
      <c r="N8" s="222"/>
      <c r="O8" s="249"/>
      <c r="P8" s="233">
        <f>((COUNTIF(D8:O8,"○"))*3)+((COUNTIF(D8:O8,"△"))*1)</f>
        <v>9</v>
      </c>
      <c r="Q8" s="234"/>
      <c r="R8" s="235">
        <f>SUM(G9,J9,D9)</f>
        <v>10</v>
      </c>
      <c r="S8" s="235"/>
      <c r="T8" s="234">
        <f>SUM(L9,I9,F9)</f>
        <v>1</v>
      </c>
      <c r="U8" s="234"/>
      <c r="V8" s="236">
        <f>R8-T8</f>
        <v>9</v>
      </c>
      <c r="W8" s="237"/>
      <c r="X8" s="238">
        <v>1</v>
      </c>
      <c r="Y8" s="239"/>
    </row>
    <row r="9" spans="1:25" ht="17.25" customHeight="1">
      <c r="A9" s="253"/>
      <c r="B9" s="253"/>
      <c r="C9" s="253"/>
      <c r="D9" s="58">
        <v>4</v>
      </c>
      <c r="E9" s="59" t="s">
        <v>148</v>
      </c>
      <c r="F9" s="60">
        <v>1</v>
      </c>
      <c r="G9" s="58">
        <v>3</v>
      </c>
      <c r="H9" s="59" t="s">
        <v>148</v>
      </c>
      <c r="I9" s="60">
        <v>0</v>
      </c>
      <c r="J9" s="58">
        <v>3</v>
      </c>
      <c r="K9" s="59" t="s">
        <v>148</v>
      </c>
      <c r="L9" s="60">
        <v>0</v>
      </c>
      <c r="M9" s="250"/>
      <c r="N9" s="251"/>
      <c r="O9" s="252"/>
      <c r="P9" s="233"/>
      <c r="Q9" s="234"/>
      <c r="R9" s="235"/>
      <c r="S9" s="235"/>
      <c r="T9" s="234"/>
      <c r="U9" s="234"/>
      <c r="V9" s="236"/>
      <c r="W9" s="237"/>
      <c r="X9" s="238"/>
      <c r="Y9" s="239"/>
    </row>
    <row r="10" spans="1:25" ht="10.5" customHeight="1">
      <c r="A10" s="29"/>
      <c r="B10" s="29"/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2"/>
      <c r="Q10" s="32"/>
      <c r="R10" s="32"/>
      <c r="S10" s="32"/>
      <c r="T10" s="32"/>
      <c r="U10" s="32"/>
      <c r="V10" s="32"/>
      <c r="W10" s="32"/>
      <c r="X10" s="37"/>
      <c r="Y10" s="37"/>
    </row>
    <row r="11" spans="4:25" ht="23.25" customHeight="1">
      <c r="D11" s="267" t="s">
        <v>149</v>
      </c>
      <c r="E11" s="267"/>
      <c r="F11" s="267"/>
      <c r="G11" s="215" t="s">
        <v>72</v>
      </c>
      <c r="H11" s="253"/>
      <c r="I11" s="253"/>
      <c r="J11" s="227" t="s">
        <v>67</v>
      </c>
      <c r="K11" s="228"/>
      <c r="L11" s="229"/>
      <c r="M11" s="227" t="s">
        <v>63</v>
      </c>
      <c r="N11" s="228"/>
      <c r="O11" s="254"/>
      <c r="P11" s="255" t="s">
        <v>74</v>
      </c>
      <c r="Q11" s="236"/>
      <c r="R11" s="236" t="s">
        <v>75</v>
      </c>
      <c r="S11" s="236"/>
      <c r="T11" s="236" t="s">
        <v>76</v>
      </c>
      <c r="U11" s="236"/>
      <c r="V11" s="236" t="s">
        <v>77</v>
      </c>
      <c r="W11" s="237"/>
      <c r="X11" s="247" t="s">
        <v>78</v>
      </c>
      <c r="Y11" s="248"/>
    </row>
    <row r="12" spans="4:25" ht="17.25" customHeight="1">
      <c r="D12" s="215" t="str">
        <f>G11</f>
        <v>高畠一中</v>
      </c>
      <c r="E12" s="253"/>
      <c r="F12" s="253"/>
      <c r="G12" s="221"/>
      <c r="H12" s="222"/>
      <c r="I12" s="223"/>
      <c r="J12" s="230" t="s">
        <v>147</v>
      </c>
      <c r="K12" s="231"/>
      <c r="L12" s="240"/>
      <c r="M12" s="230" t="s">
        <v>147</v>
      </c>
      <c r="N12" s="231"/>
      <c r="O12" s="232"/>
      <c r="P12" s="233">
        <f>((COUNTIF(G12:O12,"○"))*3)+((COUNTIF(G12:O12,"△"))*1)</f>
        <v>0</v>
      </c>
      <c r="Q12" s="234"/>
      <c r="R12" s="235">
        <f>SUM(M13,J13,)</f>
        <v>1</v>
      </c>
      <c r="S12" s="235"/>
      <c r="T12" s="234">
        <f>SUM(O13,L13)</f>
        <v>11</v>
      </c>
      <c r="U12" s="234"/>
      <c r="V12" s="236">
        <f>R12-T12</f>
        <v>-10</v>
      </c>
      <c r="W12" s="237"/>
      <c r="X12" s="247">
        <v>3</v>
      </c>
      <c r="Y12" s="248"/>
    </row>
    <row r="13" spans="4:25" ht="17.25" customHeight="1">
      <c r="D13" s="253"/>
      <c r="E13" s="253"/>
      <c r="F13" s="253"/>
      <c r="G13" s="224"/>
      <c r="H13" s="225"/>
      <c r="I13" s="226"/>
      <c r="J13" s="52">
        <v>0</v>
      </c>
      <c r="K13" s="27" t="s">
        <v>148</v>
      </c>
      <c r="L13" s="53">
        <v>3</v>
      </c>
      <c r="M13" s="52">
        <v>1</v>
      </c>
      <c r="N13" s="27" t="s">
        <v>148</v>
      </c>
      <c r="O13" s="54">
        <v>8</v>
      </c>
      <c r="P13" s="233"/>
      <c r="Q13" s="234"/>
      <c r="R13" s="235"/>
      <c r="S13" s="235"/>
      <c r="T13" s="234"/>
      <c r="U13" s="234"/>
      <c r="V13" s="236"/>
      <c r="W13" s="237"/>
      <c r="X13" s="247"/>
      <c r="Y13" s="248"/>
    </row>
    <row r="14" spans="4:25" ht="17.25" customHeight="1">
      <c r="D14" s="253" t="str">
        <f>J11</f>
        <v>米沢二中</v>
      </c>
      <c r="E14" s="253"/>
      <c r="F14" s="253"/>
      <c r="G14" s="227" t="s">
        <v>146</v>
      </c>
      <c r="H14" s="228"/>
      <c r="I14" s="229"/>
      <c r="J14" s="241"/>
      <c r="K14" s="242"/>
      <c r="L14" s="243"/>
      <c r="M14" s="230" t="s">
        <v>147</v>
      </c>
      <c r="N14" s="231"/>
      <c r="O14" s="232"/>
      <c r="P14" s="233">
        <f>((COUNTIF(G14:O14,"○"))*3)+((COUNTIF(G14:O14,"△"))*1)</f>
        <v>3</v>
      </c>
      <c r="Q14" s="234"/>
      <c r="R14" s="235">
        <f>SUM(M15,G15)</f>
        <v>3</v>
      </c>
      <c r="S14" s="235"/>
      <c r="T14" s="234">
        <f>SUM(O15,I15)</f>
        <v>3</v>
      </c>
      <c r="U14" s="234"/>
      <c r="V14" s="236">
        <f>R14-T14</f>
        <v>0</v>
      </c>
      <c r="W14" s="237"/>
      <c r="X14" s="238">
        <v>2</v>
      </c>
      <c r="Y14" s="239"/>
    </row>
    <row r="15" spans="4:25" ht="17.25" customHeight="1">
      <c r="D15" s="253"/>
      <c r="E15" s="253"/>
      <c r="F15" s="253"/>
      <c r="G15" s="52">
        <v>3</v>
      </c>
      <c r="H15" s="27" t="s">
        <v>148</v>
      </c>
      <c r="I15" s="53">
        <v>0</v>
      </c>
      <c r="J15" s="244"/>
      <c r="K15" s="245"/>
      <c r="L15" s="246"/>
      <c r="M15" s="52">
        <v>0</v>
      </c>
      <c r="N15" s="27" t="s">
        <v>148</v>
      </c>
      <c r="O15" s="54">
        <v>3</v>
      </c>
      <c r="P15" s="233"/>
      <c r="Q15" s="234"/>
      <c r="R15" s="235"/>
      <c r="S15" s="235"/>
      <c r="T15" s="234"/>
      <c r="U15" s="234"/>
      <c r="V15" s="236"/>
      <c r="W15" s="237"/>
      <c r="X15" s="238"/>
      <c r="Y15" s="239"/>
    </row>
    <row r="16" spans="4:25" ht="17.25" customHeight="1">
      <c r="D16" s="253" t="str">
        <f>M11</f>
        <v>米沢三中</v>
      </c>
      <c r="E16" s="253"/>
      <c r="F16" s="253"/>
      <c r="G16" s="227" t="s">
        <v>146</v>
      </c>
      <c r="H16" s="228"/>
      <c r="I16" s="229"/>
      <c r="J16" s="227" t="s">
        <v>146</v>
      </c>
      <c r="K16" s="228"/>
      <c r="L16" s="229"/>
      <c r="M16" s="221"/>
      <c r="N16" s="222"/>
      <c r="O16" s="249"/>
      <c r="P16" s="233">
        <f>((COUNTIF(G16:O16,"○"))*3)+((COUNTIF(G16:O16,"△"))*1)</f>
        <v>6</v>
      </c>
      <c r="Q16" s="234"/>
      <c r="R16" s="235">
        <f>SUM(G17,J17)</f>
        <v>11</v>
      </c>
      <c r="S16" s="235"/>
      <c r="T16" s="234">
        <f>SUM(L17,I17)</f>
        <v>1</v>
      </c>
      <c r="U16" s="234"/>
      <c r="V16" s="236">
        <f>R16-T16</f>
        <v>10</v>
      </c>
      <c r="W16" s="237"/>
      <c r="X16" s="238">
        <v>1</v>
      </c>
      <c r="Y16" s="239"/>
    </row>
    <row r="17" spans="4:25" ht="17.25" customHeight="1">
      <c r="D17" s="253"/>
      <c r="E17" s="253"/>
      <c r="F17" s="253"/>
      <c r="G17" s="58">
        <v>8</v>
      </c>
      <c r="H17" s="59" t="s">
        <v>148</v>
      </c>
      <c r="I17" s="60">
        <v>1</v>
      </c>
      <c r="J17" s="58">
        <v>3</v>
      </c>
      <c r="K17" s="59" t="s">
        <v>148</v>
      </c>
      <c r="L17" s="60">
        <v>0</v>
      </c>
      <c r="M17" s="250"/>
      <c r="N17" s="251"/>
      <c r="O17" s="252"/>
      <c r="P17" s="233"/>
      <c r="Q17" s="234"/>
      <c r="R17" s="235"/>
      <c r="S17" s="235"/>
      <c r="T17" s="234"/>
      <c r="U17" s="234"/>
      <c r="V17" s="236"/>
      <c r="W17" s="237"/>
      <c r="X17" s="238"/>
      <c r="Y17" s="239"/>
    </row>
    <row r="18" spans="1:25" ht="10.5" customHeight="1">
      <c r="A18" s="31"/>
      <c r="B18" s="31"/>
      <c r="C18" s="31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2"/>
      <c r="Q18" s="32"/>
      <c r="R18" s="32"/>
      <c r="S18" s="32"/>
      <c r="T18" s="32"/>
      <c r="U18" s="32"/>
      <c r="V18" s="32"/>
      <c r="W18" s="32"/>
      <c r="X18" s="37"/>
      <c r="Y18" s="37"/>
    </row>
    <row r="19" spans="1:25" ht="23.25" customHeight="1">
      <c r="A19" s="267" t="s">
        <v>150</v>
      </c>
      <c r="B19" s="267"/>
      <c r="C19" s="267"/>
      <c r="D19" s="215" t="s">
        <v>64</v>
      </c>
      <c r="E19" s="215"/>
      <c r="F19" s="215"/>
      <c r="G19" s="216" t="s">
        <v>66</v>
      </c>
      <c r="H19" s="217"/>
      <c r="I19" s="218"/>
      <c r="J19" s="216" t="s">
        <v>115</v>
      </c>
      <c r="K19" s="217"/>
      <c r="L19" s="218"/>
      <c r="M19" s="216" t="s">
        <v>71</v>
      </c>
      <c r="N19" s="217"/>
      <c r="O19" s="219"/>
      <c r="P19" s="255" t="s">
        <v>74</v>
      </c>
      <c r="Q19" s="236"/>
      <c r="R19" s="236" t="s">
        <v>75</v>
      </c>
      <c r="S19" s="236"/>
      <c r="T19" s="236" t="s">
        <v>76</v>
      </c>
      <c r="U19" s="236"/>
      <c r="V19" s="236" t="s">
        <v>77</v>
      </c>
      <c r="W19" s="237"/>
      <c r="X19" s="247" t="s">
        <v>78</v>
      </c>
      <c r="Y19" s="248"/>
    </row>
    <row r="20" spans="1:25" ht="17.25" customHeight="1">
      <c r="A20" s="215" t="str">
        <f>D19</f>
        <v>赤湯中</v>
      </c>
      <c r="B20" s="215"/>
      <c r="C20" s="215"/>
      <c r="D20" s="221"/>
      <c r="E20" s="222"/>
      <c r="F20" s="223"/>
      <c r="G20" s="230" t="s">
        <v>159</v>
      </c>
      <c r="H20" s="231"/>
      <c r="I20" s="240"/>
      <c r="J20" s="227" t="s">
        <v>146</v>
      </c>
      <c r="K20" s="228"/>
      <c r="L20" s="229"/>
      <c r="M20" s="227" t="s">
        <v>146</v>
      </c>
      <c r="N20" s="228"/>
      <c r="O20" s="254"/>
      <c r="P20" s="233">
        <f>((COUNTIF(D20:O20,"○"))*3)+((COUNTIF(D20:O20,"△"))*1)</f>
        <v>6</v>
      </c>
      <c r="Q20" s="234"/>
      <c r="R20" s="235">
        <f>SUM(M21,J21,,G21)</f>
        <v>5</v>
      </c>
      <c r="S20" s="235"/>
      <c r="T20" s="234">
        <f>SUM(O21,L21,I21)</f>
        <v>4</v>
      </c>
      <c r="U20" s="234"/>
      <c r="V20" s="236">
        <f>R20-T20</f>
        <v>1</v>
      </c>
      <c r="W20" s="237"/>
      <c r="X20" s="238">
        <v>2</v>
      </c>
      <c r="Y20" s="239"/>
    </row>
    <row r="21" spans="1:25" ht="17.25" customHeight="1">
      <c r="A21" s="215"/>
      <c r="B21" s="215"/>
      <c r="C21" s="215"/>
      <c r="D21" s="224"/>
      <c r="E21" s="225"/>
      <c r="F21" s="226"/>
      <c r="G21" s="52">
        <v>0</v>
      </c>
      <c r="H21" s="27" t="s">
        <v>148</v>
      </c>
      <c r="I21" s="53">
        <v>4</v>
      </c>
      <c r="J21" s="52">
        <v>4</v>
      </c>
      <c r="K21" s="27" t="s">
        <v>148</v>
      </c>
      <c r="L21" s="53">
        <v>0</v>
      </c>
      <c r="M21" s="52">
        <v>1</v>
      </c>
      <c r="N21" s="27" t="s">
        <v>148</v>
      </c>
      <c r="O21" s="54">
        <v>0</v>
      </c>
      <c r="P21" s="233"/>
      <c r="Q21" s="234"/>
      <c r="R21" s="235"/>
      <c r="S21" s="235"/>
      <c r="T21" s="234"/>
      <c r="U21" s="234"/>
      <c r="V21" s="236"/>
      <c r="W21" s="237"/>
      <c r="X21" s="238"/>
      <c r="Y21" s="239"/>
    </row>
    <row r="22" spans="1:25" ht="17.25" customHeight="1">
      <c r="A22" s="215" t="str">
        <f>G19</f>
        <v>ＦＣ米沢</v>
      </c>
      <c r="B22" s="215"/>
      <c r="C22" s="215"/>
      <c r="D22" s="227" t="s">
        <v>160</v>
      </c>
      <c r="E22" s="228"/>
      <c r="F22" s="229"/>
      <c r="G22" s="256"/>
      <c r="H22" s="257"/>
      <c r="I22" s="258"/>
      <c r="J22" s="227" t="s">
        <v>146</v>
      </c>
      <c r="K22" s="228"/>
      <c r="L22" s="229"/>
      <c r="M22" s="227" t="s">
        <v>146</v>
      </c>
      <c r="N22" s="228"/>
      <c r="O22" s="254"/>
      <c r="P22" s="233">
        <f>((COUNTIF(D22:O22,"○"))*3)+((COUNTIF(D22:O22,"△"))*1)</f>
        <v>9</v>
      </c>
      <c r="Q22" s="234"/>
      <c r="R22" s="235">
        <f>SUM(D23,J23,M23)</f>
        <v>14</v>
      </c>
      <c r="S22" s="235"/>
      <c r="T22" s="234">
        <f>SUM(O23,F23,L23)</f>
        <v>2</v>
      </c>
      <c r="U22" s="234"/>
      <c r="V22" s="236">
        <f>R22-T22</f>
        <v>12</v>
      </c>
      <c r="W22" s="237"/>
      <c r="X22" s="238">
        <v>1</v>
      </c>
      <c r="Y22" s="239"/>
    </row>
    <row r="23" spans="1:25" ht="17.25" customHeight="1">
      <c r="A23" s="215"/>
      <c r="B23" s="215"/>
      <c r="C23" s="215"/>
      <c r="D23" s="52">
        <v>4</v>
      </c>
      <c r="E23" s="27" t="s">
        <v>148</v>
      </c>
      <c r="F23" s="53">
        <v>0</v>
      </c>
      <c r="G23" s="259"/>
      <c r="H23" s="260"/>
      <c r="I23" s="261"/>
      <c r="J23" s="52">
        <v>6</v>
      </c>
      <c r="K23" s="27" t="s">
        <v>148</v>
      </c>
      <c r="L23" s="53">
        <v>0</v>
      </c>
      <c r="M23" s="52">
        <v>4</v>
      </c>
      <c r="N23" s="27" t="s">
        <v>148</v>
      </c>
      <c r="O23" s="54">
        <v>2</v>
      </c>
      <c r="P23" s="233"/>
      <c r="Q23" s="234"/>
      <c r="R23" s="235"/>
      <c r="S23" s="235"/>
      <c r="T23" s="234"/>
      <c r="U23" s="234"/>
      <c r="V23" s="236"/>
      <c r="W23" s="237"/>
      <c r="X23" s="238"/>
      <c r="Y23" s="239"/>
    </row>
    <row r="24" spans="1:25" ht="17.25" customHeight="1">
      <c r="A24" s="215" t="str">
        <f>J19</f>
        <v>アヴァンサール</v>
      </c>
      <c r="B24" s="215"/>
      <c r="C24" s="215"/>
      <c r="D24" s="230" t="s">
        <v>147</v>
      </c>
      <c r="E24" s="231"/>
      <c r="F24" s="240"/>
      <c r="G24" s="230" t="s">
        <v>147</v>
      </c>
      <c r="H24" s="231"/>
      <c r="I24" s="240"/>
      <c r="J24" s="221"/>
      <c r="K24" s="222"/>
      <c r="L24" s="223"/>
      <c r="M24" s="230" t="s">
        <v>147</v>
      </c>
      <c r="N24" s="231"/>
      <c r="O24" s="232"/>
      <c r="P24" s="233">
        <f>((COUNTIF(D24:O24,"○"))*3)+((COUNTIF(D24:O24,"△"))*1)</f>
        <v>0</v>
      </c>
      <c r="Q24" s="234"/>
      <c r="R24" s="235">
        <f>SUM(D25,G25,M25)</f>
        <v>0</v>
      </c>
      <c r="S24" s="235"/>
      <c r="T24" s="234">
        <f>SUM(F25,O25,I25)</f>
        <v>13</v>
      </c>
      <c r="U24" s="234"/>
      <c r="V24" s="236">
        <f>R24-T24</f>
        <v>-13</v>
      </c>
      <c r="W24" s="237"/>
      <c r="X24" s="247">
        <v>4</v>
      </c>
      <c r="Y24" s="248"/>
    </row>
    <row r="25" spans="1:25" ht="17.25" customHeight="1">
      <c r="A25" s="215"/>
      <c r="B25" s="215"/>
      <c r="C25" s="215"/>
      <c r="D25" s="55">
        <v>0</v>
      </c>
      <c r="E25" s="28" t="s">
        <v>148</v>
      </c>
      <c r="F25" s="56">
        <v>4</v>
      </c>
      <c r="G25" s="55">
        <v>0</v>
      </c>
      <c r="H25" s="28" t="s">
        <v>148</v>
      </c>
      <c r="I25" s="56">
        <v>6</v>
      </c>
      <c r="J25" s="224"/>
      <c r="K25" s="225"/>
      <c r="L25" s="226"/>
      <c r="M25" s="55">
        <v>0</v>
      </c>
      <c r="N25" s="28" t="s">
        <v>148</v>
      </c>
      <c r="O25" s="57">
        <v>3</v>
      </c>
      <c r="P25" s="233"/>
      <c r="Q25" s="234"/>
      <c r="R25" s="235"/>
      <c r="S25" s="235"/>
      <c r="T25" s="234"/>
      <c r="U25" s="234"/>
      <c r="V25" s="236"/>
      <c r="W25" s="237"/>
      <c r="X25" s="247"/>
      <c r="Y25" s="248"/>
    </row>
    <row r="26" spans="1:25" ht="17.25" customHeight="1">
      <c r="A26" s="215" t="str">
        <f>M19</f>
        <v>米沢四中</v>
      </c>
      <c r="B26" s="215"/>
      <c r="C26" s="215"/>
      <c r="D26" s="230" t="s">
        <v>147</v>
      </c>
      <c r="E26" s="231"/>
      <c r="F26" s="240"/>
      <c r="G26" s="230" t="s">
        <v>147</v>
      </c>
      <c r="H26" s="231"/>
      <c r="I26" s="240"/>
      <c r="J26" s="227" t="s">
        <v>146</v>
      </c>
      <c r="K26" s="228"/>
      <c r="L26" s="229"/>
      <c r="M26" s="221"/>
      <c r="N26" s="222"/>
      <c r="O26" s="249"/>
      <c r="P26" s="233">
        <f>((COUNTIF(D26:O26,"○"))*3)+((COUNTIF(D26:O26,"△"))*1)</f>
        <v>3</v>
      </c>
      <c r="Q26" s="234"/>
      <c r="R26" s="235">
        <f>SUM(D27,G27,J27)</f>
        <v>5</v>
      </c>
      <c r="S26" s="235"/>
      <c r="T26" s="234">
        <f>SUM(F27,L27,I27)</f>
        <v>5</v>
      </c>
      <c r="U26" s="234"/>
      <c r="V26" s="236">
        <f>R26-T26</f>
        <v>0</v>
      </c>
      <c r="W26" s="237"/>
      <c r="X26" s="247">
        <v>3</v>
      </c>
      <c r="Y26" s="248"/>
    </row>
    <row r="27" spans="1:25" ht="17.25" customHeight="1">
      <c r="A27" s="215"/>
      <c r="B27" s="215"/>
      <c r="C27" s="215"/>
      <c r="D27" s="58">
        <v>0</v>
      </c>
      <c r="E27" s="59" t="s">
        <v>148</v>
      </c>
      <c r="F27" s="60">
        <v>1</v>
      </c>
      <c r="G27" s="58">
        <v>2</v>
      </c>
      <c r="H27" s="59" t="s">
        <v>148</v>
      </c>
      <c r="I27" s="60">
        <v>4</v>
      </c>
      <c r="J27" s="58">
        <v>3</v>
      </c>
      <c r="K27" s="59" t="s">
        <v>148</v>
      </c>
      <c r="L27" s="60">
        <v>0</v>
      </c>
      <c r="M27" s="250"/>
      <c r="N27" s="251"/>
      <c r="O27" s="252"/>
      <c r="P27" s="233"/>
      <c r="Q27" s="234"/>
      <c r="R27" s="235"/>
      <c r="S27" s="235"/>
      <c r="T27" s="234"/>
      <c r="U27" s="234"/>
      <c r="V27" s="236"/>
      <c r="W27" s="237"/>
      <c r="X27" s="247"/>
      <c r="Y27" s="248"/>
    </row>
    <row r="28" spans="1:25" ht="10.5" customHeight="1">
      <c r="A28" s="31"/>
      <c r="B28" s="31"/>
      <c r="C28" s="31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1"/>
      <c r="Q28" s="31"/>
      <c r="R28" s="31"/>
      <c r="S28" s="31"/>
      <c r="T28" s="31"/>
      <c r="U28" s="31"/>
      <c r="V28" s="31"/>
      <c r="W28" s="31"/>
      <c r="X28" s="38"/>
      <c r="Y28" s="38"/>
    </row>
    <row r="29" spans="4:25" ht="23.25" customHeight="1">
      <c r="D29" s="267" t="s">
        <v>151</v>
      </c>
      <c r="E29" s="267"/>
      <c r="F29" s="267"/>
      <c r="G29" s="215" t="s">
        <v>70</v>
      </c>
      <c r="H29" s="215"/>
      <c r="I29" s="215"/>
      <c r="J29" s="216" t="s">
        <v>69</v>
      </c>
      <c r="K29" s="217"/>
      <c r="L29" s="218"/>
      <c r="M29" s="216" t="s">
        <v>68</v>
      </c>
      <c r="N29" s="217"/>
      <c r="O29" s="219"/>
      <c r="P29" s="220" t="s">
        <v>74</v>
      </c>
      <c r="Q29" s="213"/>
      <c r="R29" s="213" t="s">
        <v>75</v>
      </c>
      <c r="S29" s="213"/>
      <c r="T29" s="213" t="s">
        <v>76</v>
      </c>
      <c r="U29" s="213"/>
      <c r="V29" s="213" t="s">
        <v>77</v>
      </c>
      <c r="W29" s="214"/>
      <c r="X29" s="262" t="s">
        <v>78</v>
      </c>
      <c r="Y29" s="215"/>
    </row>
    <row r="30" spans="4:25" ht="17.25" customHeight="1">
      <c r="D30" s="215" t="str">
        <f>G29</f>
        <v>川西二中</v>
      </c>
      <c r="E30" s="215"/>
      <c r="F30" s="215"/>
      <c r="G30" s="221"/>
      <c r="H30" s="222"/>
      <c r="I30" s="223"/>
      <c r="J30" s="230" t="s">
        <v>147</v>
      </c>
      <c r="K30" s="231"/>
      <c r="L30" s="240"/>
      <c r="M30" s="227" t="s">
        <v>146</v>
      </c>
      <c r="N30" s="228"/>
      <c r="O30" s="254"/>
      <c r="P30" s="233">
        <f>((COUNTIF(G30:O30,"○"))*3)+((COUNTIF(G30:O30,"△"))*1)</f>
        <v>3</v>
      </c>
      <c r="Q30" s="234"/>
      <c r="R30" s="235">
        <f>SUM(M31,J31,)</f>
        <v>4</v>
      </c>
      <c r="S30" s="235"/>
      <c r="T30" s="234">
        <f>SUM(O31,L31)</f>
        <v>5</v>
      </c>
      <c r="U30" s="234"/>
      <c r="V30" s="236">
        <f>R30-T30</f>
        <v>-1</v>
      </c>
      <c r="W30" s="237"/>
      <c r="X30" s="263">
        <v>2</v>
      </c>
      <c r="Y30" s="264"/>
    </row>
    <row r="31" spans="4:25" ht="17.25" customHeight="1">
      <c r="D31" s="215"/>
      <c r="E31" s="215"/>
      <c r="F31" s="215"/>
      <c r="G31" s="224"/>
      <c r="H31" s="225"/>
      <c r="I31" s="226"/>
      <c r="J31" s="52">
        <v>1</v>
      </c>
      <c r="K31" s="27" t="s">
        <v>148</v>
      </c>
      <c r="L31" s="53">
        <v>3</v>
      </c>
      <c r="M31" s="52">
        <v>3</v>
      </c>
      <c r="N31" s="27" t="s">
        <v>148</v>
      </c>
      <c r="O31" s="54">
        <v>2</v>
      </c>
      <c r="P31" s="233"/>
      <c r="Q31" s="234"/>
      <c r="R31" s="235"/>
      <c r="S31" s="235"/>
      <c r="T31" s="234"/>
      <c r="U31" s="234"/>
      <c r="V31" s="236"/>
      <c r="W31" s="237"/>
      <c r="X31" s="263"/>
      <c r="Y31" s="264"/>
    </row>
    <row r="32" spans="4:25" ht="17.25" customHeight="1">
      <c r="D32" s="215" t="str">
        <f>J29</f>
        <v>米沢六中</v>
      </c>
      <c r="E32" s="215"/>
      <c r="F32" s="215"/>
      <c r="G32" s="227" t="s">
        <v>146</v>
      </c>
      <c r="H32" s="228"/>
      <c r="I32" s="229"/>
      <c r="J32" s="241"/>
      <c r="K32" s="242"/>
      <c r="L32" s="243"/>
      <c r="M32" s="230" t="s">
        <v>152</v>
      </c>
      <c r="N32" s="231"/>
      <c r="O32" s="232"/>
      <c r="P32" s="233">
        <f>((COUNTIF(G32:O32,"○"))*3)+((COUNTIF(G32:O32,"△"))*1)</f>
        <v>4</v>
      </c>
      <c r="Q32" s="234"/>
      <c r="R32" s="235">
        <f>SUM(M33,G33)</f>
        <v>3</v>
      </c>
      <c r="S32" s="235"/>
      <c r="T32" s="234">
        <f>SUM(O33,I33)</f>
        <v>1</v>
      </c>
      <c r="U32" s="234"/>
      <c r="V32" s="236">
        <f>R32-T32</f>
        <v>2</v>
      </c>
      <c r="W32" s="237"/>
      <c r="X32" s="263">
        <v>1</v>
      </c>
      <c r="Y32" s="264"/>
    </row>
    <row r="33" spans="4:25" ht="17.25" customHeight="1">
      <c r="D33" s="215"/>
      <c r="E33" s="215"/>
      <c r="F33" s="215"/>
      <c r="G33" s="52">
        <v>3</v>
      </c>
      <c r="H33" s="27" t="s">
        <v>148</v>
      </c>
      <c r="I33" s="53">
        <v>1</v>
      </c>
      <c r="J33" s="244"/>
      <c r="K33" s="245"/>
      <c r="L33" s="246"/>
      <c r="M33" s="52">
        <v>0</v>
      </c>
      <c r="N33" s="27" t="s">
        <v>148</v>
      </c>
      <c r="O33" s="54">
        <v>0</v>
      </c>
      <c r="P33" s="233"/>
      <c r="Q33" s="234"/>
      <c r="R33" s="235"/>
      <c r="S33" s="235"/>
      <c r="T33" s="234"/>
      <c r="U33" s="234"/>
      <c r="V33" s="236"/>
      <c r="W33" s="237"/>
      <c r="X33" s="263"/>
      <c r="Y33" s="264"/>
    </row>
    <row r="34" spans="4:25" ht="17.25" customHeight="1">
      <c r="D34" s="215" t="str">
        <f>M29</f>
        <v>南原中</v>
      </c>
      <c r="E34" s="215"/>
      <c r="F34" s="215"/>
      <c r="G34" s="230" t="s">
        <v>147</v>
      </c>
      <c r="H34" s="231"/>
      <c r="I34" s="240"/>
      <c r="J34" s="230" t="s">
        <v>152</v>
      </c>
      <c r="K34" s="231"/>
      <c r="L34" s="240"/>
      <c r="M34" s="221"/>
      <c r="N34" s="222"/>
      <c r="O34" s="249"/>
      <c r="P34" s="233">
        <f>((COUNTIF(G34:O34,"○"))*3)+((COUNTIF(G34:O34,"△"))*1)</f>
        <v>1</v>
      </c>
      <c r="Q34" s="234"/>
      <c r="R34" s="235">
        <f>SUM(G35,J35)</f>
        <v>2</v>
      </c>
      <c r="S34" s="235"/>
      <c r="T34" s="234">
        <f>SUM(L35,I35)</f>
        <v>3</v>
      </c>
      <c r="U34" s="234"/>
      <c r="V34" s="236">
        <f>R34-T34</f>
        <v>-1</v>
      </c>
      <c r="W34" s="237"/>
      <c r="X34" s="265">
        <v>3</v>
      </c>
      <c r="Y34" s="266"/>
    </row>
    <row r="35" spans="4:25" ht="17.25" customHeight="1">
      <c r="D35" s="215"/>
      <c r="E35" s="215"/>
      <c r="F35" s="215"/>
      <c r="G35" s="58">
        <v>2</v>
      </c>
      <c r="H35" s="59" t="s">
        <v>148</v>
      </c>
      <c r="I35" s="60">
        <v>3</v>
      </c>
      <c r="J35" s="58">
        <v>0</v>
      </c>
      <c r="K35" s="59" t="s">
        <v>148</v>
      </c>
      <c r="L35" s="60">
        <v>0</v>
      </c>
      <c r="M35" s="250"/>
      <c r="N35" s="251"/>
      <c r="O35" s="252"/>
      <c r="P35" s="233"/>
      <c r="Q35" s="234"/>
      <c r="R35" s="235"/>
      <c r="S35" s="235"/>
      <c r="T35" s="234"/>
      <c r="U35" s="234"/>
      <c r="V35" s="236"/>
      <c r="W35" s="237"/>
      <c r="X35" s="265"/>
      <c r="Y35" s="266"/>
    </row>
    <row r="36" ht="10.5" customHeight="1"/>
    <row r="37" spans="3:10" ht="13.5" customHeight="1" thickBot="1">
      <c r="C37" s="271" t="s">
        <v>40</v>
      </c>
      <c r="D37" s="272"/>
      <c r="E37" s="273" t="s">
        <v>153</v>
      </c>
      <c r="F37" s="269"/>
      <c r="G37" s="269"/>
      <c r="H37" s="269"/>
      <c r="I37" s="96"/>
      <c r="J37" s="96"/>
    </row>
    <row r="38" spans="3:14" ht="13.5" customHeight="1" thickBot="1" thickTop="1">
      <c r="C38" s="271"/>
      <c r="D38" s="272"/>
      <c r="E38" s="273"/>
      <c r="F38" s="269"/>
      <c r="G38" s="269"/>
      <c r="H38" s="269"/>
      <c r="I38" s="97">
        <v>2</v>
      </c>
      <c r="J38" s="98"/>
      <c r="K38" s="99"/>
      <c r="L38" s="96"/>
      <c r="M38" s="96"/>
      <c r="N38" s="96"/>
    </row>
    <row r="39" spans="3:14" ht="13.5" customHeight="1" thickTop="1">
      <c r="C39" s="271" t="s">
        <v>41</v>
      </c>
      <c r="D39" s="272"/>
      <c r="E39" s="273" t="s">
        <v>154</v>
      </c>
      <c r="F39" s="269"/>
      <c r="G39" s="269"/>
      <c r="H39" s="269"/>
      <c r="I39" s="61">
        <v>0</v>
      </c>
      <c r="J39" s="61"/>
      <c r="K39" s="64"/>
      <c r="L39" s="98"/>
      <c r="M39" s="98"/>
      <c r="N39" s="100">
        <v>0</v>
      </c>
    </row>
    <row r="40" spans="3:17" ht="13.5" customHeight="1" thickBot="1">
      <c r="C40" s="271"/>
      <c r="D40" s="272"/>
      <c r="E40" s="273"/>
      <c r="F40" s="269"/>
      <c r="G40" s="269"/>
      <c r="H40" s="269"/>
      <c r="L40" s="96"/>
      <c r="M40" s="96"/>
      <c r="N40" s="65"/>
      <c r="O40" s="103"/>
      <c r="P40" s="96"/>
      <c r="Q40" s="96"/>
    </row>
    <row r="41" spans="3:17" ht="13.5" customHeight="1" thickBot="1" thickTop="1">
      <c r="C41" s="269" t="s">
        <v>46</v>
      </c>
      <c r="D41" s="270"/>
      <c r="E41" s="273" t="s">
        <v>161</v>
      </c>
      <c r="F41" s="269"/>
      <c r="G41" s="269"/>
      <c r="H41" s="269"/>
      <c r="I41" s="96"/>
      <c r="J41" s="96"/>
      <c r="L41" s="96"/>
      <c r="M41" s="96"/>
      <c r="N41" s="96"/>
      <c r="O41" s="106"/>
      <c r="P41" s="98"/>
      <c r="Q41" s="99">
        <v>3</v>
      </c>
    </row>
    <row r="42" spans="3:17" ht="13.5" customHeight="1" thickBot="1" thickTop="1">
      <c r="C42" s="269"/>
      <c r="D42" s="270"/>
      <c r="E42" s="273"/>
      <c r="F42" s="269"/>
      <c r="G42" s="269"/>
      <c r="H42" s="269"/>
      <c r="I42" s="97">
        <v>4</v>
      </c>
      <c r="J42" s="98"/>
      <c r="K42" s="99"/>
      <c r="L42" s="101"/>
      <c r="M42" s="101"/>
      <c r="N42" s="101">
        <v>1</v>
      </c>
      <c r="O42" s="107"/>
      <c r="P42" s="96"/>
      <c r="Q42" s="108"/>
    </row>
    <row r="43" spans="3:18" ht="13.5" customHeight="1" thickTop="1">
      <c r="C43" s="269" t="s">
        <v>47</v>
      </c>
      <c r="D43" s="270"/>
      <c r="E43" s="273" t="s">
        <v>155</v>
      </c>
      <c r="F43" s="269"/>
      <c r="G43" s="269"/>
      <c r="H43" s="269"/>
      <c r="I43" s="61">
        <v>1</v>
      </c>
      <c r="J43" s="61"/>
      <c r="K43" s="64"/>
      <c r="Q43" s="96"/>
      <c r="R43" s="107"/>
    </row>
    <row r="44" spans="3:23" ht="13.5" customHeight="1" thickBot="1">
      <c r="C44" s="269"/>
      <c r="D44" s="270"/>
      <c r="E44" s="273"/>
      <c r="F44" s="269"/>
      <c r="G44" s="269"/>
      <c r="H44" s="269"/>
      <c r="Q44" s="96"/>
      <c r="R44" s="105"/>
      <c r="S44" s="268" t="s">
        <v>66</v>
      </c>
      <c r="T44" s="268"/>
      <c r="U44" s="268"/>
      <c r="V44" s="268"/>
      <c r="W44" s="268"/>
    </row>
    <row r="45" spans="3:23" ht="13.5" customHeight="1" thickBot="1" thickTop="1">
      <c r="C45" s="269" t="s">
        <v>43</v>
      </c>
      <c r="D45" s="270"/>
      <c r="E45" s="273" t="s">
        <v>156</v>
      </c>
      <c r="F45" s="269"/>
      <c r="G45" s="269"/>
      <c r="H45" s="269"/>
      <c r="I45" s="96"/>
      <c r="J45" s="96"/>
      <c r="Q45" s="65"/>
      <c r="R45" s="103"/>
      <c r="S45" s="268"/>
      <c r="T45" s="268"/>
      <c r="U45" s="268"/>
      <c r="V45" s="268"/>
      <c r="W45" s="268"/>
    </row>
    <row r="46" spans="3:17" ht="13.5" customHeight="1" thickBot="1" thickTop="1">
      <c r="C46" s="269"/>
      <c r="D46" s="270"/>
      <c r="E46" s="273"/>
      <c r="F46" s="269"/>
      <c r="G46" s="269"/>
      <c r="H46" s="269"/>
      <c r="I46" s="97">
        <v>4</v>
      </c>
      <c r="J46" s="98"/>
      <c r="K46" s="98"/>
      <c r="L46" s="105"/>
      <c r="M46" s="101"/>
      <c r="N46" s="101"/>
      <c r="Q46" s="65"/>
    </row>
    <row r="47" spans="3:17" ht="13.5" customHeight="1" thickTop="1">
      <c r="C47" s="269" t="s">
        <v>42</v>
      </c>
      <c r="D47" s="270"/>
      <c r="E47" s="273" t="s">
        <v>157</v>
      </c>
      <c r="F47" s="269"/>
      <c r="G47" s="269"/>
      <c r="H47" s="269"/>
      <c r="I47" s="63">
        <v>2</v>
      </c>
      <c r="J47" s="61"/>
      <c r="K47" s="64"/>
      <c r="N47" s="96">
        <v>2</v>
      </c>
      <c r="O47" s="107"/>
      <c r="P47" s="96"/>
      <c r="Q47" s="65"/>
    </row>
    <row r="48" spans="3:17" ht="13.5" customHeight="1" thickBot="1">
      <c r="C48" s="269"/>
      <c r="D48" s="270"/>
      <c r="E48" s="273"/>
      <c r="F48" s="269"/>
      <c r="G48" s="269"/>
      <c r="H48" s="269"/>
      <c r="I48" s="103"/>
      <c r="J48" s="96"/>
      <c r="K48" s="96"/>
      <c r="N48" s="96"/>
      <c r="O48" s="105"/>
      <c r="P48" s="101"/>
      <c r="Q48" s="102">
        <v>0</v>
      </c>
    </row>
    <row r="49" spans="3:14" ht="13.5" customHeight="1" thickTop="1">
      <c r="C49" s="269" t="s">
        <v>44</v>
      </c>
      <c r="D49" s="270"/>
      <c r="E49" s="273" t="s">
        <v>158</v>
      </c>
      <c r="F49" s="269"/>
      <c r="G49" s="269"/>
      <c r="H49" s="269"/>
      <c r="I49" s="63"/>
      <c r="J49" s="61"/>
      <c r="K49" s="96"/>
      <c r="N49" s="65"/>
    </row>
    <row r="50" spans="3:14" ht="13.5" customHeight="1" thickBot="1">
      <c r="C50" s="269"/>
      <c r="D50" s="270"/>
      <c r="E50" s="273"/>
      <c r="F50" s="269"/>
      <c r="G50" s="269"/>
      <c r="H50" s="269"/>
      <c r="I50" s="103">
        <v>1</v>
      </c>
      <c r="J50" s="211" t="s">
        <v>192</v>
      </c>
      <c r="K50" s="62">
        <v>3</v>
      </c>
      <c r="L50" s="103"/>
      <c r="M50" s="96"/>
      <c r="N50" s="65">
        <v>1</v>
      </c>
    </row>
    <row r="51" spans="3:14" ht="13.5" customHeight="1" thickBot="1" thickTop="1">
      <c r="C51" s="269" t="s">
        <v>45</v>
      </c>
      <c r="D51" s="270"/>
      <c r="E51" s="273" t="s">
        <v>162</v>
      </c>
      <c r="F51" s="269"/>
      <c r="G51" s="269"/>
      <c r="H51" s="269"/>
      <c r="I51" s="104">
        <v>1</v>
      </c>
      <c r="J51" s="212"/>
      <c r="K51" s="101">
        <v>4</v>
      </c>
      <c r="L51" s="106"/>
      <c r="M51" s="98"/>
      <c r="N51" s="98"/>
    </row>
    <row r="52" spans="3:8" ht="13.5" customHeight="1" thickTop="1">
      <c r="C52" s="269"/>
      <c r="D52" s="270"/>
      <c r="E52" s="273"/>
      <c r="F52" s="269"/>
      <c r="G52" s="269"/>
      <c r="H52" s="269"/>
    </row>
  </sheetData>
  <sheetProtection/>
  <mergeCells count="190">
    <mergeCell ref="E47:H48"/>
    <mergeCell ref="E49:H50"/>
    <mergeCell ref="E51:H52"/>
    <mergeCell ref="C37:D38"/>
    <mergeCell ref="C39:D40"/>
    <mergeCell ref="C41:D42"/>
    <mergeCell ref="C43:D44"/>
    <mergeCell ref="C45:D46"/>
    <mergeCell ref="C51:D52"/>
    <mergeCell ref="E37:H38"/>
    <mergeCell ref="E39:H40"/>
    <mergeCell ref="E41:H42"/>
    <mergeCell ref="E43:H44"/>
    <mergeCell ref="E45:H46"/>
    <mergeCell ref="S44:W45"/>
    <mergeCell ref="C47:D48"/>
    <mergeCell ref="C49:D50"/>
    <mergeCell ref="A26:C27"/>
    <mergeCell ref="D34:F35"/>
    <mergeCell ref="V32:W33"/>
    <mergeCell ref="V30:W31"/>
    <mergeCell ref="G30:I31"/>
    <mergeCell ref="J30:L30"/>
    <mergeCell ref="M30:O30"/>
    <mergeCell ref="A8:C9"/>
    <mergeCell ref="A19:C19"/>
    <mergeCell ref="A20:C21"/>
    <mergeCell ref="A22:C23"/>
    <mergeCell ref="A1:C1"/>
    <mergeCell ref="A2:C3"/>
    <mergeCell ref="A4:C5"/>
    <mergeCell ref="A6:C7"/>
    <mergeCell ref="A24:C25"/>
    <mergeCell ref="V34:W35"/>
    <mergeCell ref="X34:Y35"/>
    <mergeCell ref="D11:F11"/>
    <mergeCell ref="D12:F13"/>
    <mergeCell ref="D14:F15"/>
    <mergeCell ref="D16:F17"/>
    <mergeCell ref="D29:F29"/>
    <mergeCell ref="D30:F31"/>
    <mergeCell ref="D32:F33"/>
    <mergeCell ref="X32:Y33"/>
    <mergeCell ref="G34:I34"/>
    <mergeCell ref="J34:L34"/>
    <mergeCell ref="M34:O35"/>
    <mergeCell ref="P34:Q35"/>
    <mergeCell ref="R34:S35"/>
    <mergeCell ref="T34:U35"/>
    <mergeCell ref="X30:Y31"/>
    <mergeCell ref="G32:I32"/>
    <mergeCell ref="J32:L33"/>
    <mergeCell ref="M32:O32"/>
    <mergeCell ref="P32:Q33"/>
    <mergeCell ref="R32:S33"/>
    <mergeCell ref="T32:U33"/>
    <mergeCell ref="P30:Q31"/>
    <mergeCell ref="R30:S31"/>
    <mergeCell ref="T30:U31"/>
    <mergeCell ref="X26:Y27"/>
    <mergeCell ref="G29:I29"/>
    <mergeCell ref="J29:L29"/>
    <mergeCell ref="M29:O29"/>
    <mergeCell ref="P29:Q29"/>
    <mergeCell ref="R29:S29"/>
    <mergeCell ref="T29:U29"/>
    <mergeCell ref="V29:W29"/>
    <mergeCell ref="X29:Y29"/>
    <mergeCell ref="P26:Q27"/>
    <mergeCell ref="R26:S27"/>
    <mergeCell ref="T26:U27"/>
    <mergeCell ref="V26:W27"/>
    <mergeCell ref="D26:F26"/>
    <mergeCell ref="G26:I26"/>
    <mergeCell ref="J26:L26"/>
    <mergeCell ref="M26:O27"/>
    <mergeCell ref="X22:Y23"/>
    <mergeCell ref="D24:F24"/>
    <mergeCell ref="G24:I24"/>
    <mergeCell ref="J24:L25"/>
    <mergeCell ref="M24:O24"/>
    <mergeCell ref="P24:Q25"/>
    <mergeCell ref="R24:S25"/>
    <mergeCell ref="T24:U25"/>
    <mergeCell ref="V24:W25"/>
    <mergeCell ref="X24:Y25"/>
    <mergeCell ref="V20:W21"/>
    <mergeCell ref="X20:Y21"/>
    <mergeCell ref="D22:F22"/>
    <mergeCell ref="G22:I23"/>
    <mergeCell ref="J22:L22"/>
    <mergeCell ref="M22:O22"/>
    <mergeCell ref="P22:Q23"/>
    <mergeCell ref="R22:S23"/>
    <mergeCell ref="T22:U23"/>
    <mergeCell ref="V22:W23"/>
    <mergeCell ref="T19:U19"/>
    <mergeCell ref="V19:W19"/>
    <mergeCell ref="X19:Y19"/>
    <mergeCell ref="D20:F21"/>
    <mergeCell ref="G20:I20"/>
    <mergeCell ref="J20:L20"/>
    <mergeCell ref="M20:O20"/>
    <mergeCell ref="P20:Q21"/>
    <mergeCell ref="R20:S21"/>
    <mergeCell ref="T20:U21"/>
    <mergeCell ref="D19:F19"/>
    <mergeCell ref="G19:I19"/>
    <mergeCell ref="J19:L19"/>
    <mergeCell ref="M19:O19"/>
    <mergeCell ref="P19:Q19"/>
    <mergeCell ref="R19:S19"/>
    <mergeCell ref="V14:W15"/>
    <mergeCell ref="X14:Y15"/>
    <mergeCell ref="G16:I16"/>
    <mergeCell ref="J16:L16"/>
    <mergeCell ref="M16:O17"/>
    <mergeCell ref="P16:Q17"/>
    <mergeCell ref="R16:S17"/>
    <mergeCell ref="T16:U17"/>
    <mergeCell ref="V16:W17"/>
    <mergeCell ref="X16:Y17"/>
    <mergeCell ref="G14:I14"/>
    <mergeCell ref="J14:L15"/>
    <mergeCell ref="M14:O14"/>
    <mergeCell ref="P14:Q15"/>
    <mergeCell ref="R14:S15"/>
    <mergeCell ref="T14:U15"/>
    <mergeCell ref="V11:W11"/>
    <mergeCell ref="X11:Y11"/>
    <mergeCell ref="T12:U13"/>
    <mergeCell ref="G12:I13"/>
    <mergeCell ref="J12:L12"/>
    <mergeCell ref="M12:O12"/>
    <mergeCell ref="V12:W13"/>
    <mergeCell ref="X12:Y13"/>
    <mergeCell ref="P12:Q13"/>
    <mergeCell ref="R12:S13"/>
    <mergeCell ref="G11:I11"/>
    <mergeCell ref="J11:L11"/>
    <mergeCell ref="M11:O11"/>
    <mergeCell ref="P11:Q11"/>
    <mergeCell ref="R11:S11"/>
    <mergeCell ref="T11:U11"/>
    <mergeCell ref="X6:Y7"/>
    <mergeCell ref="D8:F8"/>
    <mergeCell ref="G8:I8"/>
    <mergeCell ref="J8:L8"/>
    <mergeCell ref="M8:O9"/>
    <mergeCell ref="P8:Q9"/>
    <mergeCell ref="R8:S9"/>
    <mergeCell ref="T8:U9"/>
    <mergeCell ref="V8:W9"/>
    <mergeCell ref="X8:Y9"/>
    <mergeCell ref="J6:L7"/>
    <mergeCell ref="M6:O6"/>
    <mergeCell ref="P6:Q7"/>
    <mergeCell ref="R6:S7"/>
    <mergeCell ref="T6:U7"/>
    <mergeCell ref="V6:W7"/>
    <mergeCell ref="X2:Y3"/>
    <mergeCell ref="D4:F4"/>
    <mergeCell ref="G4:I5"/>
    <mergeCell ref="J4:L4"/>
    <mergeCell ref="M4:O4"/>
    <mergeCell ref="P4:Q5"/>
    <mergeCell ref="R4:S5"/>
    <mergeCell ref="T4:U5"/>
    <mergeCell ref="V4:W5"/>
    <mergeCell ref="X4:Y5"/>
    <mergeCell ref="X1:Y1"/>
    <mergeCell ref="D2:F3"/>
    <mergeCell ref="G2:I2"/>
    <mergeCell ref="J2:L2"/>
    <mergeCell ref="M2:O2"/>
    <mergeCell ref="P2:Q3"/>
    <mergeCell ref="R2:S3"/>
    <mergeCell ref="T2:U3"/>
    <mergeCell ref="V2:W3"/>
    <mergeCell ref="P1:Q1"/>
    <mergeCell ref="J50:J51"/>
    <mergeCell ref="R1:S1"/>
    <mergeCell ref="T1:U1"/>
    <mergeCell ref="V1:W1"/>
    <mergeCell ref="D1:F1"/>
    <mergeCell ref="G1:I1"/>
    <mergeCell ref="J1:L1"/>
    <mergeCell ref="M1:O1"/>
    <mergeCell ref="D6:F6"/>
    <mergeCell ref="G6:I6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r:id="rId2"/>
  <headerFooter alignWithMargins="0">
    <oddHeader>&amp;C&amp;"HG丸ｺﾞｼｯｸM-PRO,太字"&amp;16２００９　Ｙ３リーグ（Ｕ－１５）　米沢地区大会　2nd  stage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IGARASHI</dc:creator>
  <cp:keywords/>
  <dc:description/>
  <cp:lastModifiedBy>WAKUI</cp:lastModifiedBy>
  <cp:lastPrinted>2009-09-22T10:21:06Z</cp:lastPrinted>
  <dcterms:created xsi:type="dcterms:W3CDTF">2009-04-13T05:01:51Z</dcterms:created>
  <dcterms:modified xsi:type="dcterms:W3CDTF">2009-09-29T22:12:35Z</dcterms:modified>
  <cp:category/>
  <cp:version/>
  <cp:contentType/>
  <cp:contentStatus/>
</cp:coreProperties>
</file>