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星取表" sheetId="1" r:id="rId1"/>
    <sheet name="警告、退場" sheetId="2" r:id="rId2"/>
    <sheet name="2009　Y3 ABブロック対戦表" sheetId="3" r:id="rId3"/>
  </sheets>
  <definedNames/>
  <calcPr fullCalcOnLoad="1"/>
</workbook>
</file>

<file path=xl/sharedStrings.xml><?xml version="1.0" encoding="utf-8"?>
<sst xmlns="http://schemas.openxmlformats.org/spreadsheetml/2006/main" count="512" uniqueCount="167">
  <si>
    <r>
      <t>山形</t>
    </r>
    <r>
      <rPr>
        <sz val="14"/>
        <rFont val="ＭＳ Ｐゴシック"/>
        <family val="3"/>
      </rPr>
      <t>県</t>
    </r>
    <r>
      <rPr>
        <sz val="14"/>
        <rFont val="HG丸ｺﾞｼｯｸM-PRO"/>
        <family val="3"/>
      </rPr>
      <t>U-14　Y3リ</t>
    </r>
    <r>
      <rPr>
        <sz val="14"/>
        <rFont val="ＭＳ Ｐゴシック"/>
        <family val="3"/>
      </rPr>
      <t>ー</t>
    </r>
    <r>
      <rPr>
        <sz val="14"/>
        <rFont val="HG丸ｺﾞｼｯｸM-PRO"/>
        <family val="3"/>
      </rPr>
      <t>グ　２００９　星取表</t>
    </r>
  </si>
  <si>
    <t>Aブロック</t>
  </si>
  <si>
    <t>鶴一中</t>
  </si>
  <si>
    <t>鶴二中</t>
  </si>
  <si>
    <t>鶴三中</t>
  </si>
  <si>
    <t>櫛引中</t>
  </si>
  <si>
    <t>余目中</t>
  </si>
  <si>
    <t>立川中</t>
  </si>
  <si>
    <t>勝点</t>
  </si>
  <si>
    <t>得点</t>
  </si>
  <si>
    <t>失点</t>
  </si>
  <si>
    <t>得失点</t>
  </si>
  <si>
    <t>順位</t>
  </si>
  <si>
    <t>－</t>
  </si>
  <si>
    <t>－</t>
  </si>
  <si>
    <t>－</t>
  </si>
  <si>
    <t>－</t>
  </si>
  <si>
    <t>Bブロック</t>
  </si>
  <si>
    <t>鶴四中</t>
  </si>
  <si>
    <t>豊浦中</t>
  </si>
  <si>
    <t>藤島中</t>
  </si>
  <si>
    <t>羽黒中</t>
  </si>
  <si>
    <t>朝日中</t>
  </si>
  <si>
    <t>三川中</t>
  </si>
  <si>
    <t>－</t>
  </si>
  <si>
    <t>東部運動公園</t>
  </si>
  <si>
    <t>優　勝</t>
  </si>
  <si>
    <t>ブロック優勝</t>
  </si>
  <si>
    <t>準優勝</t>
  </si>
  <si>
    <t>日時</t>
  </si>
  <si>
    <t>ブロック</t>
  </si>
  <si>
    <t>K／Ｏ</t>
  </si>
  <si>
    <r>
      <t>対戦</t>
    </r>
    <r>
      <rPr>
        <sz val="14"/>
        <rFont val="HG丸ｺﾞｼｯｸM-PRO"/>
        <family val="3"/>
      </rPr>
      <t>カ</t>
    </r>
    <r>
      <rPr>
        <sz val="14"/>
        <rFont val="ＭＳ Ｐゴシック"/>
        <family val="3"/>
      </rPr>
      <t>ー</t>
    </r>
    <r>
      <rPr>
        <sz val="14"/>
        <rFont val="HG丸ｺﾞｼｯｸM-PRO"/>
        <family val="3"/>
      </rPr>
      <t>ド</t>
    </r>
  </si>
  <si>
    <r>
      <t>会　</t>
    </r>
    <r>
      <rPr>
        <sz val="14"/>
        <rFont val="HG丸ｺﾞｼｯｸM-PRO"/>
        <family val="3"/>
      </rPr>
      <t>場</t>
    </r>
  </si>
  <si>
    <t>審　判</t>
  </si>
  <si>
    <t>運営／準備：片付け</t>
  </si>
  <si>
    <t>A</t>
  </si>
  <si>
    <t>VS</t>
  </si>
  <si>
    <t>櫛引中学校</t>
  </si>
  <si>
    <t>鶴一</t>
  </si>
  <si>
    <t>櫛引</t>
  </si>
  <si>
    <t>鶴三/櫛引</t>
  </si>
  <si>
    <t>A</t>
  </si>
  <si>
    <t>余目</t>
  </si>
  <si>
    <t>鶴三</t>
  </si>
  <si>
    <t>鶴三/余目</t>
  </si>
  <si>
    <t>VS</t>
  </si>
  <si>
    <t>A</t>
  </si>
  <si>
    <t>鶴一/余目</t>
  </si>
  <si>
    <t>A</t>
  </si>
  <si>
    <t>鶴一/櫛引</t>
  </si>
  <si>
    <t>B</t>
  </si>
  <si>
    <t>VS</t>
  </si>
  <si>
    <t>三川</t>
  </si>
  <si>
    <t>藤島</t>
  </si>
  <si>
    <t>豊浦</t>
  </si>
  <si>
    <t>三川/藤島</t>
  </si>
  <si>
    <t>B</t>
  </si>
  <si>
    <t>藤島中</t>
  </si>
  <si>
    <t>鶴四</t>
  </si>
  <si>
    <t>朝日</t>
  </si>
  <si>
    <t>朝日/藤島</t>
  </si>
  <si>
    <t>朝日/鶴四</t>
  </si>
  <si>
    <t>B</t>
  </si>
  <si>
    <t>豊浦/鶴四</t>
  </si>
  <si>
    <t>B</t>
  </si>
  <si>
    <t>三川/豊浦</t>
  </si>
  <si>
    <t>A</t>
  </si>
  <si>
    <t>鶴岡第二中学校</t>
  </si>
  <si>
    <t>立川</t>
  </si>
  <si>
    <t>余目/鶴二</t>
  </si>
  <si>
    <t>A</t>
  </si>
  <si>
    <t>鶴二</t>
  </si>
  <si>
    <t>B</t>
  </si>
  <si>
    <t>立川/朝日</t>
  </si>
  <si>
    <t>A</t>
  </si>
  <si>
    <t>藤島/立川</t>
  </si>
  <si>
    <t>A</t>
  </si>
  <si>
    <t>B</t>
  </si>
  <si>
    <r>
      <t>鶴岡第四中</t>
    </r>
    <r>
      <rPr>
        <sz val="10"/>
        <rFont val="ＭＳ Ｐゴシック"/>
        <family val="3"/>
      </rPr>
      <t>学</t>
    </r>
    <r>
      <rPr>
        <sz val="10"/>
        <rFont val="HG丸ｺﾞｼｯｸM-PRO"/>
        <family val="3"/>
      </rPr>
      <t>校</t>
    </r>
  </si>
  <si>
    <t>鶴三/鶴四</t>
  </si>
  <si>
    <t>A</t>
  </si>
  <si>
    <t>鶴岡第四中学校</t>
  </si>
  <si>
    <t>三川/櫛引</t>
  </si>
  <si>
    <t>A</t>
  </si>
  <si>
    <t>羽黒</t>
  </si>
  <si>
    <t>三川/羽黒</t>
  </si>
  <si>
    <t>B</t>
  </si>
  <si>
    <t>鶴岡第四中学校</t>
  </si>
  <si>
    <t>羽黒中学校</t>
  </si>
  <si>
    <t>B</t>
  </si>
  <si>
    <t>豊浦/立川</t>
  </si>
  <si>
    <t>藤島/鶴三</t>
  </si>
  <si>
    <t>B</t>
  </si>
  <si>
    <t>藤島/鶴四</t>
  </si>
  <si>
    <t>B</t>
  </si>
  <si>
    <r>
      <t>豊浦/羽</t>
    </r>
    <r>
      <rPr>
        <sz val="11"/>
        <rFont val="ＭＳ Ｐゴシック"/>
        <family val="3"/>
      </rPr>
      <t>黒</t>
    </r>
  </si>
  <si>
    <t>予備日</t>
  </si>
  <si>
    <t>VS</t>
  </si>
  <si>
    <r>
      <t>鶴二/羽</t>
    </r>
    <r>
      <rPr>
        <sz val="11"/>
        <rFont val="ＭＳ Ｐゴシック"/>
        <family val="3"/>
      </rPr>
      <t>黒</t>
    </r>
  </si>
  <si>
    <t>A</t>
  </si>
  <si>
    <t>B</t>
  </si>
  <si>
    <t>藤島/豊浦</t>
  </si>
  <si>
    <t>藤島/羽黒</t>
  </si>
  <si>
    <t>東部運動公園</t>
  </si>
  <si>
    <t>決定戦</t>
  </si>
  <si>
    <t>VS</t>
  </si>
  <si>
    <t>VS</t>
  </si>
  <si>
    <r>
      <t>Y３リ</t>
    </r>
    <r>
      <rPr>
        <sz val="16"/>
        <rFont val="ＭＳ Ｐゴシック"/>
        <family val="3"/>
      </rPr>
      <t>ー</t>
    </r>
    <r>
      <rPr>
        <sz val="16"/>
        <rFont val="HG丸ｺﾞｼｯｸM-PRO"/>
        <family val="3"/>
      </rPr>
      <t>グ（U-14）　兼　秋季大</t>
    </r>
    <r>
      <rPr>
        <sz val="16"/>
        <rFont val="ＭＳ Ｐゴシック"/>
        <family val="3"/>
      </rPr>
      <t>会</t>
    </r>
    <r>
      <rPr>
        <sz val="16"/>
        <rFont val="HG丸ｺﾞｼｯｸM-PRO"/>
        <family val="3"/>
      </rPr>
      <t>　2009　日程表（決定版）</t>
    </r>
  </si>
  <si>
    <t>A、Bブロック全日程（決定版）</t>
  </si>
  <si>
    <r>
      <t>代表決定</t>
    </r>
    <r>
      <rPr>
        <sz val="11"/>
        <rFont val="ＭＳ Ｐゴシック"/>
        <family val="3"/>
      </rPr>
      <t>戦（予定）</t>
    </r>
  </si>
  <si>
    <t>櫛引/鶴二</t>
  </si>
  <si>
    <t>余目/朝日</t>
  </si>
  <si>
    <r>
      <t>3種委員</t>
    </r>
    <r>
      <rPr>
        <sz val="11"/>
        <rFont val="ＭＳ Ｐゴシック"/>
        <family val="3"/>
      </rPr>
      <t>会</t>
    </r>
  </si>
  <si>
    <r>
      <t>チ</t>
    </r>
    <r>
      <rPr>
        <sz val="11"/>
        <rFont val="ＭＳ Ｐゴシック"/>
        <family val="3"/>
      </rPr>
      <t>ー</t>
    </r>
    <r>
      <rPr>
        <sz val="11"/>
        <rFont val="HG丸ｺﾞｼｯｸM-PRO"/>
        <family val="3"/>
      </rPr>
      <t>ム名</t>
    </r>
  </si>
  <si>
    <t>選手名</t>
  </si>
  <si>
    <r>
      <t>背番</t>
    </r>
    <r>
      <rPr>
        <sz val="11"/>
        <rFont val="ＭＳ Ｐゴシック"/>
        <family val="3"/>
      </rPr>
      <t>号</t>
    </r>
  </si>
  <si>
    <t>反則行為</t>
  </si>
  <si>
    <r>
      <t>処</t>
    </r>
    <r>
      <rPr>
        <sz val="11"/>
        <rFont val="HG丸ｺﾞｼｯｸM-PRO"/>
        <family val="3"/>
      </rPr>
      <t>分</t>
    </r>
  </si>
  <si>
    <t>A</t>
  </si>
  <si>
    <t>小野寺　良太</t>
  </si>
  <si>
    <t>異議</t>
  </si>
  <si>
    <t>警告</t>
  </si>
  <si>
    <t>B</t>
  </si>
  <si>
    <t>佐々木　慧</t>
  </si>
  <si>
    <t>アフター</t>
  </si>
  <si>
    <t>佐藤　優悦</t>
  </si>
  <si>
    <t>アフター</t>
  </si>
  <si>
    <r>
      <t>羽</t>
    </r>
    <r>
      <rPr>
        <sz val="11"/>
        <rFont val="ＭＳ Ｐゴシック"/>
        <family val="3"/>
      </rPr>
      <t>黒</t>
    </r>
    <r>
      <rPr>
        <sz val="11"/>
        <rFont val="HG丸ｺﾞｼｯｸM-PRO"/>
        <family val="3"/>
      </rPr>
      <t>/鶴四</t>
    </r>
  </si>
  <si>
    <t>B</t>
  </si>
  <si>
    <t>棄権</t>
  </si>
  <si>
    <t>3種委員会</t>
  </si>
  <si>
    <t>小野寺　大輝</t>
  </si>
  <si>
    <t>阿部（鶴三）</t>
  </si>
  <si>
    <t>鶴二中（棄権）</t>
  </si>
  <si>
    <r>
      <t>奥</t>
    </r>
    <r>
      <rPr>
        <sz val="8"/>
        <rFont val="HG丸ｺﾞｼｯｸM-PRO"/>
        <family val="3"/>
      </rPr>
      <t>田（三川）</t>
    </r>
  </si>
  <si>
    <t>三浦（立川）</t>
  </si>
  <si>
    <t>主審</t>
  </si>
  <si>
    <t>副審</t>
  </si>
  <si>
    <t>立川中（棄権）</t>
  </si>
  <si>
    <t>鶴三中（棄権）</t>
  </si>
  <si>
    <t>Aブロック　優勝</t>
  </si>
  <si>
    <t>Bブロック　優勝</t>
  </si>
  <si>
    <t>Aブロック総合順位</t>
  </si>
  <si>
    <t>優勝</t>
  </si>
  <si>
    <t>2位</t>
  </si>
  <si>
    <t>3位</t>
  </si>
  <si>
    <t>4位</t>
  </si>
  <si>
    <t>5位</t>
  </si>
  <si>
    <t>6位</t>
  </si>
  <si>
    <t>Bブロック総合順位</t>
  </si>
  <si>
    <t>余目中学校</t>
  </si>
  <si>
    <t>鶴岡第一中学校</t>
  </si>
  <si>
    <t>鶴岡第三中学校</t>
  </si>
  <si>
    <t>立川中学校</t>
  </si>
  <si>
    <t>豊浦中学校</t>
  </si>
  <si>
    <t>三川中学校</t>
  </si>
  <si>
    <t>朝日中学校</t>
  </si>
  <si>
    <t>藤島中学校</t>
  </si>
  <si>
    <t>決定的　　　　チャンス阻止</t>
  </si>
  <si>
    <t>鶴四/櫛引</t>
  </si>
  <si>
    <t>11/29（日）</t>
  </si>
  <si>
    <t>W-UP</t>
  </si>
  <si>
    <t>白石（藤島）</t>
  </si>
  <si>
    <t>延期（１１/２９）</t>
  </si>
  <si>
    <t>延期</t>
  </si>
  <si>
    <t>（延期）11/8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</si>
</sst>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54">
    <font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6"/>
      <name val="ＭＳ Ｐゴシック"/>
      <family val="3"/>
    </font>
    <font>
      <b/>
      <sz val="12"/>
      <name val="HG丸ｺﾞｼｯｸM-PRO"/>
      <family val="3"/>
    </font>
    <font>
      <sz val="11"/>
      <name val="HG丸ｺﾞｼｯｸM-PRO"/>
      <family val="3"/>
    </font>
    <font>
      <b/>
      <sz val="12"/>
      <name val="ＭＳ Ｐゴシック"/>
      <family val="3"/>
    </font>
    <font>
      <sz val="16"/>
      <name val="HG丸ｺﾞｼｯｸM-PRO"/>
      <family val="3"/>
    </font>
    <font>
      <sz val="16"/>
      <name val="ＭＳ Ｐゴシック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8"/>
      <name val="ＭＳ Ｐゴシック"/>
      <family val="3"/>
    </font>
    <font>
      <sz val="10"/>
      <name val="HG丸ｺﾞｼｯｸM-PRO"/>
      <family val="3"/>
    </font>
    <font>
      <sz val="10"/>
      <name val="ＭＳ Ｐゴシック"/>
      <family val="3"/>
    </font>
    <font>
      <sz val="11"/>
      <color indexed="10"/>
      <name val="HG丸ｺﾞｼｯｸM-PRO"/>
      <family val="3"/>
    </font>
    <font>
      <b/>
      <sz val="11"/>
      <name val="HG丸ｺﾞｼｯｸM-PRO"/>
      <family val="3"/>
    </font>
    <font>
      <b/>
      <sz val="11"/>
      <name val="ＭＳ Ｐゴシック"/>
      <family val="3"/>
    </font>
    <font>
      <b/>
      <sz val="10"/>
      <name val="HG丸ｺﾞｼｯｸM-PRO"/>
      <family val="3"/>
    </font>
    <font>
      <b/>
      <sz val="8"/>
      <name val="HG丸ｺﾞｼｯｸM-PRO"/>
      <family val="3"/>
    </font>
    <font>
      <sz val="11"/>
      <name val="HG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gray125"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dashed"/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 style="thin"/>
      <bottom>
        <color indexed="63"/>
      </bottom>
    </border>
    <border>
      <left style="thin"/>
      <right style="dashed"/>
      <top style="thin"/>
      <bottom style="thin"/>
    </border>
    <border>
      <left style="thin"/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 style="dash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ashed"/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otted"/>
      <right style="dotted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6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0" fontId="5" fillId="0" borderId="1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20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56" fontId="5" fillId="33" borderId="16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56" fontId="5" fillId="33" borderId="13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20" fontId="5" fillId="0" borderId="13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56" fontId="5" fillId="34" borderId="16" xfId="0" applyNumberFormat="1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20" fontId="5" fillId="0" borderId="3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12" fillId="34" borderId="10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20" fontId="5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0" fontId="5" fillId="35" borderId="42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5" fillId="35" borderId="43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44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0" fontId="5" fillId="1" borderId="22" xfId="0" applyFont="1" applyFill="1" applyBorder="1" applyAlignment="1">
      <alignment horizontal="center" vertical="center"/>
    </xf>
    <xf numFmtId="0" fontId="5" fillId="1" borderId="23" xfId="0" applyFont="1" applyFill="1" applyBorder="1" applyAlignment="1">
      <alignment horizontal="center" vertical="center"/>
    </xf>
    <xf numFmtId="0" fontId="5" fillId="1" borderId="24" xfId="0" applyFont="1" applyFill="1" applyBorder="1" applyAlignment="1">
      <alignment horizontal="center" vertical="center"/>
    </xf>
    <xf numFmtId="0" fontId="5" fillId="1" borderId="27" xfId="0" applyFont="1" applyFill="1" applyBorder="1" applyAlignment="1">
      <alignment horizontal="center" vertical="center"/>
    </xf>
    <xf numFmtId="0" fontId="5" fillId="1" borderId="25" xfId="0" applyFont="1" applyFill="1" applyBorder="1" applyAlignment="1">
      <alignment horizontal="center" vertical="center"/>
    </xf>
    <xf numFmtId="0" fontId="5" fillId="1" borderId="28" xfId="0" applyFont="1" applyFill="1" applyBorder="1" applyAlignment="1">
      <alignment horizontal="center" vertical="center"/>
    </xf>
    <xf numFmtId="0" fontId="5" fillId="1" borderId="47" xfId="0" applyFont="1" applyFill="1" applyBorder="1" applyAlignment="1">
      <alignment horizontal="center" vertical="center"/>
    </xf>
    <xf numFmtId="0" fontId="15" fillId="1" borderId="11" xfId="0" applyFont="1" applyFill="1" applyBorder="1" applyAlignment="1">
      <alignment horizontal="center" vertical="center"/>
    </xf>
    <xf numFmtId="0" fontId="15" fillId="1" borderId="14" xfId="0" applyFont="1" applyFill="1" applyBorder="1" applyAlignment="1">
      <alignment horizontal="center" vertical="center"/>
    </xf>
    <xf numFmtId="20" fontId="4" fillId="1" borderId="10" xfId="0" applyNumberFormat="1" applyFont="1" applyFill="1" applyBorder="1" applyAlignment="1">
      <alignment horizontal="center" vertical="center"/>
    </xf>
    <xf numFmtId="20" fontId="4" fillId="1" borderId="33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horizontal="center" vertical="center"/>
    </xf>
    <xf numFmtId="0" fontId="15" fillId="38" borderId="36" xfId="0" applyFont="1" applyFill="1" applyBorder="1" applyAlignment="1">
      <alignment horizontal="center" vertical="center"/>
    </xf>
    <xf numFmtId="0" fontId="5" fillId="38" borderId="17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1" borderId="11" xfId="0" applyFont="1" applyFill="1" applyBorder="1" applyAlignment="1">
      <alignment horizontal="center" vertical="center"/>
    </xf>
    <xf numFmtId="0" fontId="5" fillId="1" borderId="30" xfId="0" applyFont="1" applyFill="1" applyBorder="1" applyAlignment="1">
      <alignment horizontal="center" vertical="center"/>
    </xf>
    <xf numFmtId="0" fontId="5" fillId="1" borderId="10" xfId="0" applyFont="1" applyFill="1" applyBorder="1" applyAlignment="1">
      <alignment horizontal="center" vertical="center"/>
    </xf>
    <xf numFmtId="20" fontId="15" fillId="1" borderId="10" xfId="0" applyNumberFormat="1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5" fillId="37" borderId="46" xfId="0" applyFont="1" applyFill="1" applyBorder="1" applyAlignment="1">
      <alignment horizontal="center" vertical="center"/>
    </xf>
    <xf numFmtId="20" fontId="5" fillId="35" borderId="16" xfId="0" applyNumberFormat="1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20" fontId="5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0" fontId="5" fillId="35" borderId="11" xfId="0" applyNumberFormat="1" applyFont="1" applyFill="1" applyBorder="1" applyAlignment="1">
      <alignment horizontal="center" vertical="center"/>
    </xf>
    <xf numFmtId="0" fontId="15" fillId="1" borderId="10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20" fontId="5" fillId="37" borderId="10" xfId="0" applyNumberFormat="1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5" fillId="37" borderId="24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5" fillId="38" borderId="18" xfId="0" applyFont="1" applyFill="1" applyBorder="1" applyAlignment="1">
      <alignment horizontal="center" vertical="center"/>
    </xf>
    <xf numFmtId="0" fontId="5" fillId="38" borderId="19" xfId="0" applyFont="1" applyFill="1" applyBorder="1" applyAlignment="1">
      <alignment horizontal="center" vertical="center"/>
    </xf>
    <xf numFmtId="0" fontId="5" fillId="38" borderId="20" xfId="0" applyFont="1" applyFill="1" applyBorder="1" applyAlignment="1">
      <alignment horizontal="center" vertical="center"/>
    </xf>
    <xf numFmtId="0" fontId="0" fillId="38" borderId="16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20" fontId="5" fillId="38" borderId="11" xfId="0" applyNumberFormat="1" applyFont="1" applyFill="1" applyBorder="1" applyAlignment="1">
      <alignment horizontal="center" vertical="center"/>
    </xf>
    <xf numFmtId="0" fontId="5" fillId="38" borderId="22" xfId="0" applyFont="1" applyFill="1" applyBorder="1" applyAlignment="1">
      <alignment horizontal="center" vertical="center"/>
    </xf>
    <xf numFmtId="0" fontId="5" fillId="38" borderId="30" xfId="0" applyFont="1" applyFill="1" applyBorder="1" applyAlignment="1">
      <alignment horizontal="center" vertical="center"/>
    </xf>
    <xf numFmtId="0" fontId="5" fillId="38" borderId="24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20" fontId="15" fillId="38" borderId="16" xfId="0" applyNumberFormat="1" applyFont="1" applyFill="1" applyBorder="1" applyAlignment="1">
      <alignment horizontal="center" vertical="center"/>
    </xf>
    <xf numFmtId="20" fontId="15" fillId="38" borderId="10" xfId="0" applyNumberFormat="1" applyFont="1" applyFill="1" applyBorder="1" applyAlignment="1">
      <alignment horizontal="center" vertical="center"/>
    </xf>
    <xf numFmtId="0" fontId="17" fillId="38" borderId="16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/>
    </xf>
    <xf numFmtId="0" fontId="5" fillId="40" borderId="46" xfId="0" applyFont="1" applyFill="1" applyBorder="1" applyAlignment="1">
      <alignment horizontal="center" vertical="center"/>
    </xf>
    <xf numFmtId="20" fontId="5" fillId="40" borderId="16" xfId="0" applyNumberFormat="1" applyFont="1" applyFill="1" applyBorder="1" applyAlignment="1">
      <alignment horizontal="center" vertical="center"/>
    </xf>
    <xf numFmtId="0" fontId="5" fillId="40" borderId="17" xfId="0" applyFont="1" applyFill="1" applyBorder="1" applyAlignment="1">
      <alignment horizontal="center" vertical="center"/>
    </xf>
    <xf numFmtId="0" fontId="5" fillId="40" borderId="18" xfId="0" applyFont="1" applyFill="1" applyBorder="1" applyAlignment="1">
      <alignment horizontal="center" vertical="center"/>
    </xf>
    <xf numFmtId="0" fontId="5" fillId="40" borderId="19" xfId="0" applyFont="1" applyFill="1" applyBorder="1" applyAlignment="1">
      <alignment horizontal="center" vertical="center"/>
    </xf>
    <xf numFmtId="0" fontId="5" fillId="40" borderId="45" xfId="0" applyFont="1" applyFill="1" applyBorder="1" applyAlignment="1">
      <alignment horizontal="center" vertical="center"/>
    </xf>
    <xf numFmtId="0" fontId="12" fillId="40" borderId="16" xfId="0" applyFont="1" applyFill="1" applyBorder="1" applyAlignment="1">
      <alignment horizontal="center" vertical="center"/>
    </xf>
    <xf numFmtId="0" fontId="0" fillId="40" borderId="16" xfId="0" applyFont="1" applyFill="1" applyBorder="1" applyAlignment="1">
      <alignment horizontal="center" vertical="center"/>
    </xf>
    <xf numFmtId="0" fontId="5" fillId="40" borderId="16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20" fontId="5" fillId="40" borderId="29" xfId="0" applyNumberFormat="1" applyFont="1" applyFill="1" applyBorder="1" applyAlignment="1">
      <alignment horizontal="center" vertical="center"/>
    </xf>
    <xf numFmtId="0" fontId="5" fillId="40" borderId="11" xfId="0" applyFont="1" applyFill="1" applyBorder="1" applyAlignment="1">
      <alignment horizontal="center" vertical="center"/>
    </xf>
    <xf numFmtId="0" fontId="5" fillId="40" borderId="22" xfId="0" applyFont="1" applyFill="1" applyBorder="1" applyAlignment="1">
      <alignment horizontal="center" vertical="center"/>
    </xf>
    <xf numFmtId="0" fontId="5" fillId="40" borderId="23" xfId="0" applyFont="1" applyFill="1" applyBorder="1" applyAlignment="1">
      <alignment horizontal="center" vertical="center"/>
    </xf>
    <xf numFmtId="0" fontId="12" fillId="40" borderId="10" xfId="0" applyFont="1" applyFill="1" applyBorder="1" applyAlignment="1">
      <alignment horizontal="center" vertical="center"/>
    </xf>
    <xf numFmtId="0" fontId="13" fillId="40" borderId="29" xfId="0" applyFont="1" applyFill="1" applyBorder="1" applyAlignment="1">
      <alignment horizontal="center" vertical="center"/>
    </xf>
    <xf numFmtId="0" fontId="5" fillId="40" borderId="29" xfId="0" applyFont="1" applyFill="1" applyBorder="1" applyAlignment="1">
      <alignment horizontal="center" vertical="center"/>
    </xf>
    <xf numFmtId="0" fontId="0" fillId="37" borderId="48" xfId="0" applyFill="1" applyBorder="1" applyAlignment="1">
      <alignment/>
    </xf>
    <xf numFmtId="0" fontId="12" fillId="37" borderId="10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20" fontId="15" fillId="37" borderId="16" xfId="0" applyNumberFormat="1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5" fillId="37" borderId="20" xfId="0" applyFont="1" applyFill="1" applyBorder="1" applyAlignment="1">
      <alignment horizontal="center" vertical="center"/>
    </xf>
    <xf numFmtId="176" fontId="15" fillId="37" borderId="16" xfId="0" applyNumberFormat="1" applyFont="1" applyFill="1" applyBorder="1" applyAlignment="1">
      <alignment horizontal="center" vertical="center"/>
    </xf>
    <xf numFmtId="0" fontId="16" fillId="37" borderId="16" xfId="0" applyFont="1" applyFill="1" applyBorder="1" applyAlignment="1">
      <alignment horizontal="center" vertical="center"/>
    </xf>
    <xf numFmtId="0" fontId="17" fillId="37" borderId="21" xfId="0" applyFont="1" applyFill="1" applyBorder="1" applyAlignment="1">
      <alignment horizontal="center" vertical="center"/>
    </xf>
    <xf numFmtId="20" fontId="15" fillId="37" borderId="10" xfId="0" applyNumberFormat="1" applyFont="1" applyFill="1" applyBorder="1" applyAlignment="1">
      <alignment horizontal="center" vertical="center"/>
    </xf>
    <xf numFmtId="0" fontId="5" fillId="37" borderId="25" xfId="0" applyFont="1" applyFill="1" applyBorder="1" applyAlignment="1">
      <alignment horizontal="center" vertical="center"/>
    </xf>
    <xf numFmtId="0" fontId="5" fillId="37" borderId="28" xfId="0" applyFont="1" applyFill="1" applyBorder="1" applyAlignment="1">
      <alignment horizontal="center" vertical="center"/>
    </xf>
    <xf numFmtId="176" fontId="15" fillId="37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20" fontId="5" fillId="39" borderId="10" xfId="0" applyNumberFormat="1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30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76" fontId="5" fillId="39" borderId="11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PageLayoutView="0" workbookViewId="0" topLeftCell="A1">
      <selection activeCell="K10" sqref="K10:M11"/>
    </sheetView>
  </sheetViews>
  <sheetFormatPr defaultColWidth="9.00390625" defaultRowHeight="13.5"/>
  <cols>
    <col min="1" max="1" width="12.50390625" style="0" customWidth="1"/>
    <col min="2" max="19" width="5.625" style="0" customWidth="1"/>
    <col min="20" max="23" width="11.875" style="0" customWidth="1"/>
    <col min="24" max="24" width="12.50390625" style="0" customWidth="1"/>
  </cols>
  <sheetData>
    <row r="1" spans="1:25" ht="13.5">
      <c r="A1" s="223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13" t="s">
        <v>1</v>
      </c>
      <c r="L1" s="213"/>
      <c r="M1" s="213"/>
      <c r="N1" s="213"/>
      <c r="O1" s="213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8" ht="13.5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2"/>
      <c r="L2" s="222"/>
      <c r="M2" s="222"/>
      <c r="N2" s="222"/>
      <c r="O2" s="222"/>
      <c r="P2" s="1"/>
      <c r="Q2" s="1"/>
      <c r="R2" s="1"/>
      <c r="S2" s="1"/>
      <c r="T2" s="1"/>
      <c r="U2" s="1"/>
      <c r="V2" s="1"/>
      <c r="W2" s="1"/>
      <c r="X2" s="1"/>
      <c r="Y2" s="1"/>
      <c r="Z2" s="228"/>
      <c r="AA2" s="229"/>
      <c r="AB2" s="230"/>
    </row>
    <row r="3" spans="1:28" ht="13.5">
      <c r="A3" s="2"/>
      <c r="B3" s="202" t="s">
        <v>2</v>
      </c>
      <c r="C3" s="202"/>
      <c r="D3" s="202"/>
      <c r="E3" s="202" t="s">
        <v>3</v>
      </c>
      <c r="F3" s="202"/>
      <c r="G3" s="202"/>
      <c r="H3" s="202" t="s">
        <v>4</v>
      </c>
      <c r="I3" s="202"/>
      <c r="J3" s="202"/>
      <c r="K3" s="202" t="s">
        <v>5</v>
      </c>
      <c r="L3" s="202"/>
      <c r="M3" s="202"/>
      <c r="N3" s="202" t="s">
        <v>6</v>
      </c>
      <c r="O3" s="202"/>
      <c r="P3" s="202"/>
      <c r="Q3" s="202" t="s">
        <v>7</v>
      </c>
      <c r="R3" s="202"/>
      <c r="S3" s="202"/>
      <c r="T3" s="3" t="s">
        <v>8</v>
      </c>
      <c r="U3" s="3" t="s">
        <v>9</v>
      </c>
      <c r="V3" s="3" t="s">
        <v>10</v>
      </c>
      <c r="W3" s="4" t="s">
        <v>11</v>
      </c>
      <c r="X3" s="5" t="s">
        <v>12</v>
      </c>
      <c r="Y3" s="1"/>
      <c r="Z3" s="231" t="s">
        <v>143</v>
      </c>
      <c r="AA3" s="231"/>
      <c r="AB3" s="231"/>
    </row>
    <row r="4" spans="1:28" ht="13.5">
      <c r="A4" s="202" t="s">
        <v>2</v>
      </c>
      <c r="B4" s="207"/>
      <c r="C4" s="208"/>
      <c r="D4" s="209"/>
      <c r="E4" s="202" t="str">
        <f>IF(E5="","",IF(E5=G5,"△",IF(E5&gt;G5,"○","×")))</f>
        <v>○</v>
      </c>
      <c r="F4" s="202"/>
      <c r="G4" s="202"/>
      <c r="H4" s="202" t="str">
        <f>IF(H5="","",IF(H5=J5,"△",IF(H5&gt;J5,"○","×")))</f>
        <v>○</v>
      </c>
      <c r="I4" s="202"/>
      <c r="J4" s="202"/>
      <c r="K4" s="202" t="str">
        <f>IF(K5="","",IF(K5=M5,"△",IF(K5&gt;M5,"○","×")))</f>
        <v>×</v>
      </c>
      <c r="L4" s="202"/>
      <c r="M4" s="202"/>
      <c r="N4" s="202" t="str">
        <f>IF(N5="","",IF(N5=P5,"△",IF(N5&gt;P5,"○","×")))</f>
        <v>×</v>
      </c>
      <c r="O4" s="202"/>
      <c r="P4" s="202"/>
      <c r="Q4" s="202" t="str">
        <f>IF(Q5="","",IF(Q5=S5,"△",IF(Q5&gt;S5,"○","×")))</f>
        <v>△</v>
      </c>
      <c r="R4" s="202"/>
      <c r="S4" s="202"/>
      <c r="T4" s="202">
        <f>((COUNTIF(E4:S4,"○")*3)+((COUNTIF(E4:S4,"△")*1)))</f>
        <v>7</v>
      </c>
      <c r="U4" s="202">
        <f>E5+H5+K5+N5+Q5</f>
        <v>11</v>
      </c>
      <c r="V4" s="202">
        <f>G5+J5+M5+P5+S5</f>
        <v>5</v>
      </c>
      <c r="W4" s="220">
        <f>U4-V4</f>
        <v>6</v>
      </c>
      <c r="X4" s="221">
        <v>3</v>
      </c>
      <c r="Y4" s="1"/>
      <c r="Z4" s="200" t="s">
        <v>144</v>
      </c>
      <c r="AA4" s="226" t="s">
        <v>38</v>
      </c>
      <c r="AB4" s="227"/>
    </row>
    <row r="5" spans="1:28" ht="13.5">
      <c r="A5" s="202"/>
      <c r="B5" s="210"/>
      <c r="C5" s="211"/>
      <c r="D5" s="212"/>
      <c r="E5" s="6">
        <v>5</v>
      </c>
      <c r="F5" s="7" t="s">
        <v>13</v>
      </c>
      <c r="G5" s="6">
        <v>0</v>
      </c>
      <c r="H5" s="6">
        <v>5</v>
      </c>
      <c r="I5" s="7" t="s">
        <v>14</v>
      </c>
      <c r="J5" s="6">
        <v>0</v>
      </c>
      <c r="K5" s="6">
        <v>0</v>
      </c>
      <c r="L5" s="7" t="s">
        <v>14</v>
      </c>
      <c r="M5" s="6">
        <v>3</v>
      </c>
      <c r="N5" s="6">
        <v>0</v>
      </c>
      <c r="O5" s="7" t="s">
        <v>14</v>
      </c>
      <c r="P5" s="6">
        <v>1</v>
      </c>
      <c r="Q5" s="6">
        <v>1</v>
      </c>
      <c r="R5" s="7" t="s">
        <v>14</v>
      </c>
      <c r="S5" s="6">
        <v>1</v>
      </c>
      <c r="T5" s="202"/>
      <c r="U5" s="202"/>
      <c r="V5" s="202"/>
      <c r="W5" s="220"/>
      <c r="X5" s="221"/>
      <c r="Y5" s="138"/>
      <c r="Z5" s="201" t="s">
        <v>145</v>
      </c>
      <c r="AA5" s="226" t="s">
        <v>151</v>
      </c>
      <c r="AB5" s="227"/>
    </row>
    <row r="6" spans="1:28" ht="13.5">
      <c r="A6" s="202" t="s">
        <v>3</v>
      </c>
      <c r="B6" s="202" t="str">
        <f>IF(B7="","",IF(B7=D7,"△",IF(B7&gt;D7,"○","×")))</f>
        <v>×</v>
      </c>
      <c r="C6" s="202"/>
      <c r="D6" s="202"/>
      <c r="E6" s="207"/>
      <c r="F6" s="208"/>
      <c r="G6" s="209"/>
      <c r="H6" s="202" t="str">
        <f>IF(H7="","",IF(H7=J7,"△",IF(H7&gt;J7,"○","×")))</f>
        <v>×</v>
      </c>
      <c r="I6" s="202"/>
      <c r="J6" s="202"/>
      <c r="K6" s="202" t="str">
        <f>IF(K7="","",IF(K7=M7,"△",IF(K7&gt;M7,"○","×")))</f>
        <v>×</v>
      </c>
      <c r="L6" s="202"/>
      <c r="M6" s="202"/>
      <c r="N6" s="202" t="str">
        <f>IF(N7="","",IF(N7=P7,"△",IF(N7&gt;P7,"○","×")))</f>
        <v>×</v>
      </c>
      <c r="O6" s="202"/>
      <c r="P6" s="202"/>
      <c r="Q6" s="202" t="str">
        <f>IF(Q7="","",IF(Q7=S7,"△",IF(Q7&gt;S7,"○","×")))</f>
        <v>×</v>
      </c>
      <c r="R6" s="202"/>
      <c r="S6" s="202"/>
      <c r="T6" s="202">
        <f>((COUNTIF(B6:S6,"○")*3)+((COUNTIF(B6:S6,"△")*1)))</f>
        <v>0</v>
      </c>
      <c r="U6" s="202">
        <f>B7+H7+K7+N7+Q7</f>
        <v>0</v>
      </c>
      <c r="V6" s="202">
        <f>D7+J7+M7+P7+S7</f>
        <v>30</v>
      </c>
      <c r="W6" s="220">
        <f>U6-V6</f>
        <v>-30</v>
      </c>
      <c r="X6" s="221">
        <v>6</v>
      </c>
      <c r="Y6" s="1"/>
      <c r="Z6" s="201" t="s">
        <v>146</v>
      </c>
      <c r="AA6" s="226" t="s">
        <v>152</v>
      </c>
      <c r="AB6" s="227"/>
    </row>
    <row r="7" spans="1:28" ht="13.5">
      <c r="A7" s="202"/>
      <c r="B7" s="6">
        <v>0</v>
      </c>
      <c r="C7" s="3" t="s">
        <v>15</v>
      </c>
      <c r="D7" s="6">
        <v>5</v>
      </c>
      <c r="E7" s="210"/>
      <c r="F7" s="211"/>
      <c r="G7" s="212"/>
      <c r="H7" s="6">
        <v>0</v>
      </c>
      <c r="I7" s="3" t="s">
        <v>15</v>
      </c>
      <c r="J7" s="6">
        <v>5</v>
      </c>
      <c r="K7" s="6">
        <v>0</v>
      </c>
      <c r="L7" s="3" t="s">
        <v>15</v>
      </c>
      <c r="M7" s="6">
        <v>8</v>
      </c>
      <c r="N7" s="6">
        <v>0</v>
      </c>
      <c r="O7" s="3" t="s">
        <v>15</v>
      </c>
      <c r="P7" s="6">
        <v>7</v>
      </c>
      <c r="Q7" s="6">
        <v>0</v>
      </c>
      <c r="R7" s="3" t="s">
        <v>15</v>
      </c>
      <c r="S7" s="6">
        <v>5</v>
      </c>
      <c r="T7" s="202"/>
      <c r="U7" s="202"/>
      <c r="V7" s="202"/>
      <c r="W7" s="220"/>
      <c r="X7" s="221"/>
      <c r="Y7" s="1"/>
      <c r="Z7" s="201" t="s">
        <v>147</v>
      </c>
      <c r="AA7" s="226" t="s">
        <v>153</v>
      </c>
      <c r="AB7" s="227"/>
    </row>
    <row r="8" spans="1:28" ht="13.5">
      <c r="A8" s="202" t="s">
        <v>4</v>
      </c>
      <c r="B8" s="202" t="str">
        <f>IF(B9="","",IF(B9=D9,"△",IF(B9&gt;D9,"○","×")))</f>
        <v>×</v>
      </c>
      <c r="C8" s="202"/>
      <c r="D8" s="202"/>
      <c r="E8" s="202" t="str">
        <f>IF(E9="","",IF(E9=G9,"△",IF(E9&gt;G9,"○","×")))</f>
        <v>○</v>
      </c>
      <c r="F8" s="202"/>
      <c r="G8" s="202"/>
      <c r="H8" s="207"/>
      <c r="I8" s="208"/>
      <c r="J8" s="209"/>
      <c r="K8" s="202" t="str">
        <f>IF(K9="","",IF(K9=M9,"△",IF(K9&gt;M9,"○","×")))</f>
        <v>×</v>
      </c>
      <c r="L8" s="202"/>
      <c r="M8" s="202"/>
      <c r="N8" s="202" t="str">
        <f>IF(N9="","",IF(N9=P9,"△",IF(N9&gt;P9,"○","×")))</f>
        <v>×</v>
      </c>
      <c r="O8" s="202"/>
      <c r="P8" s="202"/>
      <c r="Q8" s="202" t="str">
        <f>IF(Q9="","",IF(Q9=S9,"△",IF(Q9&gt;S9,"○","×")))</f>
        <v>○</v>
      </c>
      <c r="R8" s="202"/>
      <c r="S8" s="202"/>
      <c r="T8" s="202">
        <f>((COUNTIF(B8:S8,"○")*3)+((COUNTIF(B8:S8,"△")*1)))</f>
        <v>6</v>
      </c>
      <c r="U8" s="202">
        <f>B7+E9+K9+N9+Q9</f>
        <v>10</v>
      </c>
      <c r="V8" s="202">
        <f>D9+G9+M9+P9+S9</f>
        <v>17</v>
      </c>
      <c r="W8" s="220">
        <f>U8-V8</f>
        <v>-7</v>
      </c>
      <c r="X8" s="221">
        <v>4</v>
      </c>
      <c r="Y8" s="1"/>
      <c r="Z8" s="201" t="s">
        <v>148</v>
      </c>
      <c r="AA8" s="226" t="s">
        <v>154</v>
      </c>
      <c r="AB8" s="227"/>
    </row>
    <row r="9" spans="1:28" ht="13.5">
      <c r="A9" s="202"/>
      <c r="B9" s="6">
        <v>0</v>
      </c>
      <c r="C9" s="3" t="s">
        <v>13</v>
      </c>
      <c r="D9" s="6">
        <v>5</v>
      </c>
      <c r="E9" s="6">
        <v>5</v>
      </c>
      <c r="F9" s="3" t="s">
        <v>13</v>
      </c>
      <c r="G9" s="6">
        <v>0</v>
      </c>
      <c r="H9" s="210"/>
      <c r="I9" s="211"/>
      <c r="J9" s="212"/>
      <c r="K9" s="6">
        <v>0</v>
      </c>
      <c r="L9" s="3" t="s">
        <v>13</v>
      </c>
      <c r="M9" s="6">
        <v>8</v>
      </c>
      <c r="N9" s="6">
        <v>0</v>
      </c>
      <c r="O9" s="3" t="s">
        <v>13</v>
      </c>
      <c r="P9" s="6">
        <v>4</v>
      </c>
      <c r="Q9" s="6">
        <v>5</v>
      </c>
      <c r="R9" s="3" t="s">
        <v>13</v>
      </c>
      <c r="S9" s="6">
        <v>0</v>
      </c>
      <c r="T9" s="202"/>
      <c r="U9" s="202"/>
      <c r="V9" s="202"/>
      <c r="W9" s="220"/>
      <c r="X9" s="221"/>
      <c r="Y9" s="138"/>
      <c r="Z9" s="201" t="s">
        <v>149</v>
      </c>
      <c r="AA9" s="226" t="s">
        <v>68</v>
      </c>
      <c r="AB9" s="227"/>
    </row>
    <row r="10" spans="1:25" ht="13.5">
      <c r="A10" s="202" t="s">
        <v>5</v>
      </c>
      <c r="B10" s="202" t="str">
        <f>IF(B11="","",IF(B11=D11,"△",IF(B11&gt;D11,"○","×")))</f>
        <v>○</v>
      </c>
      <c r="C10" s="202"/>
      <c r="D10" s="202"/>
      <c r="E10" s="202" t="str">
        <f>IF(E11="","",IF(E11=G11,"△",IF(E11&gt;G11,"○","×")))</f>
        <v>○</v>
      </c>
      <c r="F10" s="202"/>
      <c r="G10" s="202"/>
      <c r="H10" s="202" t="str">
        <f>IF(H11="","",IF(H11=J11,"△",IF(H11&gt;J11,"○","×")))</f>
        <v>○</v>
      </c>
      <c r="I10" s="202"/>
      <c r="J10" s="202"/>
      <c r="K10" s="207"/>
      <c r="L10" s="208"/>
      <c r="M10" s="209"/>
      <c r="N10" s="202" t="str">
        <f>IF(N11="","",IF(N11=P11,"△",IF(N11&gt;P11,"○","×")))</f>
        <v>○</v>
      </c>
      <c r="O10" s="202"/>
      <c r="P10" s="202"/>
      <c r="Q10" s="202" t="str">
        <f>IF(Q11="","",IF(Q11=S11,"△",IF(Q11&gt;S11,"○","×")))</f>
        <v>○</v>
      </c>
      <c r="R10" s="202"/>
      <c r="S10" s="202"/>
      <c r="T10" s="202">
        <f>((COUNTIF(B10:S10,"○")*3)+((COUNTIF(B10:S10,"△")*1)))</f>
        <v>15</v>
      </c>
      <c r="U10" s="202">
        <f>B11+E11+H11+N11+Q11</f>
        <v>25</v>
      </c>
      <c r="V10" s="202">
        <f>D11+G11+J11+P11+S11</f>
        <v>1</v>
      </c>
      <c r="W10" s="220">
        <f>U10-V10</f>
        <v>24</v>
      </c>
      <c r="X10" s="221">
        <v>1</v>
      </c>
      <c r="Y10" s="1"/>
    </row>
    <row r="11" spans="1:25" ht="13.5">
      <c r="A11" s="202"/>
      <c r="B11" s="6">
        <v>3</v>
      </c>
      <c r="C11" s="3" t="s">
        <v>16</v>
      </c>
      <c r="D11" s="6">
        <v>0</v>
      </c>
      <c r="E11" s="6">
        <v>8</v>
      </c>
      <c r="F11" s="3" t="s">
        <v>16</v>
      </c>
      <c r="G11" s="6">
        <v>0</v>
      </c>
      <c r="H11" s="6">
        <v>8</v>
      </c>
      <c r="I11" s="3" t="s">
        <v>16</v>
      </c>
      <c r="J11" s="6">
        <v>0</v>
      </c>
      <c r="K11" s="210"/>
      <c r="L11" s="211"/>
      <c r="M11" s="212"/>
      <c r="N11" s="6">
        <v>2</v>
      </c>
      <c r="O11" s="3" t="s">
        <v>16</v>
      </c>
      <c r="P11" s="6">
        <v>1</v>
      </c>
      <c r="Q11" s="6">
        <v>4</v>
      </c>
      <c r="R11" s="3" t="s">
        <v>16</v>
      </c>
      <c r="S11" s="6">
        <v>0</v>
      </c>
      <c r="T11" s="202"/>
      <c r="U11" s="202"/>
      <c r="V11" s="202"/>
      <c r="W11" s="220"/>
      <c r="X11" s="221"/>
      <c r="Y11" s="1"/>
    </row>
    <row r="12" spans="1:25" ht="13.5">
      <c r="A12" s="202" t="s">
        <v>6</v>
      </c>
      <c r="B12" s="202" t="str">
        <f>IF(B13="","",IF(B13=D13,"△",IF(B13&gt;D13,"○","×")))</f>
        <v>○</v>
      </c>
      <c r="C12" s="202"/>
      <c r="D12" s="202"/>
      <c r="E12" s="202" t="str">
        <f>IF(E13="","",IF(E13=G13,"△",IF(E13&gt;G13,"○","×")))</f>
        <v>○</v>
      </c>
      <c r="F12" s="202"/>
      <c r="G12" s="202"/>
      <c r="H12" s="202" t="str">
        <f>IF(H13="","",IF(H13=J13,"△",IF(H13&gt;J13,"○","×")))</f>
        <v>○</v>
      </c>
      <c r="I12" s="202"/>
      <c r="J12" s="202"/>
      <c r="K12" s="202" t="str">
        <f>IF(K13="","",IF(K13=M13,"△",IF(K13&gt;M13,"○","×")))</f>
        <v>×</v>
      </c>
      <c r="L12" s="202"/>
      <c r="M12" s="202"/>
      <c r="N12" s="207"/>
      <c r="O12" s="208"/>
      <c r="P12" s="209"/>
      <c r="Q12" s="202" t="str">
        <f>IF(Q13="","",IF(Q13=S13,"△",IF(Q13&gt;S13,"○","×")))</f>
        <v>○</v>
      </c>
      <c r="R12" s="202"/>
      <c r="S12" s="202"/>
      <c r="T12" s="202">
        <f>((COUNTIF(B12:S12,"○")*3)+((COUNTIF(B12:S12,"△")*1)))</f>
        <v>12</v>
      </c>
      <c r="U12" s="202">
        <f>B13+E13+H13+K13+Q13</f>
        <v>14</v>
      </c>
      <c r="V12" s="202">
        <f>D13+G13+J13+M13+S13</f>
        <v>2</v>
      </c>
      <c r="W12" s="220">
        <f>U12-V12</f>
        <v>12</v>
      </c>
      <c r="X12" s="221">
        <v>2</v>
      </c>
      <c r="Y12" s="1"/>
    </row>
    <row r="13" spans="1:25" ht="13.5">
      <c r="A13" s="202"/>
      <c r="B13" s="6">
        <v>1</v>
      </c>
      <c r="C13" s="3" t="s">
        <v>16</v>
      </c>
      <c r="D13" s="6">
        <v>0</v>
      </c>
      <c r="E13" s="6">
        <v>7</v>
      </c>
      <c r="F13" s="3" t="s">
        <v>16</v>
      </c>
      <c r="G13" s="6">
        <v>0</v>
      </c>
      <c r="H13" s="6">
        <v>4</v>
      </c>
      <c r="I13" s="3" t="s">
        <v>16</v>
      </c>
      <c r="J13" s="6">
        <v>0</v>
      </c>
      <c r="K13" s="6">
        <v>1</v>
      </c>
      <c r="L13" s="3" t="s">
        <v>16</v>
      </c>
      <c r="M13" s="6">
        <v>2</v>
      </c>
      <c r="N13" s="210"/>
      <c r="O13" s="211"/>
      <c r="P13" s="212"/>
      <c r="Q13" s="6">
        <v>1</v>
      </c>
      <c r="R13" s="3" t="s">
        <v>16</v>
      </c>
      <c r="S13" s="6">
        <v>0</v>
      </c>
      <c r="T13" s="202"/>
      <c r="U13" s="202"/>
      <c r="V13" s="202"/>
      <c r="W13" s="220"/>
      <c r="X13" s="221"/>
      <c r="Y13" s="1"/>
    </row>
    <row r="14" spans="1:25" ht="13.5">
      <c r="A14" s="202" t="s">
        <v>7</v>
      </c>
      <c r="B14" s="202" t="str">
        <f>IF(B15="","",IF(B15=D15,"△",IF(B15&gt;D15,"○","×")))</f>
        <v>△</v>
      </c>
      <c r="C14" s="202"/>
      <c r="D14" s="202"/>
      <c r="E14" s="202" t="str">
        <f>IF(E15="","",IF(E15=G15,"△",IF(E15&gt;G15,"○","×")))</f>
        <v>○</v>
      </c>
      <c r="F14" s="202"/>
      <c r="G14" s="202"/>
      <c r="H14" s="202" t="str">
        <f>IF(H15="","",IF(H15=J15,"△",IF(H15&gt;J15,"○","×")))</f>
        <v>×</v>
      </c>
      <c r="I14" s="202"/>
      <c r="J14" s="202"/>
      <c r="K14" s="202" t="str">
        <f>IF(K15="","",IF(K15=M15,"△",IF(K15&gt;M15,"○","×")))</f>
        <v>×</v>
      </c>
      <c r="L14" s="202"/>
      <c r="M14" s="202"/>
      <c r="N14" s="202" t="str">
        <f>IF(N15="","",IF(N15=P15,"△",IF(N15&gt;P15,"○","×")))</f>
        <v>×</v>
      </c>
      <c r="O14" s="202"/>
      <c r="P14" s="202"/>
      <c r="Q14" s="207"/>
      <c r="R14" s="208"/>
      <c r="S14" s="209"/>
      <c r="T14" s="202">
        <f>((COUNTIF(B14:S14,"○")*3)+((COUNTIF(B14:S14,"△")*1)))</f>
        <v>4</v>
      </c>
      <c r="U14" s="202">
        <f>B15+E15+H15+K15+N15</f>
        <v>6</v>
      </c>
      <c r="V14" s="202">
        <f>D15+G15+J15+M15+P15</f>
        <v>11</v>
      </c>
      <c r="W14" s="220">
        <f>U14-V14</f>
        <v>-5</v>
      </c>
      <c r="X14" s="221">
        <v>5</v>
      </c>
      <c r="Y14" s="1"/>
    </row>
    <row r="15" spans="1:25" ht="13.5">
      <c r="A15" s="202"/>
      <c r="B15" s="6">
        <v>1</v>
      </c>
      <c r="C15" s="3" t="s">
        <v>16</v>
      </c>
      <c r="D15" s="6">
        <v>1</v>
      </c>
      <c r="E15" s="6">
        <v>5</v>
      </c>
      <c r="F15" s="3" t="s">
        <v>16</v>
      </c>
      <c r="G15" s="6">
        <v>0</v>
      </c>
      <c r="H15" s="6">
        <v>0</v>
      </c>
      <c r="I15" s="3" t="s">
        <v>16</v>
      </c>
      <c r="J15" s="6">
        <v>5</v>
      </c>
      <c r="K15" s="6">
        <v>0</v>
      </c>
      <c r="L15" s="3" t="s">
        <v>16</v>
      </c>
      <c r="M15" s="6">
        <v>4</v>
      </c>
      <c r="N15" s="6">
        <v>0</v>
      </c>
      <c r="O15" s="3" t="s">
        <v>16</v>
      </c>
      <c r="P15" s="6">
        <v>1</v>
      </c>
      <c r="Q15" s="210"/>
      <c r="R15" s="211"/>
      <c r="S15" s="212"/>
      <c r="T15" s="202"/>
      <c r="U15" s="202"/>
      <c r="V15" s="202"/>
      <c r="W15" s="220"/>
      <c r="X15" s="221"/>
      <c r="Y15" s="138"/>
    </row>
    <row r="16" spans="1:25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"/>
      <c r="U16" s="1">
        <f>SUM(U4:U15)</f>
        <v>66</v>
      </c>
      <c r="V16" s="1">
        <f>SUM(V4:V15)</f>
        <v>66</v>
      </c>
      <c r="W16" s="1">
        <f>SUM(W4:W15)</f>
        <v>0</v>
      </c>
      <c r="X16" s="1"/>
      <c r="Y16" s="1"/>
    </row>
    <row r="17" spans="1:25" ht="14.25">
      <c r="A17" s="213" t="s">
        <v>17</v>
      </c>
      <c r="B17" s="214"/>
      <c r="C17" s="214"/>
      <c r="D17" s="214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"/>
      <c r="U17" s="1"/>
      <c r="V17" s="1"/>
      <c r="W17" s="1"/>
      <c r="X17" s="1"/>
      <c r="Y17" s="1"/>
    </row>
    <row r="18" spans="1:25" ht="13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"/>
      <c r="U18" s="1"/>
      <c r="V18" s="1"/>
      <c r="W18" s="1"/>
      <c r="X18" s="1"/>
      <c r="Y18" s="1"/>
    </row>
    <row r="19" spans="1:28" ht="13.5">
      <c r="A19" s="2"/>
      <c r="B19" s="202" t="s">
        <v>18</v>
      </c>
      <c r="C19" s="202"/>
      <c r="D19" s="202"/>
      <c r="E19" s="202" t="s">
        <v>19</v>
      </c>
      <c r="F19" s="202"/>
      <c r="G19" s="202"/>
      <c r="H19" s="202" t="s">
        <v>20</v>
      </c>
      <c r="I19" s="202"/>
      <c r="J19" s="202"/>
      <c r="K19" s="202" t="s">
        <v>21</v>
      </c>
      <c r="L19" s="202"/>
      <c r="M19" s="202"/>
      <c r="N19" s="202" t="s">
        <v>22</v>
      </c>
      <c r="O19" s="202"/>
      <c r="P19" s="202"/>
      <c r="Q19" s="202" t="s">
        <v>23</v>
      </c>
      <c r="R19" s="202"/>
      <c r="S19" s="202"/>
      <c r="T19" s="3" t="s">
        <v>8</v>
      </c>
      <c r="U19" s="3" t="s">
        <v>9</v>
      </c>
      <c r="V19" s="3" t="s">
        <v>10</v>
      </c>
      <c r="W19" s="4" t="s">
        <v>11</v>
      </c>
      <c r="X19" s="5" t="s">
        <v>12</v>
      </c>
      <c r="Y19" s="1"/>
      <c r="Z19" s="231" t="s">
        <v>150</v>
      </c>
      <c r="AA19" s="231"/>
      <c r="AB19" s="231"/>
    </row>
    <row r="20" spans="1:28" ht="13.5">
      <c r="A20" s="202" t="s">
        <v>18</v>
      </c>
      <c r="B20" s="207"/>
      <c r="C20" s="208"/>
      <c r="D20" s="209"/>
      <c r="E20" s="202" t="str">
        <f>IF(E21="","",IF(E21=G21,"△",IF(E21&gt;G21,"○","×")))</f>
        <v>○</v>
      </c>
      <c r="F20" s="202"/>
      <c r="G20" s="202"/>
      <c r="H20" s="202" t="str">
        <f>IF(H21="","",IF(H21=J21,"△",IF(H21&gt;J21,"○","×")))</f>
        <v>○</v>
      </c>
      <c r="I20" s="202"/>
      <c r="J20" s="202"/>
      <c r="K20" s="202" t="str">
        <f>IF(K21="","",IF(K21=M21,"△",IF(K21&gt;M21,"○","×")))</f>
        <v>△</v>
      </c>
      <c r="L20" s="202"/>
      <c r="M20" s="202"/>
      <c r="N20" s="202" t="str">
        <f>IF(N21="","",IF(N21=P21,"△",IF(N21&gt;P21,"○","×")))</f>
        <v>○</v>
      </c>
      <c r="O20" s="202"/>
      <c r="P20" s="202"/>
      <c r="Q20" s="202" t="str">
        <f>IF(Q21="","",IF(Q21=S21,"△",IF(Q21&gt;S21,"○","×")))</f>
        <v>○</v>
      </c>
      <c r="R20" s="202"/>
      <c r="S20" s="202"/>
      <c r="T20" s="202">
        <f>((COUNTIF(E20:S20,"○")*3)+((COUNTIF(E20:S20,"△")*1)))</f>
        <v>13</v>
      </c>
      <c r="U20" s="202">
        <f>E21+H21+K21+N21+Q21</f>
        <v>17</v>
      </c>
      <c r="V20" s="202">
        <f>G21+J21+M21+P21+S21</f>
        <v>1</v>
      </c>
      <c r="W20" s="220">
        <f>U20-V20</f>
        <v>16</v>
      </c>
      <c r="X20" s="221">
        <v>1</v>
      </c>
      <c r="Y20" s="1"/>
      <c r="Z20" s="200" t="s">
        <v>144</v>
      </c>
      <c r="AA20" s="231" t="s">
        <v>88</v>
      </c>
      <c r="AB20" s="231"/>
    </row>
    <row r="21" spans="1:28" ht="13.5">
      <c r="A21" s="202"/>
      <c r="B21" s="210"/>
      <c r="C21" s="211"/>
      <c r="D21" s="212"/>
      <c r="E21" s="6">
        <v>4</v>
      </c>
      <c r="F21" s="7" t="s">
        <v>13</v>
      </c>
      <c r="G21" s="6">
        <v>0</v>
      </c>
      <c r="H21" s="6">
        <v>3</v>
      </c>
      <c r="I21" s="7" t="s">
        <v>13</v>
      </c>
      <c r="J21" s="6">
        <v>0</v>
      </c>
      <c r="K21" s="6">
        <v>1</v>
      </c>
      <c r="L21" s="7" t="s">
        <v>13</v>
      </c>
      <c r="M21" s="6">
        <v>1</v>
      </c>
      <c r="N21" s="6">
        <v>2</v>
      </c>
      <c r="O21" s="7" t="s">
        <v>13</v>
      </c>
      <c r="P21" s="6">
        <v>0</v>
      </c>
      <c r="Q21" s="6">
        <v>7</v>
      </c>
      <c r="R21" s="7" t="s">
        <v>13</v>
      </c>
      <c r="S21" s="6">
        <v>0</v>
      </c>
      <c r="T21" s="202"/>
      <c r="U21" s="202"/>
      <c r="V21" s="202"/>
      <c r="W21" s="220"/>
      <c r="X21" s="221"/>
      <c r="Y21" s="1"/>
      <c r="Z21" s="201" t="s">
        <v>145</v>
      </c>
      <c r="AA21" s="231" t="s">
        <v>155</v>
      </c>
      <c r="AB21" s="231"/>
    </row>
    <row r="22" spans="1:28" ht="13.5">
      <c r="A22" s="202" t="s">
        <v>19</v>
      </c>
      <c r="B22" s="202" t="str">
        <f>IF(B23="","",IF(B23=D23,"△",IF(B23&gt;D23,"○","×")))</f>
        <v>×</v>
      </c>
      <c r="C22" s="202"/>
      <c r="D22" s="202"/>
      <c r="E22" s="207"/>
      <c r="F22" s="208"/>
      <c r="G22" s="209"/>
      <c r="H22" s="202" t="str">
        <f>IF(H23="","",IF(H23=J23,"△",IF(H23&gt;J23,"○","×")))</f>
        <v>○</v>
      </c>
      <c r="I22" s="202"/>
      <c r="J22" s="202"/>
      <c r="K22" s="202" t="str">
        <f>IF(K23="","",IF(K23=M23,"△",IF(K23&gt;M23,"○","×")))</f>
        <v>○</v>
      </c>
      <c r="L22" s="202"/>
      <c r="M22" s="202"/>
      <c r="N22" s="202" t="str">
        <f>IF(N23="","",IF(N23=P23,"△",IF(N23&gt;P23,"○","×")))</f>
        <v>○</v>
      </c>
      <c r="O22" s="202"/>
      <c r="P22" s="202"/>
      <c r="Q22" s="202" t="str">
        <f>IF(Q23="","",IF(Q23=S23,"△",IF(Q23&gt;S23,"○","×")))</f>
        <v>○</v>
      </c>
      <c r="R22" s="202"/>
      <c r="S22" s="202"/>
      <c r="T22" s="202">
        <f>((COUNTIF(B22:S22,"○")*3)+((COUNTIF(B22:S22,"△")*1)))</f>
        <v>12</v>
      </c>
      <c r="U22" s="202">
        <f>B23+H23+K23+N23+Q23</f>
        <v>11</v>
      </c>
      <c r="V22" s="202">
        <f>D23+J23+M23+P23+S23</f>
        <v>6</v>
      </c>
      <c r="W22" s="220">
        <f>U22-V22</f>
        <v>5</v>
      </c>
      <c r="X22" s="221">
        <v>2</v>
      </c>
      <c r="Y22" s="1"/>
      <c r="Z22" s="201" t="s">
        <v>146</v>
      </c>
      <c r="AA22" s="231" t="s">
        <v>89</v>
      </c>
      <c r="AB22" s="231"/>
    </row>
    <row r="23" spans="1:28" ht="13.5">
      <c r="A23" s="202"/>
      <c r="B23" s="6">
        <v>0</v>
      </c>
      <c r="C23" s="3" t="s">
        <v>16</v>
      </c>
      <c r="D23" s="6">
        <v>4</v>
      </c>
      <c r="E23" s="210"/>
      <c r="F23" s="211"/>
      <c r="G23" s="212"/>
      <c r="H23" s="6">
        <v>5</v>
      </c>
      <c r="I23" s="3" t="s">
        <v>16</v>
      </c>
      <c r="J23" s="6">
        <v>0</v>
      </c>
      <c r="K23" s="6">
        <v>1</v>
      </c>
      <c r="L23" s="3" t="s">
        <v>16</v>
      </c>
      <c r="M23" s="6">
        <v>0</v>
      </c>
      <c r="N23" s="6">
        <v>3</v>
      </c>
      <c r="O23" s="3" t="s">
        <v>16</v>
      </c>
      <c r="P23" s="6">
        <v>1</v>
      </c>
      <c r="Q23" s="6">
        <v>2</v>
      </c>
      <c r="R23" s="3" t="s">
        <v>16</v>
      </c>
      <c r="S23" s="6">
        <v>1</v>
      </c>
      <c r="T23" s="202"/>
      <c r="U23" s="202"/>
      <c r="V23" s="202"/>
      <c r="W23" s="220"/>
      <c r="X23" s="221"/>
      <c r="Y23" s="1"/>
      <c r="Z23" s="201" t="s">
        <v>147</v>
      </c>
      <c r="AA23" s="231" t="s">
        <v>156</v>
      </c>
      <c r="AB23" s="231"/>
    </row>
    <row r="24" spans="1:28" ht="13.5">
      <c r="A24" s="202" t="s">
        <v>20</v>
      </c>
      <c r="B24" s="202" t="str">
        <f>IF(B25="","",IF(B25=D25,"△",IF(B25&gt;D25,"○","×")))</f>
        <v>×</v>
      </c>
      <c r="C24" s="202"/>
      <c r="D24" s="202"/>
      <c r="E24" s="202" t="str">
        <f>IF(E25="","",IF(E25=G25,"△",IF(E25&gt;G25,"○","×")))</f>
        <v>×</v>
      </c>
      <c r="F24" s="202"/>
      <c r="G24" s="202"/>
      <c r="H24" s="207"/>
      <c r="I24" s="208"/>
      <c r="J24" s="209"/>
      <c r="K24" s="202" t="str">
        <f>IF(K25="","",IF(K25=M25,"△",IF(K25&gt;M25,"○","×")))</f>
        <v>×</v>
      </c>
      <c r="L24" s="202"/>
      <c r="M24" s="202"/>
      <c r="N24" s="202" t="str">
        <f>IF(N25="","",IF(N25=P25,"△",IF(N25&gt;P25,"○","×")))</f>
        <v>×</v>
      </c>
      <c r="O24" s="202"/>
      <c r="P24" s="202"/>
      <c r="Q24" s="202" t="str">
        <f>IF(Q25="","",IF(Q25=S25,"△",IF(Q25&gt;S25,"○","×")))</f>
        <v>×</v>
      </c>
      <c r="R24" s="202"/>
      <c r="S24" s="202"/>
      <c r="T24" s="202">
        <f>((COUNTIF(B24:S24,"○")*3)+((COUNTIF(B24:S24,"△")*1)))</f>
        <v>0</v>
      </c>
      <c r="U24" s="202">
        <f>B23+E25+K25+N25+Q25</f>
        <v>1</v>
      </c>
      <c r="V24" s="202">
        <f>D25+G25+M25+P25+S25</f>
        <v>21</v>
      </c>
      <c r="W24" s="220">
        <f>U24-V24</f>
        <v>-20</v>
      </c>
      <c r="X24" s="221">
        <v>6</v>
      </c>
      <c r="Y24" s="1"/>
      <c r="Z24" s="201" t="s">
        <v>148</v>
      </c>
      <c r="AA24" s="231" t="s">
        <v>157</v>
      </c>
      <c r="AB24" s="231"/>
    </row>
    <row r="25" spans="1:28" ht="13.5">
      <c r="A25" s="202"/>
      <c r="B25" s="6">
        <v>0</v>
      </c>
      <c r="C25" s="3" t="s">
        <v>24</v>
      </c>
      <c r="D25" s="6">
        <v>3</v>
      </c>
      <c r="E25" s="6">
        <v>0</v>
      </c>
      <c r="F25" s="3" t="s">
        <v>24</v>
      </c>
      <c r="G25" s="6">
        <v>5</v>
      </c>
      <c r="H25" s="210"/>
      <c r="I25" s="211"/>
      <c r="J25" s="212"/>
      <c r="K25" s="6">
        <v>0</v>
      </c>
      <c r="L25" s="3" t="s">
        <v>24</v>
      </c>
      <c r="M25" s="6">
        <v>2</v>
      </c>
      <c r="N25" s="6">
        <v>1</v>
      </c>
      <c r="O25" s="3" t="s">
        <v>24</v>
      </c>
      <c r="P25" s="6">
        <v>5</v>
      </c>
      <c r="Q25" s="6">
        <v>0</v>
      </c>
      <c r="R25" s="3" t="s">
        <v>24</v>
      </c>
      <c r="S25" s="6">
        <v>6</v>
      </c>
      <c r="T25" s="202"/>
      <c r="U25" s="202"/>
      <c r="V25" s="202"/>
      <c r="W25" s="220"/>
      <c r="X25" s="221"/>
      <c r="Y25" s="1"/>
      <c r="Z25" s="201" t="s">
        <v>149</v>
      </c>
      <c r="AA25" s="231" t="s">
        <v>158</v>
      </c>
      <c r="AB25" s="231"/>
    </row>
    <row r="26" spans="1:25" ht="13.5">
      <c r="A26" s="202" t="s">
        <v>21</v>
      </c>
      <c r="B26" s="202" t="str">
        <f>IF(B27="","",IF(B27=D27,"△",IF(B27&gt;D27,"○","×")))</f>
        <v>△</v>
      </c>
      <c r="C26" s="202"/>
      <c r="D26" s="202"/>
      <c r="E26" s="202" t="str">
        <f>IF(E27="","",IF(E27=G27,"△",IF(E27&gt;G27,"○","×")))</f>
        <v>×</v>
      </c>
      <c r="F26" s="202"/>
      <c r="G26" s="202"/>
      <c r="H26" s="202" t="str">
        <f>IF(H27="","",IF(H27=J27,"△",IF(H27&gt;J27,"○","×")))</f>
        <v>○</v>
      </c>
      <c r="I26" s="202"/>
      <c r="J26" s="202"/>
      <c r="K26" s="207"/>
      <c r="L26" s="208"/>
      <c r="M26" s="209"/>
      <c r="N26" s="202" t="str">
        <f>IF(N27="","",IF(N27=P27,"△",IF(N27&gt;P27,"○","×")))</f>
        <v>○</v>
      </c>
      <c r="O26" s="202"/>
      <c r="P26" s="202"/>
      <c r="Q26" s="202" t="str">
        <f>IF(Q27="","",IF(Q27=S27,"△",IF(Q27&gt;S27,"○","×")))</f>
        <v>△</v>
      </c>
      <c r="R26" s="202"/>
      <c r="S26" s="202"/>
      <c r="T26" s="202">
        <f>((COUNTIF(B26:S26,"○")*3)+((COUNTIF(B26:S26,"△")*1)))</f>
        <v>8</v>
      </c>
      <c r="U26" s="202">
        <f>B27+E27+H27+N27+Q27</f>
        <v>4</v>
      </c>
      <c r="V26" s="202">
        <f>D27+G27+J27+P27+S27</f>
        <v>2</v>
      </c>
      <c r="W26" s="220">
        <f>U26-V26</f>
        <v>2</v>
      </c>
      <c r="X26" s="221">
        <v>3</v>
      </c>
      <c r="Y26" s="1"/>
    </row>
    <row r="27" spans="1:25" ht="13.5">
      <c r="A27" s="202"/>
      <c r="B27" s="6">
        <v>1</v>
      </c>
      <c r="C27" s="3" t="s">
        <v>16</v>
      </c>
      <c r="D27" s="6">
        <v>1</v>
      </c>
      <c r="E27" s="6">
        <v>0</v>
      </c>
      <c r="F27" s="3" t="s">
        <v>16</v>
      </c>
      <c r="G27" s="6">
        <v>1</v>
      </c>
      <c r="H27" s="6">
        <v>2</v>
      </c>
      <c r="I27" s="3" t="s">
        <v>16</v>
      </c>
      <c r="J27" s="6">
        <v>0</v>
      </c>
      <c r="K27" s="215"/>
      <c r="L27" s="216"/>
      <c r="M27" s="217"/>
      <c r="N27" s="6">
        <v>1</v>
      </c>
      <c r="O27" s="3" t="s">
        <v>16</v>
      </c>
      <c r="P27" s="6">
        <v>0</v>
      </c>
      <c r="Q27" s="6">
        <v>0</v>
      </c>
      <c r="R27" s="3" t="s">
        <v>16</v>
      </c>
      <c r="S27" s="6">
        <v>0</v>
      </c>
      <c r="T27" s="202"/>
      <c r="U27" s="202"/>
      <c r="V27" s="202"/>
      <c r="W27" s="220"/>
      <c r="X27" s="221"/>
      <c r="Y27" s="1"/>
    </row>
    <row r="28" spans="1:25" ht="13.5">
      <c r="A28" s="202" t="s">
        <v>22</v>
      </c>
      <c r="B28" s="202" t="str">
        <f>IF(B29="","",IF(B29=D29,"△",IF(B29&gt;D29,"○","×")))</f>
        <v>×</v>
      </c>
      <c r="C28" s="202"/>
      <c r="D28" s="202"/>
      <c r="E28" s="202" t="str">
        <f>IF(E29="","",IF(E29=G29,"△",IF(E29&gt;G29,"○","×")))</f>
        <v>×</v>
      </c>
      <c r="F28" s="202"/>
      <c r="G28" s="202"/>
      <c r="H28" s="202" t="str">
        <f>IF(H29="","",IF(H29=J29,"△",IF(H29&gt;J29,"○","×")))</f>
        <v>○</v>
      </c>
      <c r="I28" s="202"/>
      <c r="J28" s="202"/>
      <c r="K28" s="202" t="str">
        <f>IF(K29="","",IF(K29=M29,"△",IF(K29&gt;M29,"○","×")))</f>
        <v>×</v>
      </c>
      <c r="L28" s="202"/>
      <c r="M28" s="202"/>
      <c r="N28" s="207"/>
      <c r="O28" s="218"/>
      <c r="P28" s="219"/>
      <c r="Q28" s="202" t="str">
        <f>IF(Q29="","",IF(Q29=S29,"△",IF(Q29&gt;S29,"○","×")))</f>
        <v>×</v>
      </c>
      <c r="R28" s="202"/>
      <c r="S28" s="202"/>
      <c r="T28" s="202">
        <f>((COUNTIF(B28:S28,"○")*3)+((COUNTIF(B28:S28,"△")*1)))</f>
        <v>3</v>
      </c>
      <c r="U28" s="202">
        <f>B29+E29+H29+K29+Q29</f>
        <v>6</v>
      </c>
      <c r="V28" s="202">
        <f>D29+G29+J29+M29+S29</f>
        <v>9</v>
      </c>
      <c r="W28" s="220">
        <f>U28-V28</f>
        <v>-3</v>
      </c>
      <c r="X28" s="221">
        <v>5</v>
      </c>
      <c r="Y28" s="1"/>
    </row>
    <row r="29" spans="1:25" ht="13.5">
      <c r="A29" s="202"/>
      <c r="B29" s="6">
        <v>0</v>
      </c>
      <c r="C29" s="3" t="s">
        <v>16</v>
      </c>
      <c r="D29" s="6">
        <v>2</v>
      </c>
      <c r="E29" s="6">
        <v>1</v>
      </c>
      <c r="F29" s="3" t="s">
        <v>16</v>
      </c>
      <c r="G29" s="6">
        <v>3</v>
      </c>
      <c r="H29" s="6">
        <v>5</v>
      </c>
      <c r="I29" s="3" t="s">
        <v>16</v>
      </c>
      <c r="J29" s="6">
        <v>1</v>
      </c>
      <c r="K29" s="6">
        <v>0</v>
      </c>
      <c r="L29" s="3" t="s">
        <v>16</v>
      </c>
      <c r="M29" s="6">
        <v>1</v>
      </c>
      <c r="N29" s="210"/>
      <c r="O29" s="211"/>
      <c r="P29" s="212"/>
      <c r="Q29" s="6">
        <v>0</v>
      </c>
      <c r="R29" s="3" t="s">
        <v>16</v>
      </c>
      <c r="S29" s="6">
        <v>2</v>
      </c>
      <c r="T29" s="202"/>
      <c r="U29" s="202"/>
      <c r="V29" s="202"/>
      <c r="W29" s="220"/>
      <c r="X29" s="221"/>
      <c r="Y29" s="1"/>
    </row>
    <row r="30" spans="1:25" ht="13.5">
      <c r="A30" s="202" t="s">
        <v>23</v>
      </c>
      <c r="B30" s="202" t="str">
        <f>IF(B31="","",IF(B31=D31,"△",IF(B31&gt;D31,"○","×")))</f>
        <v>×</v>
      </c>
      <c r="C30" s="202"/>
      <c r="D30" s="202"/>
      <c r="E30" s="202" t="str">
        <f>IF(E31="","",IF(E31=G31,"△",IF(E31&gt;G31,"○","×")))</f>
        <v>×</v>
      </c>
      <c r="F30" s="202"/>
      <c r="G30" s="202"/>
      <c r="H30" s="202" t="str">
        <f>IF(H31="","",IF(H31=J31,"△",IF(H31&gt;J31,"○","×")))</f>
        <v>○</v>
      </c>
      <c r="I30" s="202"/>
      <c r="J30" s="202"/>
      <c r="K30" s="202" t="str">
        <f>IF(K31="","",IF(K31=M31,"△",IF(K31&gt;M31,"○","×")))</f>
        <v>△</v>
      </c>
      <c r="L30" s="202"/>
      <c r="M30" s="202"/>
      <c r="N30" s="202" t="str">
        <f>IF(N31="","",IF(N31=P31,"△",IF(N31&gt;P31,"○","×")))</f>
        <v>○</v>
      </c>
      <c r="O30" s="202"/>
      <c r="P30" s="202"/>
      <c r="Q30" s="207"/>
      <c r="R30" s="208"/>
      <c r="S30" s="209"/>
      <c r="T30" s="202">
        <f>((COUNTIF(B30:S30,"○")*3)+((COUNTIF(B30:S30,"△")*1)))</f>
        <v>7</v>
      </c>
      <c r="U30" s="202">
        <f>B31+E31+H31+K31+N31</f>
        <v>9</v>
      </c>
      <c r="V30" s="202">
        <f>D31+G31+J31+M31+P31</f>
        <v>9</v>
      </c>
      <c r="W30" s="220">
        <f>U30-V30</f>
        <v>0</v>
      </c>
      <c r="X30" s="221">
        <v>4</v>
      </c>
      <c r="Y30" s="1"/>
    </row>
    <row r="31" spans="1:25" ht="13.5">
      <c r="A31" s="202"/>
      <c r="B31" s="6">
        <v>0</v>
      </c>
      <c r="C31" s="3" t="s">
        <v>16</v>
      </c>
      <c r="D31" s="6">
        <v>7</v>
      </c>
      <c r="E31" s="6">
        <v>1</v>
      </c>
      <c r="F31" s="3" t="s">
        <v>16</v>
      </c>
      <c r="G31" s="6">
        <v>2</v>
      </c>
      <c r="H31" s="6">
        <v>6</v>
      </c>
      <c r="I31" s="3" t="s">
        <v>16</v>
      </c>
      <c r="J31" s="6">
        <v>0</v>
      </c>
      <c r="K31" s="6">
        <v>0</v>
      </c>
      <c r="L31" s="3" t="s">
        <v>16</v>
      </c>
      <c r="M31" s="6">
        <v>0</v>
      </c>
      <c r="N31" s="6">
        <v>2</v>
      </c>
      <c r="O31" s="3" t="s">
        <v>16</v>
      </c>
      <c r="P31" s="6">
        <v>0</v>
      </c>
      <c r="Q31" s="210"/>
      <c r="R31" s="211"/>
      <c r="S31" s="212"/>
      <c r="T31" s="202"/>
      <c r="U31" s="202"/>
      <c r="V31" s="202"/>
      <c r="W31" s="220"/>
      <c r="X31" s="221"/>
      <c r="Y31" s="1"/>
    </row>
    <row r="32" spans="1:25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>
        <f>SUM(U20:U31)</f>
        <v>48</v>
      </c>
      <c r="V32" s="1">
        <f>SUM(V20:V31)</f>
        <v>48</v>
      </c>
      <c r="W32" s="1">
        <f>SUM(W20:W31)</f>
        <v>0</v>
      </c>
      <c r="X32" s="1"/>
      <c r="Y32" s="1"/>
    </row>
    <row r="33" spans="1:25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9.5" customHeight="1">
      <c r="A34" s="1"/>
      <c r="B34" s="203" t="s">
        <v>110</v>
      </c>
      <c r="C34" s="203"/>
      <c r="D34" s="203"/>
      <c r="E34" s="1"/>
      <c r="F34" s="203" t="s">
        <v>38</v>
      </c>
      <c r="G34" s="203"/>
      <c r="H34" s="203"/>
      <c r="I34" s="58">
        <v>2</v>
      </c>
      <c r="J34" s="141" t="s">
        <v>15</v>
      </c>
      <c r="K34" s="58">
        <v>0</v>
      </c>
      <c r="L34" s="203" t="s">
        <v>88</v>
      </c>
      <c r="M34" s="203"/>
      <c r="N34" s="203"/>
      <c r="O34" s="203" t="s">
        <v>38</v>
      </c>
      <c r="P34" s="203"/>
      <c r="Q34" s="203"/>
      <c r="R34" s="206">
        <v>0.375</v>
      </c>
      <c r="S34" s="203"/>
      <c r="T34" s="232" t="s">
        <v>161</v>
      </c>
      <c r="U34" s="233"/>
      <c r="V34" s="1"/>
      <c r="W34" s="1"/>
      <c r="X34" s="1"/>
      <c r="Y34" s="1"/>
    </row>
    <row r="35" spans="1:25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8" customHeight="1">
      <c r="A36" s="1"/>
      <c r="B36" s="204" t="s">
        <v>26</v>
      </c>
      <c r="C36" s="204"/>
      <c r="D36" s="204"/>
      <c r="E36" s="202" t="s">
        <v>38</v>
      </c>
      <c r="F36" s="202"/>
      <c r="G36" s="202"/>
      <c r="H36" s="205"/>
      <c r="I36" s="205"/>
      <c r="J36" s="202" t="s">
        <v>27</v>
      </c>
      <c r="K36" s="202"/>
      <c r="L36" s="202"/>
      <c r="M36" s="202"/>
      <c r="N36" s="202"/>
      <c r="O36" s="1"/>
      <c r="P36" s="202" t="s">
        <v>141</v>
      </c>
      <c r="Q36" s="202"/>
      <c r="R36" s="202"/>
      <c r="S36" s="202"/>
      <c r="T36" s="202" t="s">
        <v>38</v>
      </c>
      <c r="U36" s="202"/>
      <c r="V36" s="202"/>
      <c r="W36" s="1"/>
      <c r="X36" s="1"/>
      <c r="Y36" s="1"/>
    </row>
    <row r="37" spans="1:25" ht="18" customHeight="1">
      <c r="A37" s="1"/>
      <c r="B37" s="204" t="s">
        <v>28</v>
      </c>
      <c r="C37" s="204"/>
      <c r="D37" s="204"/>
      <c r="E37" s="202" t="s">
        <v>88</v>
      </c>
      <c r="F37" s="202"/>
      <c r="G37" s="202"/>
      <c r="H37" s="205"/>
      <c r="I37" s="205"/>
      <c r="J37" s="202" t="s">
        <v>27</v>
      </c>
      <c r="K37" s="202"/>
      <c r="L37" s="202"/>
      <c r="M37" s="202"/>
      <c r="N37" s="202"/>
      <c r="O37" s="1"/>
      <c r="P37" s="202" t="s">
        <v>142</v>
      </c>
      <c r="Q37" s="202"/>
      <c r="R37" s="202"/>
      <c r="S37" s="202"/>
      <c r="T37" s="202" t="s">
        <v>88</v>
      </c>
      <c r="U37" s="202"/>
      <c r="V37" s="202"/>
      <c r="W37" s="1"/>
      <c r="X37" s="1"/>
      <c r="Y37" s="1"/>
    </row>
    <row r="38" spans="1:25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sheetProtection/>
  <mergeCells count="190">
    <mergeCell ref="AA21:AB21"/>
    <mergeCell ref="AA22:AB22"/>
    <mergeCell ref="AA23:AB23"/>
    <mergeCell ref="V28:V29"/>
    <mergeCell ref="W28:W29"/>
    <mergeCell ref="X24:X25"/>
    <mergeCell ref="Z2:AB2"/>
    <mergeCell ref="Z19:AB19"/>
    <mergeCell ref="AA4:AB4"/>
    <mergeCell ref="AA5:AB5"/>
    <mergeCell ref="AA6:AB6"/>
    <mergeCell ref="Z3:AB3"/>
    <mergeCell ref="AA9:AB9"/>
    <mergeCell ref="P36:S36"/>
    <mergeCell ref="P37:S37"/>
    <mergeCell ref="T36:V36"/>
    <mergeCell ref="T37:V37"/>
    <mergeCell ref="AA7:AB7"/>
    <mergeCell ref="AA8:AB8"/>
    <mergeCell ref="T34:U34"/>
    <mergeCell ref="AA24:AB24"/>
    <mergeCell ref="AA25:AB25"/>
    <mergeCell ref="AA20:AB20"/>
    <mergeCell ref="K1:O2"/>
    <mergeCell ref="A1:J2"/>
    <mergeCell ref="X28:X29"/>
    <mergeCell ref="T30:T31"/>
    <mergeCell ref="U30:U31"/>
    <mergeCell ref="V30:V31"/>
    <mergeCell ref="W30:W31"/>
    <mergeCell ref="X30:X31"/>
    <mergeCell ref="T28:T29"/>
    <mergeCell ref="U28:U29"/>
    <mergeCell ref="X26:X27"/>
    <mergeCell ref="T24:T25"/>
    <mergeCell ref="U24:U25"/>
    <mergeCell ref="V24:V25"/>
    <mergeCell ref="W24:W25"/>
    <mergeCell ref="T26:T27"/>
    <mergeCell ref="U26:U27"/>
    <mergeCell ref="V26:V27"/>
    <mergeCell ref="W26:W27"/>
    <mergeCell ref="X20:X21"/>
    <mergeCell ref="T22:T23"/>
    <mergeCell ref="U22:U23"/>
    <mergeCell ref="V22:V23"/>
    <mergeCell ref="W22:W23"/>
    <mergeCell ref="X22:X23"/>
    <mergeCell ref="T20:T21"/>
    <mergeCell ref="U20:U21"/>
    <mergeCell ref="V20:V21"/>
    <mergeCell ref="W20:W21"/>
    <mergeCell ref="W12:W13"/>
    <mergeCell ref="X12:X13"/>
    <mergeCell ref="U14:U15"/>
    <mergeCell ref="V14:V15"/>
    <mergeCell ref="W14:W15"/>
    <mergeCell ref="X14:X15"/>
    <mergeCell ref="W8:W9"/>
    <mergeCell ref="X8:X9"/>
    <mergeCell ref="U10:U11"/>
    <mergeCell ref="V10:V11"/>
    <mergeCell ref="W10:W11"/>
    <mergeCell ref="X10:X11"/>
    <mergeCell ref="W4:W5"/>
    <mergeCell ref="X4:X5"/>
    <mergeCell ref="U6:U7"/>
    <mergeCell ref="V6:V7"/>
    <mergeCell ref="W6:W7"/>
    <mergeCell ref="X6:X7"/>
    <mergeCell ref="T12:T13"/>
    <mergeCell ref="T14:T15"/>
    <mergeCell ref="U4:U5"/>
    <mergeCell ref="V4:V5"/>
    <mergeCell ref="U8:U9"/>
    <mergeCell ref="V8:V9"/>
    <mergeCell ref="U12:U13"/>
    <mergeCell ref="V12:V13"/>
    <mergeCell ref="T4:T5"/>
    <mergeCell ref="T6:T7"/>
    <mergeCell ref="T8:T9"/>
    <mergeCell ref="T10:T11"/>
    <mergeCell ref="K26:M27"/>
    <mergeCell ref="N28:P29"/>
    <mergeCell ref="K24:M24"/>
    <mergeCell ref="N24:P24"/>
    <mergeCell ref="Q24:S24"/>
    <mergeCell ref="N26:P26"/>
    <mergeCell ref="Q26:S26"/>
    <mergeCell ref="Q19:S19"/>
    <mergeCell ref="Q30:S31"/>
    <mergeCell ref="B4:D5"/>
    <mergeCell ref="E6:G7"/>
    <mergeCell ref="H8:J9"/>
    <mergeCell ref="K10:M11"/>
    <mergeCell ref="N12:P13"/>
    <mergeCell ref="Q14:S15"/>
    <mergeCell ref="A17:D17"/>
    <mergeCell ref="K28:M28"/>
    <mergeCell ref="Q28:S28"/>
    <mergeCell ref="K30:M30"/>
    <mergeCell ref="N30:P30"/>
    <mergeCell ref="A28:A29"/>
    <mergeCell ref="B28:D28"/>
    <mergeCell ref="E28:G28"/>
    <mergeCell ref="H28:J28"/>
    <mergeCell ref="A30:A31"/>
    <mergeCell ref="B30:D30"/>
    <mergeCell ref="E30:G30"/>
    <mergeCell ref="H30:J30"/>
    <mergeCell ref="A24:A25"/>
    <mergeCell ref="B24:D24"/>
    <mergeCell ref="E24:G24"/>
    <mergeCell ref="H24:J25"/>
    <mergeCell ref="A26:A27"/>
    <mergeCell ref="B26:D26"/>
    <mergeCell ref="E26:G26"/>
    <mergeCell ref="H26:J26"/>
    <mergeCell ref="E20:G20"/>
    <mergeCell ref="H20:J20"/>
    <mergeCell ref="A22:A23"/>
    <mergeCell ref="B22:D22"/>
    <mergeCell ref="H22:J22"/>
    <mergeCell ref="K22:M22"/>
    <mergeCell ref="E22:G23"/>
    <mergeCell ref="N22:P22"/>
    <mergeCell ref="Q22:S22"/>
    <mergeCell ref="Q20:S20"/>
    <mergeCell ref="Q12:S12"/>
    <mergeCell ref="K20:M20"/>
    <mergeCell ref="N20:P20"/>
    <mergeCell ref="B8:D8"/>
    <mergeCell ref="E8:G8"/>
    <mergeCell ref="K19:M19"/>
    <mergeCell ref="N19:P19"/>
    <mergeCell ref="K14:M14"/>
    <mergeCell ref="N14:P14"/>
    <mergeCell ref="B19:D19"/>
    <mergeCell ref="A20:A21"/>
    <mergeCell ref="B6:D6"/>
    <mergeCell ref="H6:J6"/>
    <mergeCell ref="B10:D10"/>
    <mergeCell ref="E10:G10"/>
    <mergeCell ref="H10:J10"/>
    <mergeCell ref="B14:D14"/>
    <mergeCell ref="E14:G14"/>
    <mergeCell ref="B20:D21"/>
    <mergeCell ref="B12:D12"/>
    <mergeCell ref="N4:P4"/>
    <mergeCell ref="N6:P6"/>
    <mergeCell ref="E19:G19"/>
    <mergeCell ref="H19:J19"/>
    <mergeCell ref="K4:M4"/>
    <mergeCell ref="E12:G12"/>
    <mergeCell ref="A12:A13"/>
    <mergeCell ref="A14:A15"/>
    <mergeCell ref="A4:A5"/>
    <mergeCell ref="A6:A7"/>
    <mergeCell ref="A8:A9"/>
    <mergeCell ref="A10:A11"/>
    <mergeCell ref="Q3:S3"/>
    <mergeCell ref="E4:G4"/>
    <mergeCell ref="H14:J14"/>
    <mergeCell ref="N8:P8"/>
    <mergeCell ref="Q8:S8"/>
    <mergeCell ref="N10:P10"/>
    <mergeCell ref="Q10:S10"/>
    <mergeCell ref="H12:J12"/>
    <mergeCell ref="K12:M12"/>
    <mergeCell ref="Q4:S4"/>
    <mergeCell ref="F34:H34"/>
    <mergeCell ref="L34:N34"/>
    <mergeCell ref="B3:D3"/>
    <mergeCell ref="E3:G3"/>
    <mergeCell ref="H3:J3"/>
    <mergeCell ref="K3:M3"/>
    <mergeCell ref="N3:P3"/>
    <mergeCell ref="K6:M6"/>
    <mergeCell ref="K8:M8"/>
    <mergeCell ref="H4:J4"/>
    <mergeCell ref="Q6:S6"/>
    <mergeCell ref="O34:Q34"/>
    <mergeCell ref="B37:D37"/>
    <mergeCell ref="E36:I36"/>
    <mergeCell ref="E37:I37"/>
    <mergeCell ref="J36:N36"/>
    <mergeCell ref="J37:N37"/>
    <mergeCell ref="R34:S34"/>
    <mergeCell ref="B36:D36"/>
    <mergeCell ref="B34:D34"/>
  </mergeCells>
  <printOptions/>
  <pageMargins left="0.787" right="0.787" top="0.984" bottom="0.984" header="0.512" footer="0.512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I7" sqref="I7"/>
    </sheetView>
  </sheetViews>
  <sheetFormatPr defaultColWidth="9.00390625" defaultRowHeight="13.5"/>
  <cols>
    <col min="1" max="2" width="10.00390625" style="0" customWidth="1"/>
    <col min="3" max="3" width="12.50390625" style="0" customWidth="1"/>
    <col min="4" max="4" width="16.875" style="0" customWidth="1"/>
    <col min="5" max="5" width="8.125" style="0" customWidth="1"/>
    <col min="6" max="6" width="10.625" style="0" customWidth="1"/>
    <col min="7" max="7" width="12.50390625" style="0" customWidth="1"/>
  </cols>
  <sheetData>
    <row r="1" spans="1:7" ht="22.5" customHeight="1" thickBot="1">
      <c r="A1" s="34" t="s">
        <v>29</v>
      </c>
      <c r="B1" s="34" t="s">
        <v>30</v>
      </c>
      <c r="C1" s="34" t="s">
        <v>114</v>
      </c>
      <c r="D1" s="34" t="s">
        <v>115</v>
      </c>
      <c r="E1" s="34" t="s">
        <v>116</v>
      </c>
      <c r="F1" s="34" t="s">
        <v>117</v>
      </c>
      <c r="G1" s="99" t="s">
        <v>118</v>
      </c>
    </row>
    <row r="2" spans="1:7" ht="19.5" customHeight="1">
      <c r="A2" s="100">
        <v>40096</v>
      </c>
      <c r="B2" s="18" t="s">
        <v>119</v>
      </c>
      <c r="C2" s="24" t="s">
        <v>5</v>
      </c>
      <c r="D2" s="101" t="s">
        <v>120</v>
      </c>
      <c r="E2" s="24">
        <v>4</v>
      </c>
      <c r="F2" s="24" t="s">
        <v>121</v>
      </c>
      <c r="G2" s="102" t="s">
        <v>122</v>
      </c>
    </row>
    <row r="3" spans="1:7" ht="19.5" customHeight="1">
      <c r="A3" s="10">
        <v>40096</v>
      </c>
      <c r="B3" s="6" t="s">
        <v>123</v>
      </c>
      <c r="C3" s="3" t="s">
        <v>23</v>
      </c>
      <c r="D3" s="103" t="s">
        <v>124</v>
      </c>
      <c r="E3" s="3">
        <v>13</v>
      </c>
      <c r="F3" s="3" t="s">
        <v>125</v>
      </c>
      <c r="G3" s="104" t="s">
        <v>122</v>
      </c>
    </row>
    <row r="4" spans="1:7" ht="19.5" customHeight="1" thickBot="1">
      <c r="A4" s="105">
        <v>40096</v>
      </c>
      <c r="B4" s="106" t="s">
        <v>123</v>
      </c>
      <c r="C4" s="34" t="s">
        <v>19</v>
      </c>
      <c r="D4" s="107" t="s">
        <v>126</v>
      </c>
      <c r="E4" s="34">
        <v>9</v>
      </c>
      <c r="F4" s="34" t="s">
        <v>127</v>
      </c>
      <c r="G4" s="108" t="s">
        <v>122</v>
      </c>
    </row>
    <row r="5" spans="1:7" ht="19.5" customHeight="1" thickBot="1">
      <c r="A5" s="100">
        <v>40117</v>
      </c>
      <c r="B5" s="131" t="s">
        <v>129</v>
      </c>
      <c r="C5" s="126" t="s">
        <v>21</v>
      </c>
      <c r="D5" s="132" t="s">
        <v>132</v>
      </c>
      <c r="E5" s="126">
        <v>4</v>
      </c>
      <c r="F5" s="142" t="s">
        <v>159</v>
      </c>
      <c r="G5" s="133" t="s">
        <v>122</v>
      </c>
    </row>
    <row r="6" spans="1:7" ht="19.5" customHeight="1">
      <c r="A6" s="24"/>
      <c r="B6" s="24"/>
      <c r="C6" s="24"/>
      <c r="D6" s="24"/>
      <c r="E6" s="24"/>
      <c r="F6" s="24"/>
      <c r="G6" s="24"/>
    </row>
    <row r="7" spans="1:7" ht="19.5" customHeight="1">
      <c r="A7" s="3"/>
      <c r="B7" s="3"/>
      <c r="C7" s="3"/>
      <c r="D7" s="3"/>
      <c r="E7" s="3"/>
      <c r="F7" s="3"/>
      <c r="G7" s="3"/>
    </row>
    <row r="8" spans="1:7" ht="19.5" customHeight="1">
      <c r="A8" s="3"/>
      <c r="B8" s="3"/>
      <c r="C8" s="3"/>
      <c r="D8" s="3"/>
      <c r="E8" s="3"/>
      <c r="F8" s="3"/>
      <c r="G8" s="3"/>
    </row>
    <row r="9" spans="1:7" ht="19.5" customHeight="1">
      <c r="A9" s="3"/>
      <c r="B9" s="3"/>
      <c r="C9" s="3"/>
      <c r="D9" s="3"/>
      <c r="E9" s="3"/>
      <c r="F9" s="3"/>
      <c r="G9" s="3"/>
    </row>
    <row r="10" spans="1:7" ht="19.5" customHeight="1">
      <c r="A10" s="3"/>
      <c r="B10" s="3"/>
      <c r="C10" s="3"/>
      <c r="D10" s="3"/>
      <c r="E10" s="3"/>
      <c r="F10" s="3"/>
      <c r="G10" s="3"/>
    </row>
    <row r="11" spans="1:7" ht="19.5" customHeight="1">
      <c r="A11" s="3"/>
      <c r="B11" s="3"/>
      <c r="C11" s="3"/>
      <c r="D11" s="3"/>
      <c r="E11" s="3"/>
      <c r="F11" s="3"/>
      <c r="G11" s="3"/>
    </row>
    <row r="12" spans="1:7" ht="19.5" customHeight="1">
      <c r="A12" s="3"/>
      <c r="B12" s="3"/>
      <c r="C12" s="3"/>
      <c r="D12" s="3"/>
      <c r="E12" s="3"/>
      <c r="F12" s="3"/>
      <c r="G12" s="3"/>
    </row>
    <row r="13" spans="1:7" ht="19.5" customHeight="1">
      <c r="A13" s="3"/>
      <c r="B13" s="3"/>
      <c r="C13" s="3"/>
      <c r="D13" s="3"/>
      <c r="E13" s="3"/>
      <c r="F13" s="3"/>
      <c r="G13" s="3"/>
    </row>
    <row r="14" spans="1:7" ht="19.5" customHeight="1">
      <c r="A14" s="3"/>
      <c r="B14" s="3"/>
      <c r="C14" s="3"/>
      <c r="D14" s="3"/>
      <c r="E14" s="3"/>
      <c r="F14" s="3"/>
      <c r="G14" s="3"/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59" sqref="I59"/>
    </sheetView>
  </sheetViews>
  <sheetFormatPr defaultColWidth="9.00390625" defaultRowHeight="13.5"/>
  <cols>
    <col min="1" max="2" width="10.00390625" style="0" customWidth="1"/>
    <col min="3" max="3" width="10.625" style="0" customWidth="1"/>
    <col min="4" max="4" width="12.50390625" style="0" customWidth="1"/>
    <col min="5" max="5" width="5.625" style="0" customWidth="1"/>
    <col min="6" max="6" width="6.25390625" style="0" customWidth="1"/>
    <col min="7" max="7" width="5.625" style="0" customWidth="1"/>
    <col min="8" max="8" width="12.50390625" style="0" customWidth="1"/>
    <col min="9" max="9" width="16.25390625" style="0" customWidth="1"/>
    <col min="10" max="12" width="8.75390625" style="0" customWidth="1"/>
    <col min="13" max="13" width="12.50390625" style="0" customWidth="1"/>
  </cols>
  <sheetData>
    <row r="1" spans="1:13" ht="13.5">
      <c r="A1" s="234" t="s">
        <v>108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13.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8.75" customHeight="1">
      <c r="A3" s="235" t="s">
        <v>109</v>
      </c>
      <c r="B3" s="235"/>
      <c r="C3" s="235"/>
      <c r="D3" s="235"/>
      <c r="E3" s="1"/>
      <c r="F3" s="1"/>
      <c r="G3" s="1"/>
      <c r="H3" s="1"/>
      <c r="I3" s="1"/>
      <c r="J3" s="1"/>
      <c r="K3" s="1"/>
      <c r="L3" s="1"/>
      <c r="M3" s="1"/>
    </row>
    <row r="4" spans="1:13" ht="22.5" customHeight="1" thickBot="1">
      <c r="A4" s="13" t="s">
        <v>29</v>
      </c>
      <c r="B4" s="14" t="s">
        <v>30</v>
      </c>
      <c r="C4" s="13" t="s">
        <v>31</v>
      </c>
      <c r="D4" s="236" t="s">
        <v>32</v>
      </c>
      <c r="E4" s="237"/>
      <c r="F4" s="237"/>
      <c r="G4" s="237"/>
      <c r="H4" s="237"/>
      <c r="I4" s="15" t="s">
        <v>33</v>
      </c>
      <c r="J4" s="237" t="s">
        <v>34</v>
      </c>
      <c r="K4" s="237"/>
      <c r="L4" s="237"/>
      <c r="M4" s="16" t="s">
        <v>35</v>
      </c>
    </row>
    <row r="5" spans="1:13" ht="18" customHeight="1">
      <c r="A5" s="17">
        <v>40096</v>
      </c>
      <c r="B5" s="18" t="s">
        <v>36</v>
      </c>
      <c r="C5" s="19">
        <v>0.375</v>
      </c>
      <c r="D5" s="80" t="s">
        <v>4</v>
      </c>
      <c r="E5" s="82">
        <v>0</v>
      </c>
      <c r="F5" s="83" t="s">
        <v>37</v>
      </c>
      <c r="G5" s="82">
        <v>4</v>
      </c>
      <c r="H5" s="84" t="s">
        <v>6</v>
      </c>
      <c r="I5" s="20" t="s">
        <v>38</v>
      </c>
      <c r="J5" s="24" t="s">
        <v>39</v>
      </c>
      <c r="K5" s="24" t="s">
        <v>39</v>
      </c>
      <c r="L5" s="24" t="s">
        <v>40</v>
      </c>
      <c r="M5" s="25" t="s">
        <v>41</v>
      </c>
    </row>
    <row r="6" spans="1:13" ht="18" customHeight="1">
      <c r="A6" s="10">
        <v>40096</v>
      </c>
      <c r="B6" s="26" t="s">
        <v>42</v>
      </c>
      <c r="C6" s="12">
        <v>0.4201388888888889</v>
      </c>
      <c r="D6" s="79" t="s">
        <v>5</v>
      </c>
      <c r="E6" s="85">
        <v>3</v>
      </c>
      <c r="F6" s="86" t="s">
        <v>37</v>
      </c>
      <c r="G6" s="85">
        <v>0</v>
      </c>
      <c r="H6" s="81" t="s">
        <v>2</v>
      </c>
      <c r="I6" s="11" t="s">
        <v>38</v>
      </c>
      <c r="J6" s="58" t="s">
        <v>43</v>
      </c>
      <c r="K6" s="58" t="s">
        <v>43</v>
      </c>
      <c r="L6" s="58" t="s">
        <v>44</v>
      </c>
      <c r="M6" s="3" t="s">
        <v>45</v>
      </c>
    </row>
    <row r="7" spans="1:13" ht="18" customHeight="1">
      <c r="A7" s="10">
        <v>40096</v>
      </c>
      <c r="B7" s="30"/>
      <c r="C7" s="12">
        <v>0.46527777777777773</v>
      </c>
      <c r="D7" s="79"/>
      <c r="E7" s="85"/>
      <c r="F7" s="86" t="s">
        <v>46</v>
      </c>
      <c r="G7" s="85"/>
      <c r="H7" s="81"/>
      <c r="I7" s="11" t="s">
        <v>38</v>
      </c>
      <c r="J7" s="58"/>
      <c r="K7" s="58"/>
      <c r="L7" s="58"/>
      <c r="M7" s="29"/>
    </row>
    <row r="8" spans="1:13" ht="18" customHeight="1">
      <c r="A8" s="10">
        <v>40096</v>
      </c>
      <c r="B8" s="26" t="s">
        <v>47</v>
      </c>
      <c r="C8" s="12">
        <v>0.5104166666666666</v>
      </c>
      <c r="D8" s="87" t="s">
        <v>5</v>
      </c>
      <c r="E8" s="88">
        <v>8</v>
      </c>
      <c r="F8" s="86" t="s">
        <v>37</v>
      </c>
      <c r="G8" s="88">
        <v>0</v>
      </c>
      <c r="H8" s="89" t="s">
        <v>4</v>
      </c>
      <c r="I8" s="11" t="s">
        <v>38</v>
      </c>
      <c r="J8" s="30" t="s">
        <v>39</v>
      </c>
      <c r="K8" s="30" t="s">
        <v>43</v>
      </c>
      <c r="L8" s="30" t="s">
        <v>43</v>
      </c>
      <c r="M8" s="3" t="s">
        <v>48</v>
      </c>
    </row>
    <row r="9" spans="1:13" ht="18" customHeight="1" thickBot="1">
      <c r="A9" s="10">
        <v>40096</v>
      </c>
      <c r="B9" s="26" t="s">
        <v>49</v>
      </c>
      <c r="C9" s="12">
        <v>0.5555555555555556</v>
      </c>
      <c r="D9" s="79" t="s">
        <v>6</v>
      </c>
      <c r="E9" s="85">
        <v>1</v>
      </c>
      <c r="F9" s="86" t="s">
        <v>37</v>
      </c>
      <c r="G9" s="85">
        <v>0</v>
      </c>
      <c r="H9" s="81" t="s">
        <v>2</v>
      </c>
      <c r="I9" s="11" t="s">
        <v>38</v>
      </c>
      <c r="J9" s="58" t="s">
        <v>40</v>
      </c>
      <c r="K9" s="58" t="s">
        <v>40</v>
      </c>
      <c r="L9" s="58" t="s">
        <v>44</v>
      </c>
      <c r="M9" s="3" t="s">
        <v>50</v>
      </c>
    </row>
    <row r="10" spans="1:13" ht="18" customHeight="1">
      <c r="A10" s="17">
        <v>40096</v>
      </c>
      <c r="B10" s="35" t="s">
        <v>51</v>
      </c>
      <c r="C10" s="19">
        <v>0.375</v>
      </c>
      <c r="D10" s="20" t="s">
        <v>22</v>
      </c>
      <c r="E10" s="21">
        <v>0</v>
      </c>
      <c r="F10" s="22" t="s">
        <v>52</v>
      </c>
      <c r="G10" s="82">
        <v>2</v>
      </c>
      <c r="H10" s="84" t="s">
        <v>18</v>
      </c>
      <c r="I10" s="36" t="s">
        <v>25</v>
      </c>
      <c r="J10" s="24"/>
      <c r="K10" s="24"/>
      <c r="L10" s="24"/>
      <c r="M10" s="25" t="s">
        <v>56</v>
      </c>
    </row>
    <row r="11" spans="1:13" ht="18" customHeight="1">
      <c r="A11" s="10">
        <v>40096</v>
      </c>
      <c r="B11" s="37" t="s">
        <v>57</v>
      </c>
      <c r="C11" s="12">
        <v>0.4201388888888889</v>
      </c>
      <c r="D11" s="11" t="s">
        <v>58</v>
      </c>
      <c r="E11" s="27">
        <v>0</v>
      </c>
      <c r="F11" s="28" t="s">
        <v>37</v>
      </c>
      <c r="G11" s="85">
        <v>6</v>
      </c>
      <c r="H11" s="81" t="s">
        <v>23</v>
      </c>
      <c r="I11" s="38" t="s">
        <v>25</v>
      </c>
      <c r="J11" s="3"/>
      <c r="K11" s="3"/>
      <c r="L11" s="3"/>
      <c r="M11" s="3" t="s">
        <v>61</v>
      </c>
    </row>
    <row r="12" spans="1:13" ht="18" customHeight="1">
      <c r="A12" s="10">
        <v>40096</v>
      </c>
      <c r="B12" s="37" t="s">
        <v>57</v>
      </c>
      <c r="C12" s="12">
        <v>0.46527777777777773</v>
      </c>
      <c r="D12" s="31" t="s">
        <v>22</v>
      </c>
      <c r="E12" s="27">
        <v>1</v>
      </c>
      <c r="F12" s="28" t="s">
        <v>52</v>
      </c>
      <c r="G12" s="85">
        <v>3</v>
      </c>
      <c r="H12" s="81" t="s">
        <v>19</v>
      </c>
      <c r="I12" s="38" t="s">
        <v>25</v>
      </c>
      <c r="J12" s="34"/>
      <c r="K12" s="34"/>
      <c r="L12" s="34"/>
      <c r="M12" s="3" t="s">
        <v>62</v>
      </c>
    </row>
    <row r="13" spans="1:13" ht="18" customHeight="1">
      <c r="A13" s="10">
        <v>40096</v>
      </c>
      <c r="B13" s="37" t="s">
        <v>63</v>
      </c>
      <c r="C13" s="12">
        <v>0.5104166666666666</v>
      </c>
      <c r="D13" s="39" t="s">
        <v>58</v>
      </c>
      <c r="E13" s="27">
        <v>0</v>
      </c>
      <c r="F13" s="28" t="s">
        <v>37</v>
      </c>
      <c r="G13" s="85">
        <v>3</v>
      </c>
      <c r="H13" s="89" t="s">
        <v>18</v>
      </c>
      <c r="I13" s="38" t="s">
        <v>25</v>
      </c>
      <c r="J13" s="34"/>
      <c r="K13" s="34"/>
      <c r="L13" s="34"/>
      <c r="M13" s="3" t="s">
        <v>64</v>
      </c>
    </row>
    <row r="14" spans="1:13" ht="18" customHeight="1" thickBot="1">
      <c r="A14" s="40">
        <v>40096</v>
      </c>
      <c r="B14" s="37" t="s">
        <v>65</v>
      </c>
      <c r="C14" s="41">
        <v>0.5555555555555556</v>
      </c>
      <c r="D14" s="42" t="s">
        <v>23</v>
      </c>
      <c r="E14" s="32">
        <v>1</v>
      </c>
      <c r="F14" s="43" t="s">
        <v>52</v>
      </c>
      <c r="G14" s="88">
        <v>2</v>
      </c>
      <c r="H14" s="89" t="s">
        <v>19</v>
      </c>
      <c r="I14" s="38" t="s">
        <v>25</v>
      </c>
      <c r="J14" s="34"/>
      <c r="K14" s="34"/>
      <c r="L14" s="34"/>
      <c r="M14" s="3" t="s">
        <v>66</v>
      </c>
    </row>
    <row r="15" spans="1:13" ht="18" customHeight="1">
      <c r="A15" s="17">
        <v>40097</v>
      </c>
      <c r="B15" s="44" t="s">
        <v>67</v>
      </c>
      <c r="C15" s="19">
        <v>0.375</v>
      </c>
      <c r="D15" s="90" t="s">
        <v>6</v>
      </c>
      <c r="E15" s="82">
        <v>7</v>
      </c>
      <c r="F15" s="83" t="s">
        <v>37</v>
      </c>
      <c r="G15" s="82">
        <v>0</v>
      </c>
      <c r="H15" s="91" t="s">
        <v>3</v>
      </c>
      <c r="I15" s="36" t="s">
        <v>68</v>
      </c>
      <c r="J15" s="24" t="s">
        <v>69</v>
      </c>
      <c r="K15" s="24" t="s">
        <v>60</v>
      </c>
      <c r="L15" s="24" t="s">
        <v>40</v>
      </c>
      <c r="M15" s="25" t="s">
        <v>70</v>
      </c>
    </row>
    <row r="16" spans="1:13" ht="18" customHeight="1">
      <c r="A16" s="40">
        <v>40097</v>
      </c>
      <c r="B16" s="45" t="s">
        <v>71</v>
      </c>
      <c r="C16" s="12">
        <v>0.4201388888888889</v>
      </c>
      <c r="D16" s="92" t="s">
        <v>5</v>
      </c>
      <c r="E16" s="93">
        <v>4</v>
      </c>
      <c r="F16" s="94" t="s">
        <v>37</v>
      </c>
      <c r="G16" s="93">
        <v>0</v>
      </c>
      <c r="H16" s="95" t="s">
        <v>7</v>
      </c>
      <c r="I16" s="47" t="s">
        <v>68</v>
      </c>
      <c r="J16" s="3" t="s">
        <v>43</v>
      </c>
      <c r="K16" s="3" t="s">
        <v>54</v>
      </c>
      <c r="L16" s="3" t="s">
        <v>72</v>
      </c>
      <c r="M16" s="3" t="s">
        <v>112</v>
      </c>
    </row>
    <row r="17" spans="1:13" ht="18" customHeight="1">
      <c r="A17" s="40">
        <v>40097</v>
      </c>
      <c r="B17" s="6" t="s">
        <v>73</v>
      </c>
      <c r="C17" s="12">
        <v>0.46527777777777773</v>
      </c>
      <c r="D17" s="96" t="s">
        <v>58</v>
      </c>
      <c r="E17" s="85">
        <v>1</v>
      </c>
      <c r="F17" s="86" t="s">
        <v>37</v>
      </c>
      <c r="G17" s="85">
        <v>5</v>
      </c>
      <c r="H17" s="97" t="s">
        <v>22</v>
      </c>
      <c r="I17" s="47" t="s">
        <v>68</v>
      </c>
      <c r="J17" s="48" t="s">
        <v>40</v>
      </c>
      <c r="K17" s="48" t="s">
        <v>72</v>
      </c>
      <c r="L17" s="48" t="s">
        <v>43</v>
      </c>
      <c r="M17" s="3" t="s">
        <v>74</v>
      </c>
    </row>
    <row r="18" spans="1:13" ht="18" customHeight="1">
      <c r="A18" s="40">
        <v>40097</v>
      </c>
      <c r="B18" s="49" t="s">
        <v>75</v>
      </c>
      <c r="C18" s="12">
        <v>0.5104166666666666</v>
      </c>
      <c r="D18" s="87" t="s">
        <v>6</v>
      </c>
      <c r="E18" s="88">
        <v>1</v>
      </c>
      <c r="F18" s="98" t="s">
        <v>37</v>
      </c>
      <c r="G18" s="88">
        <v>0</v>
      </c>
      <c r="H18" s="89" t="s">
        <v>7</v>
      </c>
      <c r="I18" s="47" t="s">
        <v>68</v>
      </c>
      <c r="J18" s="34" t="s">
        <v>60</v>
      </c>
      <c r="K18" s="34" t="s">
        <v>40</v>
      </c>
      <c r="L18" s="34" t="s">
        <v>72</v>
      </c>
      <c r="M18" s="3" t="s">
        <v>76</v>
      </c>
    </row>
    <row r="19" spans="1:13" ht="18" customHeight="1" thickBot="1">
      <c r="A19" s="40">
        <v>40097</v>
      </c>
      <c r="B19" s="26" t="s">
        <v>77</v>
      </c>
      <c r="C19" s="41">
        <v>0.5555555555555556</v>
      </c>
      <c r="D19" s="87" t="s">
        <v>5</v>
      </c>
      <c r="E19" s="88">
        <v>8</v>
      </c>
      <c r="F19" s="98" t="s">
        <v>37</v>
      </c>
      <c r="G19" s="88">
        <v>0</v>
      </c>
      <c r="H19" s="89" t="s">
        <v>3</v>
      </c>
      <c r="I19" s="50" t="s">
        <v>68</v>
      </c>
      <c r="J19" s="34" t="s">
        <v>43</v>
      </c>
      <c r="K19" s="34" t="s">
        <v>69</v>
      </c>
      <c r="L19" s="3" t="s">
        <v>54</v>
      </c>
      <c r="M19" s="3" t="s">
        <v>111</v>
      </c>
    </row>
    <row r="20" spans="1:13" ht="18" customHeight="1">
      <c r="A20" s="17">
        <v>40110</v>
      </c>
      <c r="B20" s="51" t="s">
        <v>78</v>
      </c>
      <c r="C20" s="19">
        <v>0.375</v>
      </c>
      <c r="D20" s="20" t="s">
        <v>23</v>
      </c>
      <c r="E20" s="21">
        <v>2</v>
      </c>
      <c r="F20" s="22" t="s">
        <v>52</v>
      </c>
      <c r="G20" s="21">
        <v>0</v>
      </c>
      <c r="H20" s="23" t="s">
        <v>22</v>
      </c>
      <c r="I20" s="52" t="s">
        <v>79</v>
      </c>
      <c r="J20" s="57" t="s">
        <v>72</v>
      </c>
      <c r="K20" s="57" t="s">
        <v>59</v>
      </c>
      <c r="L20" s="57" t="s">
        <v>72</v>
      </c>
      <c r="M20" s="25" t="s">
        <v>80</v>
      </c>
    </row>
    <row r="21" spans="1:13" ht="18" customHeight="1">
      <c r="A21" s="10">
        <v>40110</v>
      </c>
      <c r="B21" s="26" t="s">
        <v>81</v>
      </c>
      <c r="C21" s="119" t="s">
        <v>130</v>
      </c>
      <c r="D21" s="109" t="s">
        <v>4</v>
      </c>
      <c r="E21" s="110">
        <v>5</v>
      </c>
      <c r="F21" s="111" t="s">
        <v>37</v>
      </c>
      <c r="G21" s="110">
        <v>0</v>
      </c>
      <c r="H21" s="112" t="s">
        <v>3</v>
      </c>
      <c r="I21" s="117" t="s">
        <v>134</v>
      </c>
      <c r="J21" s="121"/>
      <c r="K21" s="121"/>
      <c r="L21" s="121"/>
      <c r="M21" s="121"/>
    </row>
    <row r="22" spans="1:13" ht="18" customHeight="1">
      <c r="A22" s="10">
        <v>1028</v>
      </c>
      <c r="B22" s="6" t="s">
        <v>73</v>
      </c>
      <c r="C22" s="12">
        <v>0.46527777777777773</v>
      </c>
      <c r="D22" s="31" t="s">
        <v>18</v>
      </c>
      <c r="E22" s="27">
        <v>7</v>
      </c>
      <c r="F22" s="28" t="s">
        <v>37</v>
      </c>
      <c r="G22" s="27">
        <v>0</v>
      </c>
      <c r="H22" s="33" t="s">
        <v>23</v>
      </c>
      <c r="I22" s="53" t="s">
        <v>82</v>
      </c>
      <c r="J22" s="58" t="s">
        <v>72</v>
      </c>
      <c r="K22" s="58" t="s">
        <v>43</v>
      </c>
      <c r="L22" s="58" t="s">
        <v>72</v>
      </c>
      <c r="M22" s="3" t="s">
        <v>83</v>
      </c>
    </row>
    <row r="23" spans="1:13" ht="18" customHeight="1">
      <c r="A23" s="10">
        <v>40110</v>
      </c>
      <c r="B23" s="49" t="s">
        <v>84</v>
      </c>
      <c r="C23" s="12">
        <v>0.5104166666666666</v>
      </c>
      <c r="D23" s="11" t="s">
        <v>6</v>
      </c>
      <c r="E23" s="27">
        <v>1</v>
      </c>
      <c r="F23" s="28" t="s">
        <v>37</v>
      </c>
      <c r="G23" s="27">
        <v>2</v>
      </c>
      <c r="H23" s="29" t="s">
        <v>5</v>
      </c>
      <c r="I23" s="53" t="s">
        <v>82</v>
      </c>
      <c r="J23" s="58" t="s">
        <v>85</v>
      </c>
      <c r="K23" s="58" t="s">
        <v>53</v>
      </c>
      <c r="L23" s="58" t="s">
        <v>60</v>
      </c>
      <c r="M23" s="3" t="s">
        <v>86</v>
      </c>
    </row>
    <row r="24" spans="1:13" ht="18" customHeight="1">
      <c r="A24" s="10">
        <v>1028</v>
      </c>
      <c r="B24" s="6" t="s">
        <v>87</v>
      </c>
      <c r="C24" s="12">
        <v>0.5555555555555556</v>
      </c>
      <c r="D24" s="11" t="s">
        <v>18</v>
      </c>
      <c r="E24" s="27">
        <v>1</v>
      </c>
      <c r="F24" s="28" t="s">
        <v>37</v>
      </c>
      <c r="G24" s="27">
        <v>1</v>
      </c>
      <c r="H24" s="29" t="s">
        <v>21</v>
      </c>
      <c r="I24" s="53" t="s">
        <v>82</v>
      </c>
      <c r="J24" s="58" t="s">
        <v>72</v>
      </c>
      <c r="K24" s="58" t="s">
        <v>40</v>
      </c>
      <c r="L24" s="58" t="s">
        <v>72</v>
      </c>
      <c r="M24" s="3" t="s">
        <v>128</v>
      </c>
    </row>
    <row r="25" spans="1:13" ht="18" customHeight="1" thickBot="1">
      <c r="A25" s="40">
        <v>40110</v>
      </c>
      <c r="B25" s="54" t="s">
        <v>71</v>
      </c>
      <c r="C25" s="120" t="s">
        <v>130</v>
      </c>
      <c r="D25" s="113" t="s">
        <v>2</v>
      </c>
      <c r="E25" s="114">
        <v>5</v>
      </c>
      <c r="F25" s="115" t="s">
        <v>37</v>
      </c>
      <c r="G25" s="114">
        <v>0</v>
      </c>
      <c r="H25" s="116" t="s">
        <v>3</v>
      </c>
      <c r="I25" s="118" t="s">
        <v>134</v>
      </c>
      <c r="J25" s="122"/>
      <c r="K25" s="122"/>
      <c r="L25" s="122"/>
      <c r="M25" s="121"/>
    </row>
    <row r="26" spans="1:13" ht="18" customHeight="1">
      <c r="A26" s="17">
        <v>40117</v>
      </c>
      <c r="B26" s="18" t="s">
        <v>36</v>
      </c>
      <c r="C26" s="186" t="s">
        <v>165</v>
      </c>
      <c r="D26" s="187" t="s">
        <v>4</v>
      </c>
      <c r="E26" s="188"/>
      <c r="F26" s="189" t="s">
        <v>37</v>
      </c>
      <c r="G26" s="188"/>
      <c r="H26" s="190" t="s">
        <v>7</v>
      </c>
      <c r="I26" s="191" t="s">
        <v>166</v>
      </c>
      <c r="J26" s="192"/>
      <c r="K26" s="192"/>
      <c r="L26" s="192"/>
      <c r="M26" s="193"/>
    </row>
    <row r="27" spans="1:13" ht="18" customHeight="1">
      <c r="A27" s="10">
        <v>40117</v>
      </c>
      <c r="B27" s="6" t="s">
        <v>90</v>
      </c>
      <c r="C27" s="12">
        <v>0.4201388888888889</v>
      </c>
      <c r="D27" s="11" t="s">
        <v>21</v>
      </c>
      <c r="E27" s="32">
        <v>0</v>
      </c>
      <c r="F27" s="56" t="s">
        <v>52</v>
      </c>
      <c r="G27" s="32">
        <v>1</v>
      </c>
      <c r="H27" s="29" t="s">
        <v>19</v>
      </c>
      <c r="I27" s="3" t="s">
        <v>89</v>
      </c>
      <c r="J27" s="30" t="s">
        <v>69</v>
      </c>
      <c r="K27" s="30" t="s">
        <v>44</v>
      </c>
      <c r="L27" s="30" t="s">
        <v>54</v>
      </c>
      <c r="M27" s="3" t="s">
        <v>91</v>
      </c>
    </row>
    <row r="28" spans="1:13" ht="18" customHeight="1">
      <c r="A28" s="10">
        <v>40117</v>
      </c>
      <c r="B28" s="49" t="s">
        <v>77</v>
      </c>
      <c r="C28" s="12">
        <v>0.46527777777777773</v>
      </c>
      <c r="D28" s="31" t="s">
        <v>2</v>
      </c>
      <c r="E28" s="27">
        <v>1</v>
      </c>
      <c r="F28" s="28" t="s">
        <v>37</v>
      </c>
      <c r="G28" s="27">
        <v>1</v>
      </c>
      <c r="H28" s="33" t="s">
        <v>7</v>
      </c>
      <c r="I28" s="3" t="s">
        <v>89</v>
      </c>
      <c r="J28" s="58" t="s">
        <v>55</v>
      </c>
      <c r="K28" s="58" t="s">
        <v>85</v>
      </c>
      <c r="L28" s="58" t="s">
        <v>59</v>
      </c>
      <c r="M28" s="3" t="s">
        <v>92</v>
      </c>
    </row>
    <row r="29" spans="1:13" ht="18" customHeight="1">
      <c r="A29" s="10">
        <v>40117</v>
      </c>
      <c r="B29" s="6" t="s">
        <v>93</v>
      </c>
      <c r="C29" s="12">
        <v>0.5104166666666666</v>
      </c>
      <c r="D29" s="11" t="s">
        <v>21</v>
      </c>
      <c r="E29" s="27">
        <v>2</v>
      </c>
      <c r="F29" s="28" t="s">
        <v>52</v>
      </c>
      <c r="G29" s="27">
        <v>0</v>
      </c>
      <c r="H29" s="29" t="s">
        <v>58</v>
      </c>
      <c r="I29" s="34" t="s">
        <v>89</v>
      </c>
      <c r="J29" s="58" t="s">
        <v>39</v>
      </c>
      <c r="K29" s="58" t="s">
        <v>69</v>
      </c>
      <c r="L29" s="58" t="s">
        <v>44</v>
      </c>
      <c r="M29" s="3" t="s">
        <v>94</v>
      </c>
    </row>
    <row r="30" spans="1:13" ht="18" customHeight="1">
      <c r="A30" s="40">
        <v>40117</v>
      </c>
      <c r="B30" s="26" t="s">
        <v>81</v>
      </c>
      <c r="C30" s="194" t="s">
        <v>165</v>
      </c>
      <c r="D30" s="144" t="s">
        <v>2</v>
      </c>
      <c r="E30" s="195"/>
      <c r="F30" s="196" t="s">
        <v>37</v>
      </c>
      <c r="G30" s="195"/>
      <c r="H30" s="147" t="s">
        <v>4</v>
      </c>
      <c r="I30" s="197" t="s">
        <v>166</v>
      </c>
      <c r="J30" s="198"/>
      <c r="K30" s="198"/>
      <c r="L30" s="198"/>
      <c r="M30" s="199"/>
    </row>
    <row r="31" spans="1:13" ht="18" customHeight="1" thickBot="1">
      <c r="A31" s="70">
        <v>40117</v>
      </c>
      <c r="B31" s="77" t="s">
        <v>95</v>
      </c>
      <c r="C31" s="71">
        <v>0.5555555555555556</v>
      </c>
      <c r="D31" s="72" t="s">
        <v>19</v>
      </c>
      <c r="E31" s="73">
        <v>0</v>
      </c>
      <c r="F31" s="74" t="s">
        <v>37</v>
      </c>
      <c r="G31" s="73">
        <v>4</v>
      </c>
      <c r="H31" s="75" t="s">
        <v>18</v>
      </c>
      <c r="I31" s="67" t="s">
        <v>89</v>
      </c>
      <c r="J31" s="78" t="s">
        <v>44</v>
      </c>
      <c r="K31" s="78" t="s">
        <v>39</v>
      </c>
      <c r="L31" s="78" t="s">
        <v>85</v>
      </c>
      <c r="M31" s="67" t="s">
        <v>96</v>
      </c>
    </row>
    <row r="32" spans="1:13" ht="18" customHeight="1">
      <c r="A32" s="17">
        <v>40118</v>
      </c>
      <c r="B32" s="57" t="s">
        <v>97</v>
      </c>
      <c r="C32" s="19">
        <v>0.375</v>
      </c>
      <c r="D32" s="20"/>
      <c r="E32" s="21"/>
      <c r="F32" s="22" t="s">
        <v>98</v>
      </c>
      <c r="G32" s="21"/>
      <c r="H32" s="23"/>
      <c r="I32" s="52" t="s">
        <v>68</v>
      </c>
      <c r="J32" s="24"/>
      <c r="K32" s="24"/>
      <c r="L32" s="24"/>
      <c r="M32" s="23"/>
    </row>
    <row r="33" spans="1:13" ht="18" customHeight="1">
      <c r="A33" s="10">
        <v>40118</v>
      </c>
      <c r="B33" s="58" t="s">
        <v>97</v>
      </c>
      <c r="C33" s="12">
        <v>0.4201388888888889</v>
      </c>
      <c r="D33" s="11"/>
      <c r="E33" s="27"/>
      <c r="F33" s="27" t="s">
        <v>98</v>
      </c>
      <c r="G33" s="27"/>
      <c r="H33" s="29"/>
      <c r="I33" s="59" t="s">
        <v>68</v>
      </c>
      <c r="J33" s="3"/>
      <c r="K33" s="3"/>
      <c r="L33" s="3"/>
      <c r="M33" s="2"/>
    </row>
    <row r="34" spans="1:13" ht="18" customHeight="1">
      <c r="A34" s="10">
        <v>40118</v>
      </c>
      <c r="B34" s="58" t="s">
        <v>97</v>
      </c>
      <c r="C34" s="12">
        <v>0.46527777777777773</v>
      </c>
      <c r="D34" s="11"/>
      <c r="E34" s="27"/>
      <c r="F34" s="28" t="s">
        <v>98</v>
      </c>
      <c r="G34" s="27"/>
      <c r="H34" s="29"/>
      <c r="I34" s="59" t="s">
        <v>68</v>
      </c>
      <c r="J34" s="3"/>
      <c r="K34" s="3"/>
      <c r="L34" s="3"/>
      <c r="M34" s="2"/>
    </row>
    <row r="35" spans="1:13" ht="18" customHeight="1">
      <c r="A35" s="10">
        <v>40118</v>
      </c>
      <c r="B35" s="58" t="s">
        <v>97</v>
      </c>
      <c r="C35" s="12">
        <v>0.5104166666666666</v>
      </c>
      <c r="D35" s="11"/>
      <c r="E35" s="27"/>
      <c r="F35" s="28" t="s">
        <v>98</v>
      </c>
      <c r="G35" s="27"/>
      <c r="H35" s="29"/>
      <c r="I35" s="59" t="s">
        <v>68</v>
      </c>
      <c r="J35" s="3"/>
      <c r="K35" s="3"/>
      <c r="L35" s="3"/>
      <c r="M35" s="2"/>
    </row>
    <row r="36" spans="1:13" ht="18" customHeight="1">
      <c r="A36" s="10">
        <v>40118</v>
      </c>
      <c r="B36" s="58" t="s">
        <v>97</v>
      </c>
      <c r="C36" s="12">
        <v>0.5555555555555556</v>
      </c>
      <c r="D36" s="11"/>
      <c r="E36" s="27"/>
      <c r="F36" s="46" t="s">
        <v>98</v>
      </c>
      <c r="G36" s="27"/>
      <c r="H36" s="29"/>
      <c r="I36" s="59" t="s">
        <v>68</v>
      </c>
      <c r="J36" s="3"/>
      <c r="K36" s="3"/>
      <c r="L36" s="3"/>
      <c r="M36" s="2"/>
    </row>
    <row r="37" spans="1:13" ht="18" customHeight="1" thickBot="1">
      <c r="A37" s="40">
        <v>40118</v>
      </c>
      <c r="B37" s="60" t="s">
        <v>97</v>
      </c>
      <c r="C37" s="55">
        <v>0.6006944444444444</v>
      </c>
      <c r="D37" s="31"/>
      <c r="E37" s="32"/>
      <c r="F37" s="56" t="s">
        <v>98</v>
      </c>
      <c r="G37" s="32"/>
      <c r="H37" s="33"/>
      <c r="I37" s="61" t="s">
        <v>68</v>
      </c>
      <c r="J37" s="34"/>
      <c r="K37" s="34"/>
      <c r="L37" s="34"/>
      <c r="M37" s="62"/>
    </row>
    <row r="38" spans="1:13" ht="18" customHeight="1">
      <c r="A38" s="17">
        <v>40120</v>
      </c>
      <c r="B38" s="51" t="s">
        <v>78</v>
      </c>
      <c r="C38" s="19">
        <v>0.375</v>
      </c>
      <c r="D38" s="20" t="s">
        <v>21</v>
      </c>
      <c r="E38" s="21">
        <v>1</v>
      </c>
      <c r="F38" s="22" t="s">
        <v>52</v>
      </c>
      <c r="G38" s="21">
        <v>0</v>
      </c>
      <c r="H38" s="23" t="s">
        <v>22</v>
      </c>
      <c r="I38" s="24" t="s">
        <v>89</v>
      </c>
      <c r="J38" s="24" t="s">
        <v>72</v>
      </c>
      <c r="K38" s="24" t="s">
        <v>69</v>
      </c>
      <c r="L38" s="24" t="s">
        <v>53</v>
      </c>
      <c r="M38" s="25" t="s">
        <v>99</v>
      </c>
    </row>
    <row r="39" spans="1:13" ht="18" customHeight="1">
      <c r="A39" s="10">
        <v>40120</v>
      </c>
      <c r="B39" s="63" t="s">
        <v>100</v>
      </c>
      <c r="C39" s="130" t="s">
        <v>130</v>
      </c>
      <c r="D39" s="127" t="s">
        <v>3</v>
      </c>
      <c r="E39" s="110">
        <v>0</v>
      </c>
      <c r="F39" s="128" t="s">
        <v>52</v>
      </c>
      <c r="G39" s="110">
        <v>5</v>
      </c>
      <c r="H39" s="112" t="s">
        <v>7</v>
      </c>
      <c r="I39" s="140" t="s">
        <v>134</v>
      </c>
      <c r="J39" s="129"/>
      <c r="K39" s="129"/>
      <c r="L39" s="129"/>
      <c r="M39" s="129"/>
    </row>
    <row r="40" spans="1:13" ht="18" customHeight="1">
      <c r="A40" s="10">
        <v>40120</v>
      </c>
      <c r="B40" s="6" t="s">
        <v>101</v>
      </c>
      <c r="C40" s="12">
        <v>0.46527777777777773</v>
      </c>
      <c r="D40" s="11" t="s">
        <v>23</v>
      </c>
      <c r="E40" s="27">
        <v>0</v>
      </c>
      <c r="F40" s="46" t="s">
        <v>52</v>
      </c>
      <c r="G40" s="27">
        <v>0</v>
      </c>
      <c r="H40" s="29" t="s">
        <v>21</v>
      </c>
      <c r="I40" s="3" t="s">
        <v>89</v>
      </c>
      <c r="J40" s="3" t="s">
        <v>69</v>
      </c>
      <c r="K40" s="3" t="s">
        <v>72</v>
      </c>
      <c r="L40" s="3" t="s">
        <v>55</v>
      </c>
      <c r="M40" s="3" t="s">
        <v>102</v>
      </c>
    </row>
    <row r="41" spans="1:13" ht="18" customHeight="1">
      <c r="A41" s="10">
        <v>40120</v>
      </c>
      <c r="B41" s="6" t="s">
        <v>95</v>
      </c>
      <c r="C41" s="12">
        <v>0.5104166666666666</v>
      </c>
      <c r="D41" s="11" t="s">
        <v>19</v>
      </c>
      <c r="E41" s="27">
        <v>5</v>
      </c>
      <c r="F41" s="46" t="s">
        <v>37</v>
      </c>
      <c r="G41" s="27">
        <v>0</v>
      </c>
      <c r="H41" s="29" t="s">
        <v>58</v>
      </c>
      <c r="I41" s="3" t="s">
        <v>89</v>
      </c>
      <c r="J41" s="3" t="s">
        <v>85</v>
      </c>
      <c r="K41" s="3" t="s">
        <v>53</v>
      </c>
      <c r="L41" s="3" t="s">
        <v>60</v>
      </c>
      <c r="M41" s="3" t="s">
        <v>103</v>
      </c>
    </row>
    <row r="42" spans="1:13" ht="18" customHeight="1">
      <c r="A42" s="10">
        <v>40120</v>
      </c>
      <c r="B42" s="58" t="s">
        <v>97</v>
      </c>
      <c r="C42" s="12">
        <v>0.5555555555555556</v>
      </c>
      <c r="D42" s="11"/>
      <c r="E42" s="27"/>
      <c r="F42" s="46" t="s">
        <v>98</v>
      </c>
      <c r="G42" s="27"/>
      <c r="H42" s="29"/>
      <c r="I42" s="3" t="s">
        <v>89</v>
      </c>
      <c r="J42" s="3"/>
      <c r="K42" s="3"/>
      <c r="L42" s="3"/>
      <c r="M42" s="3"/>
    </row>
    <row r="43" spans="1:13" ht="18" customHeight="1" thickBot="1">
      <c r="A43" s="40">
        <v>40120</v>
      </c>
      <c r="B43" s="30" t="s">
        <v>97</v>
      </c>
      <c r="C43" s="55">
        <v>0.6006944444444444</v>
      </c>
      <c r="D43" s="64"/>
      <c r="E43" s="65"/>
      <c r="F43" s="56" t="s">
        <v>98</v>
      </c>
      <c r="G43" s="65"/>
      <c r="H43" s="66"/>
      <c r="I43" s="34" t="s">
        <v>89</v>
      </c>
      <c r="J43" s="34"/>
      <c r="K43" s="34"/>
      <c r="L43" s="34"/>
      <c r="M43" s="3"/>
    </row>
    <row r="44" spans="1:13" ht="18" customHeight="1">
      <c r="A44" s="17">
        <v>40124</v>
      </c>
      <c r="B44" s="57" t="s">
        <v>97</v>
      </c>
      <c r="C44" s="134">
        <v>0.375</v>
      </c>
      <c r="D44" s="80"/>
      <c r="E44" s="82"/>
      <c r="F44" s="83" t="s">
        <v>98</v>
      </c>
      <c r="G44" s="82"/>
      <c r="H44" s="97"/>
      <c r="I44" s="135" t="s">
        <v>104</v>
      </c>
      <c r="J44" s="124"/>
      <c r="K44" s="124"/>
      <c r="L44" s="124"/>
      <c r="M44" s="57"/>
    </row>
    <row r="45" spans="1:13" ht="18" customHeight="1">
      <c r="A45" s="10">
        <v>40124</v>
      </c>
      <c r="B45" s="58" t="s">
        <v>97</v>
      </c>
      <c r="C45" s="136">
        <v>0.4201388888888889</v>
      </c>
      <c r="D45" s="79"/>
      <c r="E45" s="85"/>
      <c r="F45" s="86" t="s">
        <v>98</v>
      </c>
      <c r="G45" s="85"/>
      <c r="H45" s="79"/>
      <c r="I45" s="137" t="s">
        <v>104</v>
      </c>
      <c r="J45" s="58"/>
      <c r="K45" s="58"/>
      <c r="L45" s="58"/>
      <c r="M45" s="58"/>
    </row>
    <row r="46" spans="1:13" ht="18" customHeight="1">
      <c r="A46" s="10">
        <v>40124</v>
      </c>
      <c r="B46" s="58" t="s">
        <v>97</v>
      </c>
      <c r="C46" s="136">
        <v>0.46527777777777773</v>
      </c>
      <c r="D46" s="139"/>
      <c r="E46" s="85"/>
      <c r="F46" s="94" t="s">
        <v>98</v>
      </c>
      <c r="G46" s="85"/>
      <c r="H46" s="81"/>
      <c r="I46" s="137" t="s">
        <v>104</v>
      </c>
      <c r="J46" s="125"/>
      <c r="K46" s="125"/>
      <c r="L46" s="125"/>
      <c r="M46" s="58"/>
    </row>
    <row r="47" spans="1:13" ht="18" customHeight="1">
      <c r="A47" s="10">
        <v>40124</v>
      </c>
      <c r="B47" s="58" t="s">
        <v>97</v>
      </c>
      <c r="C47" s="12">
        <v>0.5104166666666666</v>
      </c>
      <c r="D47" s="11"/>
      <c r="E47" s="27"/>
      <c r="F47" s="46" t="s">
        <v>98</v>
      </c>
      <c r="G47" s="27"/>
      <c r="H47" s="29"/>
      <c r="I47" s="59" t="s">
        <v>104</v>
      </c>
      <c r="J47" s="3"/>
      <c r="K47" s="3"/>
      <c r="L47" s="3"/>
      <c r="M47" s="3"/>
    </row>
    <row r="48" spans="1:13" ht="18" customHeight="1">
      <c r="A48" s="10">
        <v>40124</v>
      </c>
      <c r="B48" s="58" t="s">
        <v>97</v>
      </c>
      <c r="C48" s="12">
        <v>0.5555555555555556</v>
      </c>
      <c r="D48" s="11"/>
      <c r="E48" s="27"/>
      <c r="F48" s="46" t="s">
        <v>98</v>
      </c>
      <c r="G48" s="27"/>
      <c r="H48" s="29"/>
      <c r="I48" s="59" t="s">
        <v>104</v>
      </c>
      <c r="J48" s="3"/>
      <c r="K48" s="3"/>
      <c r="L48" s="3"/>
      <c r="M48" s="3"/>
    </row>
    <row r="49" spans="1:13" ht="18" customHeight="1" thickBot="1">
      <c r="A49" s="40">
        <v>40124</v>
      </c>
      <c r="B49" s="60" t="s">
        <v>97</v>
      </c>
      <c r="C49" s="55">
        <v>0.6006944444444444</v>
      </c>
      <c r="D49" s="11"/>
      <c r="E49" s="27"/>
      <c r="F49" s="28" t="s">
        <v>98</v>
      </c>
      <c r="G49" s="32"/>
      <c r="H49" s="33"/>
      <c r="I49" s="61" t="s">
        <v>104</v>
      </c>
      <c r="J49" s="3"/>
      <c r="K49" s="3"/>
      <c r="L49" s="3"/>
      <c r="M49" s="68"/>
    </row>
    <row r="50" spans="1:13" ht="18" customHeight="1">
      <c r="A50" s="17">
        <v>40125</v>
      </c>
      <c r="B50" s="18" t="s">
        <v>100</v>
      </c>
      <c r="C50" s="162" t="s">
        <v>130</v>
      </c>
      <c r="D50" s="123" t="s">
        <v>4</v>
      </c>
      <c r="E50" s="151">
        <v>0</v>
      </c>
      <c r="F50" s="152" t="s">
        <v>98</v>
      </c>
      <c r="G50" s="151">
        <v>5</v>
      </c>
      <c r="H50" s="153" t="s">
        <v>2</v>
      </c>
      <c r="I50" s="164" t="s">
        <v>140</v>
      </c>
      <c r="J50" s="154"/>
      <c r="K50" s="154"/>
      <c r="L50" s="154"/>
      <c r="M50" s="155"/>
    </row>
    <row r="51" spans="1:13" ht="18" customHeight="1">
      <c r="A51" s="10">
        <v>40125</v>
      </c>
      <c r="B51" s="58" t="s">
        <v>97</v>
      </c>
      <c r="C51" s="12">
        <v>0.4201388888888889</v>
      </c>
      <c r="D51" s="11"/>
      <c r="E51" s="27"/>
      <c r="F51" s="28" t="s">
        <v>98</v>
      </c>
      <c r="G51" s="27"/>
      <c r="H51" s="11"/>
      <c r="I51" s="59" t="s">
        <v>104</v>
      </c>
      <c r="J51" s="3"/>
      <c r="K51" s="3"/>
      <c r="L51" s="3"/>
      <c r="M51" s="3"/>
    </row>
    <row r="52" spans="1:13" ht="18" customHeight="1">
      <c r="A52" s="10">
        <v>40125</v>
      </c>
      <c r="B52" s="49" t="s">
        <v>100</v>
      </c>
      <c r="C52" s="163" t="s">
        <v>130</v>
      </c>
      <c r="D52" s="156" t="s">
        <v>4</v>
      </c>
      <c r="E52" s="157">
        <v>5</v>
      </c>
      <c r="F52" s="158" t="s">
        <v>98</v>
      </c>
      <c r="G52" s="157">
        <v>0</v>
      </c>
      <c r="H52" s="159" t="s">
        <v>7</v>
      </c>
      <c r="I52" s="165" t="s">
        <v>139</v>
      </c>
      <c r="J52" s="160"/>
      <c r="K52" s="160"/>
      <c r="L52" s="160"/>
      <c r="M52" s="161"/>
    </row>
    <row r="53" spans="1:13" ht="18" customHeight="1">
      <c r="A53" s="10">
        <v>40125</v>
      </c>
      <c r="B53" s="69" t="s">
        <v>105</v>
      </c>
      <c r="C53" s="143">
        <v>0.5</v>
      </c>
      <c r="D53" s="144" t="s">
        <v>162</v>
      </c>
      <c r="E53" s="183"/>
      <c r="F53" s="146"/>
      <c r="G53" s="145"/>
      <c r="H53" s="147" t="s">
        <v>162</v>
      </c>
      <c r="I53" s="184"/>
      <c r="J53" s="104" t="s">
        <v>137</v>
      </c>
      <c r="K53" s="104" t="s">
        <v>138</v>
      </c>
      <c r="L53" s="104" t="s">
        <v>138</v>
      </c>
      <c r="M53" s="104"/>
    </row>
    <row r="54" spans="1:13" ht="18" customHeight="1">
      <c r="A54" s="10">
        <v>40125</v>
      </c>
      <c r="B54" s="69" t="s">
        <v>105</v>
      </c>
      <c r="C54" s="143">
        <v>0.5555555555555556</v>
      </c>
      <c r="D54" s="144" t="s">
        <v>5</v>
      </c>
      <c r="E54" s="145"/>
      <c r="F54" s="146" t="s">
        <v>106</v>
      </c>
      <c r="G54" s="145"/>
      <c r="H54" s="147" t="s">
        <v>18</v>
      </c>
      <c r="I54" s="185" t="s">
        <v>164</v>
      </c>
      <c r="J54" s="148" t="s">
        <v>133</v>
      </c>
      <c r="K54" s="149" t="s">
        <v>135</v>
      </c>
      <c r="L54" s="148" t="s">
        <v>136</v>
      </c>
      <c r="M54" s="104" t="s">
        <v>113</v>
      </c>
    </row>
    <row r="55" spans="1:13" ht="18" customHeight="1" thickBot="1">
      <c r="A55" s="70">
        <v>40125</v>
      </c>
      <c r="B55" s="67"/>
      <c r="C55" s="71">
        <v>0.6006944444444444</v>
      </c>
      <c r="D55" s="72"/>
      <c r="E55" s="73"/>
      <c r="F55" s="74" t="s">
        <v>107</v>
      </c>
      <c r="G55" s="73"/>
      <c r="H55" s="75"/>
      <c r="I55" s="76" t="s">
        <v>104</v>
      </c>
      <c r="J55" s="67"/>
      <c r="K55" s="67"/>
      <c r="L55" s="67"/>
      <c r="M55" s="67"/>
    </row>
    <row r="56" spans="1:13" ht="18" customHeight="1">
      <c r="A56" s="17">
        <v>40146</v>
      </c>
      <c r="B56" s="166" t="s">
        <v>105</v>
      </c>
      <c r="C56" s="167">
        <v>0.3333333333333333</v>
      </c>
      <c r="D56" s="168" t="s">
        <v>162</v>
      </c>
      <c r="E56" s="169"/>
      <c r="F56" s="170" t="s">
        <v>98</v>
      </c>
      <c r="G56" s="169"/>
      <c r="H56" s="171" t="s">
        <v>162</v>
      </c>
      <c r="I56" s="172" t="s">
        <v>38</v>
      </c>
      <c r="J56" s="173" t="s">
        <v>137</v>
      </c>
      <c r="K56" s="173" t="s">
        <v>138</v>
      </c>
      <c r="L56" s="173" t="s">
        <v>138</v>
      </c>
      <c r="M56" s="174" t="s">
        <v>160</v>
      </c>
    </row>
    <row r="57" spans="1:13" ht="18" customHeight="1">
      <c r="A57" s="10">
        <v>40146</v>
      </c>
      <c r="B57" s="175" t="s">
        <v>105</v>
      </c>
      <c r="C57" s="176">
        <v>0.375</v>
      </c>
      <c r="D57" s="177" t="s">
        <v>5</v>
      </c>
      <c r="E57" s="178">
        <v>2</v>
      </c>
      <c r="F57" s="179" t="s">
        <v>98</v>
      </c>
      <c r="G57" s="178">
        <v>0</v>
      </c>
      <c r="H57" s="177" t="s">
        <v>18</v>
      </c>
      <c r="I57" s="180" t="s">
        <v>38</v>
      </c>
      <c r="J57" s="181" t="s">
        <v>133</v>
      </c>
      <c r="K57" s="181" t="s">
        <v>136</v>
      </c>
      <c r="L57" s="181" t="s">
        <v>163</v>
      </c>
      <c r="M57" s="182" t="s">
        <v>131</v>
      </c>
    </row>
    <row r="58" spans="1:13" ht="18" customHeight="1">
      <c r="A58" s="10">
        <v>40146</v>
      </c>
      <c r="B58" s="58"/>
      <c r="C58" s="136">
        <v>0.4375</v>
      </c>
      <c r="D58" s="139"/>
      <c r="E58" s="85"/>
      <c r="F58" s="94" t="s">
        <v>98</v>
      </c>
      <c r="G58" s="85"/>
      <c r="H58" s="81"/>
      <c r="I58" s="137" t="s">
        <v>38</v>
      </c>
      <c r="J58" s="125"/>
      <c r="K58" s="125"/>
      <c r="L58" s="125"/>
      <c r="M58" s="58" t="s">
        <v>160</v>
      </c>
    </row>
    <row r="59" spans="1:13" ht="18" customHeight="1">
      <c r="A59" s="10"/>
      <c r="B59" s="58"/>
      <c r="C59" s="136"/>
      <c r="D59" s="11"/>
      <c r="E59" s="27"/>
      <c r="F59" s="46"/>
      <c r="G59" s="27"/>
      <c r="H59" s="29"/>
      <c r="I59" s="137"/>
      <c r="J59" s="3"/>
      <c r="K59" s="3"/>
      <c r="L59" s="3"/>
      <c r="M59" s="3"/>
    </row>
    <row r="60" spans="1:13" ht="18" customHeight="1">
      <c r="A60" s="10"/>
      <c r="B60" s="58"/>
      <c r="C60" s="12"/>
      <c r="D60" s="11"/>
      <c r="E60" s="27"/>
      <c r="F60" s="46"/>
      <c r="G60" s="27"/>
      <c r="H60" s="29"/>
      <c r="I60" s="137"/>
      <c r="J60" s="3"/>
      <c r="K60" s="3"/>
      <c r="L60" s="3"/>
      <c r="M60" s="3"/>
    </row>
    <row r="61" spans="1:13" ht="18" customHeight="1" thickBot="1">
      <c r="A61" s="70"/>
      <c r="B61" s="78"/>
      <c r="C61" s="71"/>
      <c r="D61" s="72"/>
      <c r="E61" s="73"/>
      <c r="F61" s="74"/>
      <c r="G61" s="73"/>
      <c r="H61" s="75"/>
      <c r="I61" s="76"/>
      <c r="J61" s="67"/>
      <c r="K61" s="67"/>
      <c r="L61" s="67"/>
      <c r="M61" s="150"/>
    </row>
    <row r="62" ht="13.5">
      <c r="B62" s="1"/>
    </row>
  </sheetData>
  <sheetProtection/>
  <mergeCells count="4">
    <mergeCell ref="A1:M2"/>
    <mergeCell ref="A3:D3"/>
    <mergeCell ref="D4:H4"/>
    <mergeCell ref="J4:L4"/>
  </mergeCells>
  <printOptions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冨永誠</dc:creator>
  <cp:keywords/>
  <dc:description/>
  <cp:lastModifiedBy>tempadmin</cp:lastModifiedBy>
  <cp:lastPrinted>2010-04-06T10:33:27Z</cp:lastPrinted>
  <dcterms:created xsi:type="dcterms:W3CDTF">2009-09-28T02:10:37Z</dcterms:created>
  <dcterms:modified xsi:type="dcterms:W3CDTF">2010-04-06T10:33:29Z</dcterms:modified>
  <cp:category/>
  <cp:version/>
  <cp:contentType/>
  <cp:contentStatus/>
</cp:coreProperties>
</file>