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0"/>
  </bookViews>
  <sheets>
    <sheet name="星取表" sheetId="1" r:id="rId1"/>
    <sheet name="2ndステージ日程" sheetId="2" r:id="rId2"/>
  </sheets>
  <definedNames/>
  <calcPr fullCalcOnLoad="1"/>
</workbook>
</file>

<file path=xl/sharedStrings.xml><?xml version="1.0" encoding="utf-8"?>
<sst xmlns="http://schemas.openxmlformats.org/spreadsheetml/2006/main" count="312" uniqueCount="126">
  <si>
    <t>得点</t>
  </si>
  <si>
    <t>失点</t>
  </si>
  <si>
    <t>得失点</t>
  </si>
  <si>
    <t>勝点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</si>
  <si>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</si>
  <si>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</si>
  <si>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</si>
  <si>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</si>
  <si>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</si>
  <si>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</si>
  <si>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</si>
  <si>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</si>
  <si>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</si>
  <si>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</si>
  <si>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</si>
  <si>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</si>
  <si>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</si>
  <si>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</si>
  <si>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-</t>
  </si>
  <si>
    <t>-</t>
  </si>
  <si>
    <t>※上段が１ｓｔ、下段が２nd</t>
  </si>
  <si>
    <t>順位</t>
  </si>
  <si>
    <t>山形県　Ｕ－１５　Ｙ２リーグ2009(北ブロック)　　星取表</t>
  </si>
  <si>
    <t>東根一中</t>
  </si>
  <si>
    <t>最上中</t>
  </si>
  <si>
    <t>萩野中</t>
  </si>
  <si>
    <t>酒田一中</t>
  </si>
  <si>
    <t>酒田四中</t>
  </si>
  <si>
    <t>鶴岡五中</t>
  </si>
  <si>
    <t>山形県Ｙリーグ（２部 ２ｎｄステージ）実施日程（2009.10.05改訂版）</t>
  </si>
  <si>
    <t>９／５（土）　鶴五中Ｇ</t>
  </si>
  <si>
    <t>未消化</t>
  </si>
  <si>
    <t>時間</t>
  </si>
  <si>
    <t>カード</t>
  </si>
  <si>
    <t>審判</t>
  </si>
  <si>
    <t>①</t>
  </si>
  <si>
    <t>１０：３０～</t>
  </si>
  <si>
    <t>酒田四中－萩野中</t>
  </si>
  <si>
    <t>東根・鶴五</t>
  </si>
  <si>
    <t>②</t>
  </si>
  <si>
    <t>１２：３０～</t>
  </si>
  <si>
    <t>東根一中－鶴岡五中</t>
  </si>
  <si>
    <t>酒四・萩野</t>
  </si>
  <si>
    <t>この日の分を１１／１（日）に移動</t>
  </si>
  <si>
    <t>③</t>
  </si>
  <si>
    <t>１４：００～</t>
  </si>
  <si>
    <t>９／１２（土）　酒田</t>
  </si>
  <si>
    <t>この日の分を予備日の１０／２４（土）に移動</t>
  </si>
  <si>
    <t>①</t>
  </si>
  <si>
    <t>１０：３０～</t>
  </si>
  <si>
    <t>酒田一中－最上中</t>
  </si>
  <si>
    <t>鶴五・酒四</t>
  </si>
  <si>
    <t>第６節</t>
  </si>
  <si>
    <t>②</t>
  </si>
  <si>
    <t>１２：００～</t>
  </si>
  <si>
    <t>酒田四中－鶴岡五中</t>
  </si>
  <si>
    <t>酒一・最上</t>
  </si>
  <si>
    <t>③</t>
  </si>
  <si>
    <t>１３：３０～</t>
  </si>
  <si>
    <t>９／２２（火）最上健康センター多目的広場</t>
  </si>
  <si>
    <t>１０：００～</t>
  </si>
  <si>
    <t>東根一中－最上中</t>
  </si>
  <si>
    <t>当該地区で</t>
  </si>
  <si>
    <t>予備日１０／２５（日）に移動</t>
  </si>
  <si>
    <t>②</t>
  </si>
  <si>
    <t>１２：００～</t>
  </si>
  <si>
    <t>１３：３０～</t>
  </si>
  <si>
    <t>１０／３（土）東根一中Ｇ</t>
  </si>
  <si>
    <t>急遽予備日として１１／３（火）に移動</t>
  </si>
  <si>
    <t>①</t>
  </si>
  <si>
    <t>１０：３０～</t>
  </si>
  <si>
    <t>酒田一中－萩野中</t>
  </si>
  <si>
    <t>酒四・東根</t>
  </si>
  <si>
    <t>第７節</t>
  </si>
  <si>
    <t>東根一中－酒田四中</t>
  </si>
  <si>
    <t>萩野・酒一</t>
  </si>
  <si>
    <t>１０／１０（土）萩野中Ｇ</t>
  </si>
  <si>
    <t>萩野中   －最上中</t>
  </si>
  <si>
    <t>酒一・鶴五</t>
  </si>
  <si>
    <t>東根一中</t>
  </si>
  <si>
    <t>酒田一中</t>
  </si>
  <si>
    <t>酒田四中</t>
  </si>
  <si>
    <t>鶴岡五中</t>
  </si>
  <si>
    <t>②</t>
  </si>
  <si>
    <t>１２：００～</t>
  </si>
  <si>
    <t>鶴岡五中－酒田一中</t>
  </si>
  <si>
    <t>最上・萩野</t>
  </si>
  <si>
    <t>第８節</t>
  </si>
  <si>
    <t>OK</t>
  </si>
  <si>
    <t>ＯＫ</t>
  </si>
  <si>
    <t>ＯＫ</t>
  </si>
  <si>
    <t>１０／１２（月）萩野中Ｇ</t>
  </si>
  <si>
    <t>ＯＫ</t>
  </si>
  <si>
    <t>①</t>
  </si>
  <si>
    <t>１０：３０～</t>
  </si>
  <si>
    <t>鶴岡五中－最上中</t>
  </si>
  <si>
    <t>酒四・酒一</t>
  </si>
  <si>
    <t>萩野中　 －東根一中</t>
  </si>
  <si>
    <t>鶴五・最上</t>
  </si>
  <si>
    <t>酒田一中－酒田四中</t>
  </si>
  <si>
    <t>東根・萩野</t>
  </si>
  <si>
    <t>第９節</t>
  </si>
  <si>
    <t>１０／１８（日）酒田</t>
  </si>
  <si>
    <t>鶴岡五中－萩野中</t>
  </si>
  <si>
    <t>最上・酒四</t>
  </si>
  <si>
    <t>②</t>
  </si>
  <si>
    <t>１２：００～</t>
  </si>
  <si>
    <t>酒田一中－東根一中</t>
  </si>
  <si>
    <t>萩野・鶴五</t>
  </si>
  <si>
    <t>酒田四中－最上中</t>
  </si>
  <si>
    <t>酒一・東根</t>
  </si>
  <si>
    <t>最終節</t>
  </si>
  <si>
    <t>１０／２４（土）酒田地区</t>
  </si>
  <si>
    <t>１０／２５（日）会場は、申し訳ありませんが当該チームで審判も含め、お願いします。</t>
  </si>
  <si>
    <t>１０／３１（土）予備日</t>
  </si>
  <si>
    <t>②</t>
  </si>
  <si>
    <t>１２：００～</t>
  </si>
  <si>
    <t>③</t>
  </si>
  <si>
    <t>１３：３０～</t>
  </si>
  <si>
    <t>１１／　１（日）鶴五中</t>
  </si>
  <si>
    <t>１２：００～</t>
  </si>
  <si>
    <t>１１／　３（火）会場未定</t>
  </si>
  <si>
    <t>②</t>
  </si>
  <si>
    <t>１２：００～</t>
  </si>
  <si>
    <t>※「会場未定」とある日について、使用できる場所を探しています。一応鶴五中は押さえてはありますが、遠方のチームに連日になるかと思いまして…。立候補していただくとありがたいです。また、２４日の酒田地区もすいませんが、お願いします。</t>
  </si>
  <si>
    <t>2009/11/21現在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</si>
</sst>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0" xfId="61" applyNumberFormat="1" applyFon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49" fontId="22" fillId="0" borderId="11" xfId="61" applyNumberFormat="1" applyFont="1" applyBorder="1" applyAlignment="1">
      <alignment horizontal="center"/>
      <protection/>
    </xf>
    <xf numFmtId="49" fontId="22" fillId="0" borderId="12" xfId="61" applyNumberFormat="1" applyFont="1" applyBorder="1" applyAlignment="1">
      <alignment horizontal="center"/>
      <protection/>
    </xf>
    <xf numFmtId="176" fontId="0" fillId="0" borderId="13" xfId="61" applyNumberForma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176" fontId="0" fillId="0" borderId="15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17" xfId="61" applyNumberFormat="1" applyFont="1" applyFill="1" applyBorder="1" applyAlignment="1">
      <alignment horizontal="center"/>
      <protection/>
    </xf>
    <xf numFmtId="0" fontId="2" fillId="0" borderId="17" xfId="0" applyFont="1" applyBorder="1" applyAlignment="1">
      <alignment vertical="center"/>
    </xf>
    <xf numFmtId="0" fontId="0" fillId="0" borderId="0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49" fontId="24" fillId="23" borderId="0" xfId="61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 vertical="center"/>
    </xf>
    <xf numFmtId="176" fontId="0" fillId="0" borderId="19" xfId="61" applyNumberFormat="1" applyBorder="1" applyAlignment="1">
      <alignment horizontal="center"/>
      <protection/>
    </xf>
    <xf numFmtId="176" fontId="0" fillId="0" borderId="20" xfId="61" applyNumberFormat="1" applyBorder="1" applyAlignment="1">
      <alignment horizontal="center"/>
      <protection/>
    </xf>
    <xf numFmtId="176" fontId="0" fillId="0" borderId="21" xfId="61" applyNumberFormat="1" applyBorder="1" applyAlignment="1">
      <alignment horizontal="center"/>
      <protection/>
    </xf>
    <xf numFmtId="0" fontId="0" fillId="0" borderId="19" xfId="61" applyNumberFormat="1" applyFon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21" xfId="61" applyNumberFormat="1" applyFont="1" applyBorder="1" applyAlignment="1">
      <alignment horizontal="center"/>
      <protection/>
    </xf>
    <xf numFmtId="0" fontId="0" fillId="0" borderId="19" xfId="61" applyNumberFormat="1" applyBorder="1" applyAlignment="1">
      <alignment horizontal="center"/>
      <protection/>
    </xf>
    <xf numFmtId="0" fontId="0" fillId="0" borderId="21" xfId="61" applyNumberFormat="1" applyBorder="1" applyAlignment="1">
      <alignment horizontal="center"/>
      <protection/>
    </xf>
    <xf numFmtId="176" fontId="0" fillId="0" borderId="22" xfId="61" applyNumberFormat="1" applyBorder="1" applyAlignment="1">
      <alignment horizont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17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17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176" fontId="0" fillId="0" borderId="43" xfId="61" applyNumberFormat="1" applyBorder="1" applyAlignment="1">
      <alignment horizontal="center"/>
      <protection/>
    </xf>
    <xf numFmtId="176" fontId="0" fillId="0" borderId="44" xfId="61" applyNumberFormat="1" applyBorder="1" applyAlignment="1">
      <alignment horizontal="center"/>
      <protection/>
    </xf>
    <xf numFmtId="49" fontId="22" fillId="0" borderId="14" xfId="61" applyNumberFormat="1" applyFon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176" fontId="0" fillId="0" borderId="12" xfId="61" applyNumberFormat="1" applyFont="1" applyBorder="1" applyAlignment="1">
      <alignment horizontal="center" vertical="center"/>
      <protection/>
    </xf>
    <xf numFmtId="49" fontId="23" fillId="0" borderId="45" xfId="61" applyNumberFormat="1" applyFont="1" applyBorder="1" applyAlignment="1">
      <alignment horizontal="center" vertical="center"/>
      <protection/>
    </xf>
    <xf numFmtId="0" fontId="23" fillId="0" borderId="46" xfId="61" applyNumberFormat="1" applyFont="1" applyBorder="1" applyAlignment="1">
      <alignment horizontal="center" vertical="center"/>
      <protection/>
    </xf>
    <xf numFmtId="0" fontId="23" fillId="0" borderId="47" xfId="61" applyNumberFormat="1" applyFont="1" applyBorder="1" applyAlignment="1">
      <alignment horizontal="center" vertical="center"/>
      <protection/>
    </xf>
    <xf numFmtId="176" fontId="0" fillId="0" borderId="10" xfId="61" applyNumberFormat="1" applyBorder="1" applyAlignment="1">
      <alignment horizontal="center" vertical="center"/>
      <protection/>
    </xf>
    <xf numFmtId="176" fontId="0" fillId="0" borderId="48" xfId="61" applyNumberFormat="1" applyBorder="1" applyAlignment="1">
      <alignment horizontal="center"/>
      <protection/>
    </xf>
    <xf numFmtId="176" fontId="0" fillId="0" borderId="49" xfId="61" applyNumberFormat="1" applyBorder="1" applyAlignment="1">
      <alignment horizontal="center"/>
      <protection/>
    </xf>
    <xf numFmtId="176" fontId="0" fillId="0" borderId="50" xfId="61" applyNumberFormat="1" applyBorder="1" applyAlignment="1">
      <alignment horizontal="center"/>
      <protection/>
    </xf>
    <xf numFmtId="176" fontId="0" fillId="0" borderId="51" xfId="61" applyNumberFormat="1" applyBorder="1" applyAlignment="1">
      <alignment horizontal="center"/>
      <protection/>
    </xf>
    <xf numFmtId="176" fontId="0" fillId="0" borderId="52" xfId="61" applyNumberFormat="1" applyBorder="1" applyAlignment="1">
      <alignment horizontal="center"/>
      <protection/>
    </xf>
    <xf numFmtId="176" fontId="0" fillId="0" borderId="53" xfId="61" applyNumberFormat="1" applyBorder="1" applyAlignment="1">
      <alignment horizontal="center"/>
      <protection/>
    </xf>
    <xf numFmtId="176" fontId="0" fillId="0" borderId="54" xfId="61" applyNumberFormat="1" applyBorder="1" applyAlignment="1">
      <alignment horizontal="center"/>
      <protection/>
    </xf>
    <xf numFmtId="177" fontId="0" fillId="0" borderId="11" xfId="61" applyNumberFormat="1" applyBorder="1" applyAlignment="1">
      <alignment horizontal="center" vertical="center"/>
      <protection/>
    </xf>
    <xf numFmtId="176" fontId="0" fillId="0" borderId="55" xfId="61" applyNumberFormat="1" applyBorder="1" applyAlignment="1">
      <alignment horizontal="center" vertical="center"/>
      <protection/>
    </xf>
    <xf numFmtId="176" fontId="0" fillId="0" borderId="55" xfId="61" applyNumberFormat="1" applyFont="1" applyBorder="1" applyAlignment="1" applyProtection="1">
      <alignment horizontal="center" vertical="center"/>
      <protection locked="0"/>
    </xf>
    <xf numFmtId="176" fontId="0" fillId="0" borderId="55" xfId="61" applyNumberFormat="1" applyBorder="1" applyAlignment="1" applyProtection="1">
      <alignment horizontal="center" vertical="center"/>
      <protection locked="0"/>
    </xf>
    <xf numFmtId="49" fontId="22" fillId="0" borderId="45" xfId="61" applyNumberFormat="1" applyFont="1" applyBorder="1" applyAlignment="1">
      <alignment horizontal="center" vertical="center"/>
      <protection/>
    </xf>
    <xf numFmtId="0" fontId="22" fillId="0" borderId="46" xfId="61" applyNumberFormat="1" applyFont="1" applyBorder="1" applyAlignment="1">
      <alignment horizontal="center" vertical="center"/>
      <protection/>
    </xf>
    <xf numFmtId="0" fontId="22" fillId="0" borderId="47" xfId="61" applyNumberFormat="1" applyFont="1" applyBorder="1" applyAlignment="1">
      <alignment horizontal="center" vertical="center"/>
      <protection/>
    </xf>
    <xf numFmtId="49" fontId="0" fillId="0" borderId="45" xfId="61" applyNumberFormat="1" applyFont="1" applyBorder="1" applyAlignment="1">
      <alignment horizontal="center" vertical="center"/>
      <protection/>
    </xf>
    <xf numFmtId="0" fontId="0" fillId="0" borderId="46" xfId="61" applyNumberFormat="1" applyBorder="1" applyAlignment="1">
      <alignment horizontal="center" vertical="center"/>
      <protection/>
    </xf>
    <xf numFmtId="0" fontId="0" fillId="0" borderId="47" xfId="61" applyNumberFormat="1" applyBorder="1" applyAlignment="1">
      <alignment horizontal="center" vertical="center"/>
      <protection/>
    </xf>
    <xf numFmtId="49" fontId="0" fillId="0" borderId="14" xfId="61" applyNumberFormat="1" applyFont="1" applyBorder="1" applyAlignment="1">
      <alignment horizontal="center"/>
      <protection/>
    </xf>
    <xf numFmtId="49" fontId="0" fillId="0" borderId="14" xfId="61" applyNumberFormat="1" applyBorder="1" applyAlignment="1">
      <alignment horizontal="center"/>
      <protection/>
    </xf>
    <xf numFmtId="49" fontId="21" fillId="0" borderId="10" xfId="61" applyNumberFormat="1" applyFont="1" applyBorder="1" applyAlignment="1">
      <alignment horizontal="center"/>
      <protection/>
    </xf>
    <xf numFmtId="49" fontId="21" fillId="0" borderId="56" xfId="61" applyNumberFormat="1" applyFont="1" applyBorder="1" applyAlignment="1">
      <alignment horizontal="center"/>
      <protection/>
    </xf>
    <xf numFmtId="49" fontId="21" fillId="0" borderId="17" xfId="61" applyNumberFormat="1" applyFont="1" applyBorder="1" applyAlignment="1">
      <alignment horizontal="center"/>
      <protection/>
    </xf>
    <xf numFmtId="49" fontId="21" fillId="0" borderId="57" xfId="61" applyNumberFormat="1" applyFont="1" applyBorder="1" applyAlignment="1">
      <alignment horizontal="center"/>
      <protection/>
    </xf>
    <xf numFmtId="0" fontId="0" fillId="0" borderId="48" xfId="61" applyNumberForma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0" fontId="0" fillId="0" borderId="51" xfId="61" applyNumberFormat="1" applyBorder="1" applyAlignment="1">
      <alignment horizontal="center"/>
      <protection/>
    </xf>
    <xf numFmtId="0" fontId="0" fillId="0" borderId="52" xfId="61" applyNumberFormat="1" applyBorder="1" applyAlignment="1">
      <alignment horizontal="center"/>
      <protection/>
    </xf>
    <xf numFmtId="0" fontId="0" fillId="0" borderId="43" xfId="61" applyNumberFormat="1" applyBorder="1" applyAlignment="1">
      <alignment horizontal="center"/>
      <protection/>
    </xf>
    <xf numFmtId="0" fontId="0" fillId="0" borderId="44" xfId="61" applyNumberFormat="1" applyBorder="1" applyAlignment="1">
      <alignment horizontal="center"/>
      <protection/>
    </xf>
    <xf numFmtId="0" fontId="0" fillId="0" borderId="53" xfId="61" applyNumberFormat="1" applyBorder="1" applyAlignment="1">
      <alignment horizontal="center"/>
      <protection/>
    </xf>
    <xf numFmtId="0" fontId="0" fillId="0" borderId="54" xfId="61" applyNumberFormat="1" applyBorder="1" applyAlignment="1">
      <alignment horizontal="center"/>
      <protection/>
    </xf>
    <xf numFmtId="0" fontId="0" fillId="0" borderId="56" xfId="61" applyNumberFormat="1" applyBorder="1" applyAlignment="1">
      <alignment horizontal="center"/>
      <protection/>
    </xf>
    <xf numFmtId="0" fontId="0" fillId="0" borderId="17" xfId="61" applyNumberFormat="1" applyBorder="1" applyAlignment="1">
      <alignment horizontal="center"/>
      <protection/>
    </xf>
    <xf numFmtId="0" fontId="0" fillId="0" borderId="57" xfId="61" applyNumberFormat="1" applyBorder="1" applyAlignment="1">
      <alignment horizontal="center"/>
      <protection/>
    </xf>
    <xf numFmtId="176" fontId="25" fillId="23" borderId="0" xfId="61" applyNumberFormat="1" applyFont="1" applyFill="1" applyBorder="1" applyAlignment="1">
      <alignment horizontal="center" vertical="center"/>
      <protection/>
    </xf>
    <xf numFmtId="0" fontId="0" fillId="0" borderId="58" xfId="0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3">
    <dxf>
      <font>
        <color rgb="FFFFFFFF"/>
      </font>
      <border/>
    </dxf>
    <dxf>
      <font>
        <color rgb="FFFF0000"/>
      </font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523875</xdr:colOff>
      <xdr:row>11</xdr:row>
      <xdr:rowOff>123825</xdr:rowOff>
    </xdr:from>
    <xdr:ext cx="1962150" cy="209550"/>
    <xdr:sp>
      <xdr:nvSpPr>
        <xdr:cNvPr id="1" name="TextBox 1"/>
        <xdr:cNvSpPr txBox="1">
          <a:spLocks noChangeArrowheads="1"/>
        </xdr:cNvSpPr>
      </xdr:nvSpPr>
      <xdr:spPr>
        <a:xfrm>
          <a:off x="10458450" y="2009775"/>
          <a:ext cx="1962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workbookViewId="0" topLeftCell="G1">
      <selection activeCell="W2" sqref="W2"/>
    </sheetView>
  </sheetViews>
  <sheetFormatPr defaultColWidth="9.00390625" defaultRowHeight="13.5"/>
  <cols>
    <col min="1" max="1" width="10.375" style="0" customWidth="1"/>
    <col min="2" max="19" width="3.625" style="0" customWidth="1"/>
    <col min="24" max="24" width="9.75390625" style="0" customWidth="1"/>
  </cols>
  <sheetData>
    <row r="1" spans="1:29" ht="13.5">
      <c r="A1" s="1"/>
      <c r="B1" s="90" t="s">
        <v>22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"/>
      <c r="O1" s="1"/>
      <c r="P1" s="1"/>
      <c r="Q1" s="1"/>
      <c r="R1" s="1"/>
      <c r="S1" s="1"/>
      <c r="T1" s="1"/>
      <c r="U1" s="1"/>
      <c r="V1" s="1"/>
      <c r="W1" s="64" t="s">
        <v>125</v>
      </c>
      <c r="X1" s="64"/>
      <c r="Z1" s="1"/>
      <c r="AA1" s="1"/>
      <c r="AB1" s="1"/>
      <c r="AC1" s="1"/>
    </row>
    <row r="2" spans="1:29" ht="13.5">
      <c r="A2" s="2"/>
      <c r="B2" s="92" t="s">
        <v>23</v>
      </c>
      <c r="C2" s="92"/>
      <c r="D2" s="92"/>
      <c r="E2" s="93" t="s">
        <v>24</v>
      </c>
      <c r="F2" s="94"/>
      <c r="G2" s="95"/>
      <c r="H2" s="93" t="s">
        <v>25</v>
      </c>
      <c r="I2" s="94"/>
      <c r="J2" s="95"/>
      <c r="K2" s="93" t="s">
        <v>26</v>
      </c>
      <c r="L2" s="94"/>
      <c r="M2" s="95"/>
      <c r="N2" s="92" t="s">
        <v>27</v>
      </c>
      <c r="O2" s="92"/>
      <c r="P2" s="92"/>
      <c r="Q2" s="93" t="s">
        <v>28</v>
      </c>
      <c r="R2" s="94"/>
      <c r="S2" s="95"/>
      <c r="T2" s="3" t="s">
        <v>3</v>
      </c>
      <c r="U2" s="3" t="s">
        <v>0</v>
      </c>
      <c r="V2" s="3" t="s">
        <v>1</v>
      </c>
      <c r="W2" s="5" t="s">
        <v>2</v>
      </c>
      <c r="X2" s="6" t="s">
        <v>21</v>
      </c>
      <c r="Z2" s="21" t="s">
        <v>14</v>
      </c>
      <c r="AA2" s="21" t="s">
        <v>15</v>
      </c>
      <c r="AB2" s="21" t="s">
        <v>16</v>
      </c>
      <c r="AC2" s="21" t="s">
        <v>17</v>
      </c>
    </row>
    <row r="3" spans="1:29" ht="13.5">
      <c r="A3" s="69" t="s">
        <v>23</v>
      </c>
      <c r="B3" s="74"/>
      <c r="C3" s="74"/>
      <c r="D3" s="74"/>
      <c r="E3" s="105" t="str">
        <f>IF(E4="","",IF(E4=G4,"△",IF(E4&gt;G4,"○","×")))</f>
        <v>○</v>
      </c>
      <c r="F3" s="106"/>
      <c r="G3" s="107"/>
      <c r="H3" s="105" t="str">
        <f>IF(H4="","",IF(H4=J4,"△",IF(H4&gt;J4,"○","×")))</f>
        <v>×</v>
      </c>
      <c r="I3" s="106"/>
      <c r="J3" s="107"/>
      <c r="K3" s="105" t="str">
        <f>IF(K4="","",IF(K4=M4,"△",IF(K4&gt;M4,"○","×")))</f>
        <v>○</v>
      </c>
      <c r="L3" s="106"/>
      <c r="M3" s="107"/>
      <c r="N3" s="105" t="str">
        <f>IF(N4="","",IF(N4=P4,"△",IF(N4&gt;P4,"○","×")))</f>
        <v>×</v>
      </c>
      <c r="O3" s="106"/>
      <c r="P3" s="107"/>
      <c r="Q3" s="105" t="str">
        <f>IF(Q4="","",IF(Q4=S4,"△",IF(Q4&gt;S4,"○","×")))</f>
        <v>△</v>
      </c>
      <c r="R3" s="106"/>
      <c r="S3" s="107"/>
      <c r="T3" s="81">
        <f>((COUNTIF(B3:S6,"○"))*3)+((COUNTIF(B3:S6,"△"))*1)</f>
        <v>11</v>
      </c>
      <c r="U3" s="82">
        <f>SUM(Q4,Q6,N6,N4,K4,K6,H6,H4,E4,E6)</f>
        <v>17</v>
      </c>
      <c r="V3" s="72">
        <f>SUM(S4,S6,P6,P4,M4,M6,J6,J4,G4,G6)</f>
        <v>23</v>
      </c>
      <c r="W3" s="80">
        <f>U3-V3</f>
        <v>-6</v>
      </c>
      <c r="X3" s="68"/>
      <c r="Z3" s="108">
        <f>RANK(T3,$T$3:$T$26,1)</f>
        <v>3</v>
      </c>
      <c r="AA3" s="108">
        <f>RANK(W3,$W$3:$W$26,1)</f>
        <v>2</v>
      </c>
      <c r="AB3" s="108">
        <f>RANK(U3,$U$3:$U$26,1)</f>
        <v>3</v>
      </c>
      <c r="AC3" s="108">
        <f>Z3*100+AA3*10+AB3*1</f>
        <v>323</v>
      </c>
    </row>
    <row r="4" spans="1:29" ht="13.5">
      <c r="A4" s="70"/>
      <c r="B4" s="77"/>
      <c r="C4" s="77"/>
      <c r="D4" s="77"/>
      <c r="E4" s="23">
        <v>3</v>
      </c>
      <c r="F4" s="24" t="s">
        <v>19</v>
      </c>
      <c r="G4" s="25">
        <v>0</v>
      </c>
      <c r="H4" s="23">
        <v>2</v>
      </c>
      <c r="I4" s="24" t="s">
        <v>19</v>
      </c>
      <c r="J4" s="25">
        <v>4</v>
      </c>
      <c r="K4" s="23">
        <v>4</v>
      </c>
      <c r="L4" s="24" t="s">
        <v>19</v>
      </c>
      <c r="M4" s="25">
        <v>3</v>
      </c>
      <c r="N4" s="23">
        <v>1</v>
      </c>
      <c r="O4" s="24" t="s">
        <v>19</v>
      </c>
      <c r="P4" s="25">
        <v>3</v>
      </c>
      <c r="Q4" s="26">
        <v>0</v>
      </c>
      <c r="R4" s="27" t="s">
        <v>19</v>
      </c>
      <c r="S4" s="28">
        <v>0</v>
      </c>
      <c r="T4" s="81"/>
      <c r="U4" s="83"/>
      <c r="V4" s="72"/>
      <c r="W4" s="80"/>
      <c r="X4" s="68"/>
      <c r="Z4" s="108"/>
      <c r="AA4" s="108"/>
      <c r="AB4" s="108"/>
      <c r="AC4" s="108"/>
    </row>
    <row r="5" spans="1:29" ht="13.5">
      <c r="A5" s="70"/>
      <c r="B5" s="77"/>
      <c r="C5" s="77"/>
      <c r="D5" s="77"/>
      <c r="E5" s="65" t="str">
        <f>IF(E6="","",IF(E6=G6,"△",IF(E6&gt;G6,"○","×")))</f>
        <v>○</v>
      </c>
      <c r="F5" s="66"/>
      <c r="G5" s="67"/>
      <c r="H5" s="65" t="str">
        <f>IF(H6="","",IF(H6=J6,"△",IF(H6&gt;J6,"○","×")))</f>
        <v>×</v>
      </c>
      <c r="I5" s="66"/>
      <c r="J5" s="67"/>
      <c r="K5" s="65" t="str">
        <f>IF(K6="","",IF(K6=M6,"△",IF(K6&gt;M6,"○","×")))</f>
        <v>△</v>
      </c>
      <c r="L5" s="66"/>
      <c r="M5" s="67"/>
      <c r="N5" s="65">
        <f>IF(N6="","",IF(N6=P6,"△",IF(N6&gt;P6,"○","×")))</f>
      </c>
      <c r="O5" s="66"/>
      <c r="P5" s="67"/>
      <c r="Q5" s="65" t="str">
        <f>IF(Q6="","",IF(Q6=S6,"△",IF(Q6&gt;S6,"○","×")))</f>
        <v>×</v>
      </c>
      <c r="R5" s="66"/>
      <c r="S5" s="67"/>
      <c r="T5" s="81"/>
      <c r="U5" s="83"/>
      <c r="V5" s="72"/>
      <c r="W5" s="80"/>
      <c r="X5" s="68"/>
      <c r="Z5" s="108"/>
      <c r="AA5" s="108"/>
      <c r="AB5" s="108"/>
      <c r="AC5" s="108"/>
    </row>
    <row r="6" spans="1:29" ht="13.5">
      <c r="A6" s="71"/>
      <c r="B6" s="77"/>
      <c r="C6" s="77"/>
      <c r="D6" s="77"/>
      <c r="E6" s="7">
        <v>2</v>
      </c>
      <c r="F6" s="8" t="s">
        <v>18</v>
      </c>
      <c r="G6" s="9">
        <v>0</v>
      </c>
      <c r="H6" s="7">
        <v>1</v>
      </c>
      <c r="I6" s="8" t="s">
        <v>18</v>
      </c>
      <c r="J6" s="9">
        <v>6</v>
      </c>
      <c r="K6" s="7">
        <v>4</v>
      </c>
      <c r="L6" s="8" t="s">
        <v>18</v>
      </c>
      <c r="M6" s="9">
        <v>4</v>
      </c>
      <c r="N6" s="7"/>
      <c r="O6" s="8" t="s">
        <v>18</v>
      </c>
      <c r="P6" s="9"/>
      <c r="Q6" s="7">
        <v>0</v>
      </c>
      <c r="R6" s="8" t="s">
        <v>18</v>
      </c>
      <c r="S6" s="9">
        <v>3</v>
      </c>
      <c r="T6" s="81"/>
      <c r="U6" s="83"/>
      <c r="V6" s="72"/>
      <c r="W6" s="80"/>
      <c r="X6" s="68"/>
      <c r="Z6" s="108"/>
      <c r="AA6" s="108"/>
      <c r="AB6" s="108"/>
      <c r="AC6" s="108"/>
    </row>
    <row r="7" spans="1:29" ht="13.5">
      <c r="A7" s="69" t="s">
        <v>24</v>
      </c>
      <c r="B7" s="105" t="str">
        <f>IF(B8="","",IF(B8=D8,"△",IF(B8&gt;D8,"○","×")))</f>
        <v>×</v>
      </c>
      <c r="C7" s="106"/>
      <c r="D7" s="107"/>
      <c r="E7" s="96"/>
      <c r="F7" s="97"/>
      <c r="G7" s="98"/>
      <c r="H7" s="105" t="str">
        <f>IF(H8="","",IF(H8=J8,"△",IF(H8&gt;J8,"○","×")))</f>
        <v>×</v>
      </c>
      <c r="I7" s="106"/>
      <c r="J7" s="107"/>
      <c r="K7" s="105" t="str">
        <f>IF(K8="","",IF(K8=M8,"△",IF(K8&gt;M8,"○","×")))</f>
        <v>△</v>
      </c>
      <c r="L7" s="106"/>
      <c r="M7" s="107"/>
      <c r="N7" s="105" t="str">
        <f>IF(N8="","",IF(N8=P8,"△",IF(N8&gt;P8,"○","×")))</f>
        <v>×</v>
      </c>
      <c r="O7" s="106"/>
      <c r="P7" s="107"/>
      <c r="Q7" s="105" t="str">
        <f>IF(Q8="","",IF(Q8=S8,"△",IF(Q8&gt;S8,"○","×")))</f>
        <v>○</v>
      </c>
      <c r="R7" s="106"/>
      <c r="S7" s="107"/>
      <c r="T7" s="81">
        <f>((COUNTIF(B7:S10,"○"))*3)+((COUNTIF(B7:S10,"△"))*1)</f>
        <v>13</v>
      </c>
      <c r="U7" s="82">
        <f>SUM(Q8,Q10,N10,N8,K8,K10,H10,H8,B8,B10)</f>
        <v>18</v>
      </c>
      <c r="V7" s="72">
        <f>SUM(S8,S10,P10,P8,M8,M10,J10,J8,D8,D10)</f>
        <v>17</v>
      </c>
      <c r="W7" s="80">
        <f>U7-V7</f>
        <v>1</v>
      </c>
      <c r="X7" s="68"/>
      <c r="Z7" s="108">
        <f>RANK(T7,$T$3:$T$26,1)</f>
        <v>4</v>
      </c>
      <c r="AA7" s="108">
        <f>RANK(W7,$W$3:$W$26,1)</f>
        <v>4</v>
      </c>
      <c r="AB7" s="108">
        <f>RANK(U7,$U$3:$U$26,1)</f>
        <v>4</v>
      </c>
      <c r="AC7" s="108">
        <f>Z7*100+AA7*10+AB7*1</f>
        <v>444</v>
      </c>
    </row>
    <row r="8" spans="1:29" ht="13.5">
      <c r="A8" s="70"/>
      <c r="B8" s="29">
        <f>IF(G4="","",G4)</f>
        <v>0</v>
      </c>
      <c r="C8" s="27" t="s">
        <v>18</v>
      </c>
      <c r="D8" s="30">
        <f>IF(E4="","",E4)</f>
        <v>3</v>
      </c>
      <c r="E8" s="99"/>
      <c r="F8" s="100"/>
      <c r="G8" s="101"/>
      <c r="H8" s="23">
        <v>0</v>
      </c>
      <c r="I8" s="24" t="s">
        <v>18</v>
      </c>
      <c r="J8" s="25">
        <v>4</v>
      </c>
      <c r="K8" s="23">
        <v>0</v>
      </c>
      <c r="L8" s="24" t="s">
        <v>18</v>
      </c>
      <c r="M8" s="25">
        <v>0</v>
      </c>
      <c r="N8" s="26">
        <v>0</v>
      </c>
      <c r="O8" s="27" t="s">
        <v>18</v>
      </c>
      <c r="P8" s="28">
        <v>3</v>
      </c>
      <c r="Q8" s="23">
        <v>3</v>
      </c>
      <c r="R8" s="24" t="s">
        <v>18</v>
      </c>
      <c r="S8" s="25">
        <v>1</v>
      </c>
      <c r="T8" s="81"/>
      <c r="U8" s="83"/>
      <c r="V8" s="72"/>
      <c r="W8" s="80"/>
      <c r="X8" s="68"/>
      <c r="Z8" s="108"/>
      <c r="AA8" s="108"/>
      <c r="AB8" s="108"/>
      <c r="AC8" s="108"/>
    </row>
    <row r="9" spans="1:29" ht="13.5">
      <c r="A9" s="70"/>
      <c r="B9" s="65" t="str">
        <f>IF(B10="","",IF(B10=D10,"△",IF(B10&gt;D10,"○","×")))</f>
        <v>×</v>
      </c>
      <c r="C9" s="66"/>
      <c r="D9" s="67"/>
      <c r="E9" s="99"/>
      <c r="F9" s="100"/>
      <c r="G9" s="101"/>
      <c r="H9" s="65" t="str">
        <f>IF(H10="","",IF(H10=J10,"△",IF(H10&gt;J10,"○","×")))</f>
        <v>×</v>
      </c>
      <c r="I9" s="66"/>
      <c r="J9" s="67"/>
      <c r="K9" s="65" t="str">
        <f>IF(K10="","",IF(K10=M10,"△",IF(K10&gt;M10,"○","×")))</f>
        <v>○</v>
      </c>
      <c r="L9" s="66"/>
      <c r="M9" s="67"/>
      <c r="N9" s="65" t="str">
        <f>IF(N10="","",IF(N10=P10,"△",IF(N10&gt;P10,"○","×")))</f>
        <v>○</v>
      </c>
      <c r="O9" s="66"/>
      <c r="P9" s="67"/>
      <c r="Q9" s="65" t="str">
        <f>IF(Q10="","",IF(Q10=S10,"△",IF(Q10&gt;S10,"○","×")))</f>
        <v>○</v>
      </c>
      <c r="R9" s="66"/>
      <c r="S9" s="67"/>
      <c r="T9" s="81"/>
      <c r="U9" s="83"/>
      <c r="V9" s="72"/>
      <c r="W9" s="80"/>
      <c r="X9" s="68"/>
      <c r="Z9" s="108"/>
      <c r="AA9" s="108"/>
      <c r="AB9" s="108"/>
      <c r="AC9" s="108"/>
    </row>
    <row r="10" spans="1:29" ht="13.5">
      <c r="A10" s="71"/>
      <c r="B10" s="12">
        <f>IF(G6="","",G6)</f>
        <v>0</v>
      </c>
      <c r="C10" s="12" t="s">
        <v>18</v>
      </c>
      <c r="D10" s="12">
        <f>IF(E6="","",E6)</f>
        <v>2</v>
      </c>
      <c r="E10" s="102"/>
      <c r="F10" s="103"/>
      <c r="G10" s="104"/>
      <c r="H10" s="7">
        <v>2</v>
      </c>
      <c r="I10" s="8" t="s">
        <v>18</v>
      </c>
      <c r="J10" s="9">
        <v>3</v>
      </c>
      <c r="K10" s="7">
        <v>3</v>
      </c>
      <c r="L10" s="8" t="s">
        <v>18</v>
      </c>
      <c r="M10" s="9">
        <v>1</v>
      </c>
      <c r="N10" s="7">
        <v>2</v>
      </c>
      <c r="O10" s="8" t="s">
        <v>18</v>
      </c>
      <c r="P10" s="9">
        <v>0</v>
      </c>
      <c r="Q10" s="7">
        <v>8</v>
      </c>
      <c r="R10" s="8" t="s">
        <v>18</v>
      </c>
      <c r="S10" s="9">
        <v>0</v>
      </c>
      <c r="T10" s="81"/>
      <c r="U10" s="83"/>
      <c r="V10" s="72"/>
      <c r="W10" s="80"/>
      <c r="X10" s="68"/>
      <c r="Z10" s="108"/>
      <c r="AA10" s="108"/>
      <c r="AB10" s="108"/>
      <c r="AC10" s="108"/>
    </row>
    <row r="11" spans="1:29" ht="13.5">
      <c r="A11" s="87" t="s">
        <v>25</v>
      </c>
      <c r="B11" s="105" t="str">
        <f>IF(B12="","",IF(B12=D12,"△",IF(B12&gt;D12,"○","×")))</f>
        <v>○</v>
      </c>
      <c r="C11" s="106"/>
      <c r="D11" s="106"/>
      <c r="E11" s="105" t="str">
        <f>IF(E12="","",IF(E12=G12,"△",IF(E12&gt;G12,"○","×")))</f>
        <v>○</v>
      </c>
      <c r="F11" s="106"/>
      <c r="G11" s="107"/>
      <c r="H11" s="73"/>
      <c r="I11" s="74"/>
      <c r="J11" s="75"/>
      <c r="K11" s="105" t="str">
        <f>IF(K12="","",IF(K12=M12,"△",IF(K12&gt;M12,"○","×")))</f>
        <v>△</v>
      </c>
      <c r="L11" s="106"/>
      <c r="M11" s="107"/>
      <c r="N11" s="105" t="str">
        <f>IF(N12="","",IF(N12=P12,"△",IF(N12&gt;P12,"○","×")))</f>
        <v>×</v>
      </c>
      <c r="O11" s="106"/>
      <c r="P11" s="107"/>
      <c r="Q11" s="105" t="str">
        <f>IF(Q12="","",IF(Q12=S12,"△",IF(Q12&gt;S12,"○","×")))</f>
        <v>○</v>
      </c>
      <c r="R11" s="106"/>
      <c r="S11" s="107"/>
      <c r="T11" s="81">
        <f>((COUNTIF(B11:S14,"○"))*3)+((COUNTIF(B11:S14,"△"))*1)</f>
        <v>19</v>
      </c>
      <c r="U11" s="82">
        <f>SUM(Q12,Q14,N14,N12,K12,K14,B14,B12,E12,E14)</f>
        <v>26</v>
      </c>
      <c r="V11" s="72">
        <f>SUM(S12,S14,P14,P12,M12,M14,D14,D12,G12,G14)</f>
        <v>14</v>
      </c>
      <c r="W11" s="80">
        <f>U11-V11</f>
        <v>12</v>
      </c>
      <c r="X11" s="68"/>
      <c r="Z11" s="108">
        <f>RANK(T11,$T$3:$T$26,1)</f>
        <v>5</v>
      </c>
      <c r="AA11" s="108">
        <f>RANK(W11,$W$3:$W$26,1)</f>
        <v>5</v>
      </c>
      <c r="AB11" s="108">
        <f>RANK(U11,$U$3:$U$26,1)</f>
        <v>6</v>
      </c>
      <c r="AC11" s="108">
        <f>Z11*100+AA11*10+AB11*1</f>
        <v>556</v>
      </c>
    </row>
    <row r="12" spans="1:29" ht="13.5">
      <c r="A12" s="88"/>
      <c r="B12" s="29">
        <f>IF(J4="","",J4)</f>
        <v>4</v>
      </c>
      <c r="C12" s="27" t="s">
        <v>18</v>
      </c>
      <c r="D12" s="27">
        <f>IF(H4="","",H4)</f>
        <v>2</v>
      </c>
      <c r="E12" s="29">
        <f>IF(J8="","",J8)</f>
        <v>4</v>
      </c>
      <c r="F12" s="27" t="s">
        <v>18</v>
      </c>
      <c r="G12" s="30">
        <f>IF(H8="","",H8)</f>
        <v>0</v>
      </c>
      <c r="H12" s="76"/>
      <c r="I12" s="77"/>
      <c r="J12" s="62"/>
      <c r="K12" s="23">
        <v>2</v>
      </c>
      <c r="L12" s="24" t="s">
        <v>18</v>
      </c>
      <c r="M12" s="25">
        <v>2</v>
      </c>
      <c r="N12" s="23">
        <v>0</v>
      </c>
      <c r="O12" s="24" t="s">
        <v>18</v>
      </c>
      <c r="P12" s="25">
        <v>4</v>
      </c>
      <c r="Q12" s="23">
        <v>3</v>
      </c>
      <c r="R12" s="24" t="s">
        <v>18</v>
      </c>
      <c r="S12" s="25">
        <v>0</v>
      </c>
      <c r="T12" s="81"/>
      <c r="U12" s="83"/>
      <c r="V12" s="72"/>
      <c r="W12" s="80"/>
      <c r="X12" s="68"/>
      <c r="Z12" s="108"/>
      <c r="AA12" s="108"/>
      <c r="AB12" s="108"/>
      <c r="AC12" s="108"/>
    </row>
    <row r="13" spans="1:29" ht="13.5">
      <c r="A13" s="88"/>
      <c r="B13" s="65" t="str">
        <f>IF(B14="","",IF(B14=D14,"△",IF(B14&gt;D14,"○","×")))</f>
        <v>○</v>
      </c>
      <c r="C13" s="66"/>
      <c r="D13" s="66"/>
      <c r="E13" s="65" t="str">
        <f>IF(E14="","",IF(E14=G14,"△",IF(E14&gt;G14,"○","×")))</f>
        <v>○</v>
      </c>
      <c r="F13" s="66"/>
      <c r="G13" s="67"/>
      <c r="H13" s="76"/>
      <c r="I13" s="77"/>
      <c r="J13" s="62"/>
      <c r="K13" s="65">
        <f>IF(K14="","",IF(K14=M14,"△",IF(K14&gt;M14,"○","×")))</f>
      </c>
      <c r="L13" s="66"/>
      <c r="M13" s="67"/>
      <c r="N13" s="65" t="str">
        <f>IF(N14="","",IF(N14=P14,"△",IF(N14&gt;P14,"○","×")))</f>
        <v>×</v>
      </c>
      <c r="O13" s="66"/>
      <c r="P13" s="67"/>
      <c r="Q13" s="65" t="str">
        <f>IF(Q14="","",IF(Q14=S14,"△",IF(Q14&gt;S14,"○","×")))</f>
        <v>○</v>
      </c>
      <c r="R13" s="66"/>
      <c r="S13" s="67"/>
      <c r="T13" s="81"/>
      <c r="U13" s="83"/>
      <c r="V13" s="72"/>
      <c r="W13" s="80"/>
      <c r="X13" s="68"/>
      <c r="Z13" s="108"/>
      <c r="AA13" s="108"/>
      <c r="AB13" s="108"/>
      <c r="AC13" s="108"/>
    </row>
    <row r="14" spans="1:29" ht="13.5">
      <c r="A14" s="89"/>
      <c r="B14" s="12">
        <f>IF(J6="","",J6)</f>
        <v>6</v>
      </c>
      <c r="C14" s="12" t="s">
        <v>18</v>
      </c>
      <c r="D14" s="12">
        <f>IF(H6="","",H6)</f>
        <v>1</v>
      </c>
      <c r="E14" s="11">
        <f>IF(J10="","",J10)</f>
        <v>3</v>
      </c>
      <c r="F14" s="12" t="s">
        <v>18</v>
      </c>
      <c r="G14" s="13">
        <f>IF(H10="","",H10)</f>
        <v>2</v>
      </c>
      <c r="H14" s="63"/>
      <c r="I14" s="78"/>
      <c r="J14" s="79"/>
      <c r="K14" s="7"/>
      <c r="L14" s="8" t="s">
        <v>18</v>
      </c>
      <c r="M14" s="9"/>
      <c r="N14" s="7">
        <v>1</v>
      </c>
      <c r="O14" s="8" t="s">
        <v>18</v>
      </c>
      <c r="P14" s="9">
        <v>2</v>
      </c>
      <c r="Q14" s="7">
        <v>3</v>
      </c>
      <c r="R14" s="8" t="s">
        <v>18</v>
      </c>
      <c r="S14" s="9">
        <v>1</v>
      </c>
      <c r="T14" s="81"/>
      <c r="U14" s="83"/>
      <c r="V14" s="72"/>
      <c r="W14" s="80"/>
      <c r="X14" s="68"/>
      <c r="Z14" s="108"/>
      <c r="AA14" s="108"/>
      <c r="AB14" s="108"/>
      <c r="AC14" s="108"/>
    </row>
    <row r="15" spans="1:29" ht="13.5">
      <c r="A15" s="87" t="s">
        <v>26</v>
      </c>
      <c r="B15" s="105" t="str">
        <f>IF(B16="","",IF(B16=D16,"△",IF(B16&gt;D16,"○","×")))</f>
        <v>×</v>
      </c>
      <c r="C15" s="106"/>
      <c r="D15" s="106"/>
      <c r="E15" s="105" t="str">
        <f>IF(E16="","",IF(E16=G16,"△",IF(E16&gt;G16,"○","×")))</f>
        <v>△</v>
      </c>
      <c r="F15" s="106"/>
      <c r="G15" s="107"/>
      <c r="H15" s="105" t="str">
        <f>IF(H16="","",IF(H16=J16,"△",IF(H16&gt;J16,"○","×")))</f>
        <v>△</v>
      </c>
      <c r="I15" s="106"/>
      <c r="J15" s="107"/>
      <c r="K15" s="73"/>
      <c r="L15" s="74"/>
      <c r="M15" s="74"/>
      <c r="N15" s="105" t="str">
        <f>IF(N16="","",IF(N16=P16,"△",IF(N16&gt;P16,"○","×")))</f>
        <v>×</v>
      </c>
      <c r="O15" s="106"/>
      <c r="P15" s="107"/>
      <c r="Q15" s="105" t="str">
        <f>IF(Q16="","",IF(Q16=S16,"△",IF(Q16&gt;S16,"○","×")))</f>
        <v>△</v>
      </c>
      <c r="R15" s="106"/>
      <c r="S15" s="107"/>
      <c r="T15" s="81">
        <f>((COUNTIF(B15:S18,"○"))*3)+((COUNTIF(B15:S18,"△"))*1)</f>
        <v>5</v>
      </c>
      <c r="U15" s="82">
        <f>SUM(Q16,Q18,N18,N16,B16,B18,H18,H16,E16,E18)</f>
        <v>15</v>
      </c>
      <c r="V15" s="72">
        <f>SUM(S16,S18,P18,P16,D16,D18,J18,J16,G16,G18)</f>
        <v>21</v>
      </c>
      <c r="W15" s="80">
        <f>U15-V15</f>
        <v>-6</v>
      </c>
      <c r="X15" s="68"/>
      <c r="Z15" s="108">
        <f>RANK(T15,$T$3:$T$26,1)</f>
        <v>1</v>
      </c>
      <c r="AA15" s="108">
        <f>RANK(W15,$W$3:$W$26,1)</f>
        <v>2</v>
      </c>
      <c r="AB15" s="108">
        <f>RANK(U15,$U$3:$U$26,1)</f>
        <v>2</v>
      </c>
      <c r="AC15" s="108">
        <f>Z15*100+AA15*10+AB15*1</f>
        <v>122</v>
      </c>
    </row>
    <row r="16" spans="1:29" ht="13.5">
      <c r="A16" s="88"/>
      <c r="B16" s="29">
        <f>IF(M4="","",M4)</f>
        <v>3</v>
      </c>
      <c r="C16" s="27" t="s">
        <v>18</v>
      </c>
      <c r="D16" s="27">
        <f>IF(K4="","",K4)</f>
        <v>4</v>
      </c>
      <c r="E16" s="29">
        <f>IF(M8="","",M8)</f>
        <v>0</v>
      </c>
      <c r="F16" s="27" t="s">
        <v>18</v>
      </c>
      <c r="G16" s="30">
        <f>IF(K8="","",K8)</f>
        <v>0</v>
      </c>
      <c r="H16" s="23">
        <f>IF(M12="","",M12)</f>
        <v>2</v>
      </c>
      <c r="I16" s="24" t="s">
        <v>18</v>
      </c>
      <c r="J16" s="25">
        <f>IF(K12="","",K12)</f>
        <v>2</v>
      </c>
      <c r="K16" s="76"/>
      <c r="L16" s="77"/>
      <c r="M16" s="77"/>
      <c r="N16" s="23">
        <v>0</v>
      </c>
      <c r="O16" s="24" t="s">
        <v>18</v>
      </c>
      <c r="P16" s="25">
        <v>2</v>
      </c>
      <c r="Q16" s="23">
        <v>1</v>
      </c>
      <c r="R16" s="24" t="s">
        <v>18</v>
      </c>
      <c r="S16" s="25">
        <v>1</v>
      </c>
      <c r="T16" s="81"/>
      <c r="U16" s="83"/>
      <c r="V16" s="72"/>
      <c r="W16" s="80"/>
      <c r="X16" s="68"/>
      <c r="Z16" s="108"/>
      <c r="AA16" s="108"/>
      <c r="AB16" s="108"/>
      <c r="AC16" s="108"/>
    </row>
    <row r="17" spans="1:29" ht="13.5">
      <c r="A17" s="88"/>
      <c r="B17" s="65" t="str">
        <f>IF(B18="","",IF(B18=D18,"△",IF(B18&gt;D18,"○","×")))</f>
        <v>△</v>
      </c>
      <c r="C17" s="66"/>
      <c r="D17" s="66"/>
      <c r="E17" s="65" t="str">
        <f>IF(E18="","",IF(E18=G18,"△",IF(E18&gt;G18,"○","×")))</f>
        <v>×</v>
      </c>
      <c r="F17" s="66"/>
      <c r="G17" s="67"/>
      <c r="H17" s="65">
        <f>IF(H18="","",IF(H18=J18,"△",IF(H18&gt;J18,"○","×")))</f>
      </c>
      <c r="I17" s="66"/>
      <c r="J17" s="67"/>
      <c r="K17" s="76"/>
      <c r="L17" s="77"/>
      <c r="M17" s="77"/>
      <c r="N17" s="65" t="str">
        <f>IF(N18="","",IF(N18=P18,"△",IF(N18&gt;P18,"○","×")))</f>
        <v>×</v>
      </c>
      <c r="O17" s="66"/>
      <c r="P17" s="67"/>
      <c r="Q17" s="65" t="str">
        <f>IF(Q18="","",IF(Q18=S18,"△",IF(Q18&gt;S18,"○","×")))</f>
        <v>△</v>
      </c>
      <c r="R17" s="66"/>
      <c r="S17" s="67"/>
      <c r="T17" s="81"/>
      <c r="U17" s="83"/>
      <c r="V17" s="72"/>
      <c r="W17" s="80"/>
      <c r="X17" s="68"/>
      <c r="Z17" s="108"/>
      <c r="AA17" s="108"/>
      <c r="AB17" s="108"/>
      <c r="AC17" s="108"/>
    </row>
    <row r="18" spans="1:29" ht="13.5">
      <c r="A18" s="89"/>
      <c r="B18" s="19">
        <f>IF(M6="","",M6)</f>
        <v>4</v>
      </c>
      <c r="C18" s="19" t="s">
        <v>18</v>
      </c>
      <c r="D18" s="19">
        <f>IF(K6="","",K6)</f>
        <v>4</v>
      </c>
      <c r="E18" s="10">
        <f>IF(M10="","",M10)</f>
        <v>1</v>
      </c>
      <c r="F18" s="19" t="s">
        <v>18</v>
      </c>
      <c r="G18" s="20">
        <f>IF(K10="","",K10)</f>
        <v>3</v>
      </c>
      <c r="H18" s="7">
        <f>IF(M14="","",M14)</f>
      </c>
      <c r="I18" s="8" t="s">
        <v>18</v>
      </c>
      <c r="J18" s="9">
        <f>IF(K14="","",K14)</f>
      </c>
      <c r="K18" s="63"/>
      <c r="L18" s="78"/>
      <c r="M18" s="78"/>
      <c r="N18" s="7">
        <v>2</v>
      </c>
      <c r="O18" s="8" t="s">
        <v>18</v>
      </c>
      <c r="P18" s="9">
        <v>3</v>
      </c>
      <c r="Q18" s="7">
        <v>2</v>
      </c>
      <c r="R18" s="8" t="s">
        <v>18</v>
      </c>
      <c r="S18" s="9">
        <v>2</v>
      </c>
      <c r="T18" s="81"/>
      <c r="U18" s="83"/>
      <c r="V18" s="72"/>
      <c r="W18" s="80"/>
      <c r="X18" s="68"/>
      <c r="Z18" s="108"/>
      <c r="AA18" s="108"/>
      <c r="AB18" s="108"/>
      <c r="AC18" s="108"/>
    </row>
    <row r="19" spans="1:29" ht="13.5">
      <c r="A19" s="84" t="s">
        <v>27</v>
      </c>
      <c r="B19" s="105" t="str">
        <f>IF(B20="","",IF(B20=D20,"△",IF(B20&gt;D20,"○","×")))</f>
        <v>○</v>
      </c>
      <c r="C19" s="106"/>
      <c r="D19" s="106"/>
      <c r="E19" s="105" t="str">
        <f>IF(E20="","",IF(E20=G20,"△",IF(E20&gt;G20,"○","×")))</f>
        <v>○</v>
      </c>
      <c r="F19" s="106"/>
      <c r="G19" s="107"/>
      <c r="H19" s="105" t="str">
        <f>IF(H20="","",IF(H20=J20,"△",IF(H20&gt;J20,"○","×")))</f>
        <v>○</v>
      </c>
      <c r="I19" s="106"/>
      <c r="J19" s="107"/>
      <c r="K19" s="105" t="str">
        <f>IF(K20="","",IF(K20=M20,"△",IF(K20&gt;M20,"○","×")))</f>
        <v>○</v>
      </c>
      <c r="L19" s="106"/>
      <c r="M19" s="107"/>
      <c r="N19" s="73"/>
      <c r="O19" s="74"/>
      <c r="P19" s="74"/>
      <c r="Q19" s="105" t="str">
        <f>IF(Q20="","",IF(Q20=S20,"△",IF(Q20&gt;S20,"○","×")))</f>
        <v>○</v>
      </c>
      <c r="R19" s="106"/>
      <c r="S19" s="107"/>
      <c r="T19" s="81">
        <f>((COUNTIF(B19:S22,"○"))*3)+((COUNTIF(B19:S22,"△"))*1)</f>
        <v>21</v>
      </c>
      <c r="U19" s="82">
        <f>SUM(Q20,Q22,B22,B20,K20,K22,H22,H20,E20,E22)</f>
        <v>23</v>
      </c>
      <c r="V19" s="72">
        <f>SUM(S20,S22,D22,D20,M20,M22,J22,J20,G20,G22)</f>
        <v>10</v>
      </c>
      <c r="W19" s="80">
        <f>U19-V19</f>
        <v>13</v>
      </c>
      <c r="X19" s="68"/>
      <c r="Z19" s="108">
        <f>RANK(T19,$T$3:$T$26,1)</f>
        <v>6</v>
      </c>
      <c r="AA19" s="108">
        <f>RANK(W19,$W$3:$W$26,1)</f>
        <v>6</v>
      </c>
      <c r="AB19" s="108">
        <f>RANK(U19,$U$3:$U$26,1)</f>
        <v>5</v>
      </c>
      <c r="AC19" s="108">
        <f>Z19*100+AA19*10+AB19*1</f>
        <v>665</v>
      </c>
    </row>
    <row r="20" spans="1:29" ht="13.5">
      <c r="A20" s="85"/>
      <c r="B20" s="29">
        <f>IF(P4="","",P4)</f>
        <v>3</v>
      </c>
      <c r="C20" s="27" t="s">
        <v>18</v>
      </c>
      <c r="D20" s="27">
        <f>IF(N4="","",N4)</f>
        <v>1</v>
      </c>
      <c r="E20" s="29">
        <f>IF(P8="","",P8)</f>
        <v>3</v>
      </c>
      <c r="F20" s="27" t="s">
        <v>18</v>
      </c>
      <c r="G20" s="30">
        <f>IF(N8="","",N8)</f>
        <v>0</v>
      </c>
      <c r="H20" s="23">
        <f>IF(P12="","",P12)</f>
        <v>4</v>
      </c>
      <c r="I20" s="24" t="s">
        <v>18</v>
      </c>
      <c r="J20" s="25">
        <f>IF(N12="","",N12)</f>
        <v>0</v>
      </c>
      <c r="K20" s="23">
        <f>IF(P16="","",P16)</f>
        <v>2</v>
      </c>
      <c r="L20" s="24" t="s">
        <v>18</v>
      </c>
      <c r="M20" s="25">
        <f>IF(N16="","",N16)</f>
        <v>0</v>
      </c>
      <c r="N20" s="76"/>
      <c r="O20" s="77"/>
      <c r="P20" s="77"/>
      <c r="Q20" s="23">
        <v>3</v>
      </c>
      <c r="R20" s="24" t="s">
        <v>18</v>
      </c>
      <c r="S20" s="25">
        <v>0</v>
      </c>
      <c r="T20" s="81"/>
      <c r="U20" s="83"/>
      <c r="V20" s="72"/>
      <c r="W20" s="80"/>
      <c r="X20" s="68"/>
      <c r="Z20" s="108"/>
      <c r="AA20" s="108"/>
      <c r="AB20" s="108"/>
      <c r="AC20" s="108"/>
    </row>
    <row r="21" spans="1:29" ht="13.5">
      <c r="A21" s="85"/>
      <c r="B21" s="65">
        <f>IF(B22="","",IF(B22=D22,"△",IF(B22&gt;D22,"○","×")))</f>
      </c>
      <c r="C21" s="66"/>
      <c r="D21" s="66"/>
      <c r="E21" s="65" t="str">
        <f>IF(E22="","",IF(E22=G22,"△",IF(E22&gt;G22,"○","×")))</f>
        <v>×</v>
      </c>
      <c r="F21" s="66"/>
      <c r="G21" s="67"/>
      <c r="H21" s="65" t="str">
        <f>IF(H22="","",IF(H22=J22,"△",IF(H22&gt;J22,"○","×")))</f>
        <v>○</v>
      </c>
      <c r="I21" s="66"/>
      <c r="J21" s="67"/>
      <c r="K21" s="65" t="str">
        <f>IF(K22="","",IF(K22=M22,"△",IF(K22&gt;M22,"○","×")))</f>
        <v>○</v>
      </c>
      <c r="L21" s="66"/>
      <c r="M21" s="67"/>
      <c r="N21" s="76"/>
      <c r="O21" s="77"/>
      <c r="P21" s="77"/>
      <c r="Q21" s="65" t="str">
        <f>IF(Q22="","",IF(Q22=S22,"△",IF(Q22&gt;S22,"○","×")))</f>
        <v>×</v>
      </c>
      <c r="R21" s="66"/>
      <c r="S21" s="67"/>
      <c r="T21" s="81"/>
      <c r="U21" s="83"/>
      <c r="V21" s="72"/>
      <c r="W21" s="80"/>
      <c r="X21" s="68"/>
      <c r="Z21" s="108"/>
      <c r="AA21" s="108"/>
      <c r="AB21" s="108"/>
      <c r="AC21" s="108"/>
    </row>
    <row r="22" spans="1:29" ht="13.5">
      <c r="A22" s="86"/>
      <c r="B22" s="19">
        <f>IF(P6="","",P6)</f>
      </c>
      <c r="C22" s="19" t="s">
        <v>18</v>
      </c>
      <c r="D22" s="19">
        <f>IF(N6="","",N6)</f>
      </c>
      <c r="E22" s="10">
        <f>IF(P10="","",P10)</f>
        <v>0</v>
      </c>
      <c r="F22" s="19" t="s">
        <v>18</v>
      </c>
      <c r="G22" s="20">
        <f>IF(N10="","",N10)</f>
        <v>2</v>
      </c>
      <c r="H22" s="7">
        <f>IF(P14="","",P14)</f>
        <v>2</v>
      </c>
      <c r="I22" s="8" t="s">
        <v>18</v>
      </c>
      <c r="J22" s="9">
        <f>IF(N14="","",N14)</f>
        <v>1</v>
      </c>
      <c r="K22" s="7">
        <f>IF(P18="","",P18)</f>
        <v>3</v>
      </c>
      <c r="L22" s="8" t="s">
        <v>18</v>
      </c>
      <c r="M22" s="9">
        <f>IF(N18="","",N18)</f>
        <v>2</v>
      </c>
      <c r="N22" s="63"/>
      <c r="O22" s="78"/>
      <c r="P22" s="78"/>
      <c r="Q22" s="7">
        <v>3</v>
      </c>
      <c r="R22" s="8" t="s">
        <v>18</v>
      </c>
      <c r="S22" s="9">
        <v>4</v>
      </c>
      <c r="T22" s="81"/>
      <c r="U22" s="83"/>
      <c r="V22" s="72"/>
      <c r="W22" s="80"/>
      <c r="X22" s="68"/>
      <c r="Z22" s="108"/>
      <c r="AA22" s="108"/>
      <c r="AB22" s="108"/>
      <c r="AC22" s="108"/>
    </row>
    <row r="23" spans="1:29" ht="13.5">
      <c r="A23" s="84" t="s">
        <v>28</v>
      </c>
      <c r="B23" s="105" t="str">
        <f>IF(B24="","",IF(B24=D24,"△",IF(B24&gt;D24,"○","×")))</f>
        <v>△</v>
      </c>
      <c r="C23" s="106"/>
      <c r="D23" s="106"/>
      <c r="E23" s="105" t="str">
        <f>IF(E24="","",IF(E24=G24,"△",IF(E24&gt;G24,"○","×")))</f>
        <v>×</v>
      </c>
      <c r="F23" s="106"/>
      <c r="G23" s="107"/>
      <c r="H23" s="105" t="str">
        <f>IF(H24="","",IF(H24=J24,"△",IF(H24&gt;J24,"○","×")))</f>
        <v>×</v>
      </c>
      <c r="I23" s="106"/>
      <c r="J23" s="107"/>
      <c r="K23" s="105" t="str">
        <f>IF(K24="","",IF(K24=M24,"△",IF(K24&gt;M24,"○","×")))</f>
        <v>△</v>
      </c>
      <c r="L23" s="106"/>
      <c r="M23" s="107"/>
      <c r="N23" s="105" t="str">
        <f>IF(N24="","",IF(N24=P24,"△",IF(N24&gt;P24,"○","×")))</f>
        <v>×</v>
      </c>
      <c r="O23" s="106"/>
      <c r="P23" s="107"/>
      <c r="Q23" s="73"/>
      <c r="R23" s="74"/>
      <c r="S23" s="75"/>
      <c r="T23" s="81">
        <f>((COUNTIF(B23:S26,"○"))*3)+((COUNTIF(B23:S26,"△"))*1)</f>
        <v>9</v>
      </c>
      <c r="U23" s="82">
        <f>SUM(B24,B26,N26,N24,K24,K26,H26,H24,E24,E26)</f>
        <v>12</v>
      </c>
      <c r="V23" s="72">
        <f>SUM(D24,D26,P26,P24,M24,M26,J26,J24,G24,G26)</f>
        <v>26</v>
      </c>
      <c r="W23" s="80">
        <f>U23-V23</f>
        <v>-14</v>
      </c>
      <c r="X23" s="68"/>
      <c r="Z23" s="108">
        <f>RANK(T23,$T$3:$T$26,1)</f>
        <v>2</v>
      </c>
      <c r="AA23" s="108">
        <f>RANK(W23,$W$3:$W$26,1)</f>
        <v>1</v>
      </c>
      <c r="AB23" s="108">
        <f>RANK(U23,$U$3:$U$26,1)</f>
        <v>1</v>
      </c>
      <c r="AC23" s="108">
        <f>Z23*100+AA23*10+AB23*1</f>
        <v>211</v>
      </c>
    </row>
    <row r="24" spans="1:29" ht="13.5">
      <c r="A24" s="85"/>
      <c r="B24" s="29">
        <f>IF(S4="","",S4)</f>
        <v>0</v>
      </c>
      <c r="C24" s="27" t="s">
        <v>18</v>
      </c>
      <c r="D24" s="27">
        <f>IF(Q4="","",Q4)</f>
        <v>0</v>
      </c>
      <c r="E24" s="29">
        <f>IF(S8="","",S8)</f>
        <v>1</v>
      </c>
      <c r="F24" s="27" t="s">
        <v>18</v>
      </c>
      <c r="G24" s="30">
        <f>IF(Q8="","",Q8)</f>
        <v>3</v>
      </c>
      <c r="H24" s="23">
        <f>IF(S12="","",S12)</f>
        <v>0</v>
      </c>
      <c r="I24" s="24" t="s">
        <v>18</v>
      </c>
      <c r="J24" s="25">
        <f>IF(Q12="","",Q12)</f>
        <v>3</v>
      </c>
      <c r="K24" s="23">
        <f>IF(S16="","",S16)</f>
        <v>1</v>
      </c>
      <c r="L24" s="24" t="s">
        <v>18</v>
      </c>
      <c r="M24" s="24">
        <f>IF(Q16="","",Q16)</f>
        <v>1</v>
      </c>
      <c r="N24" s="31">
        <f>IF(S20="","",S20)</f>
        <v>0</v>
      </c>
      <c r="O24" s="24" t="s">
        <v>18</v>
      </c>
      <c r="P24" s="25">
        <f>IF(Q20="","",Q20)</f>
        <v>3</v>
      </c>
      <c r="Q24" s="76"/>
      <c r="R24" s="77"/>
      <c r="S24" s="62"/>
      <c r="T24" s="81"/>
      <c r="U24" s="83"/>
      <c r="V24" s="72"/>
      <c r="W24" s="80"/>
      <c r="X24" s="68"/>
      <c r="Z24" s="108"/>
      <c r="AA24" s="108"/>
      <c r="AB24" s="108"/>
      <c r="AC24" s="108"/>
    </row>
    <row r="25" spans="1:29" ht="13.5">
      <c r="A25" s="85"/>
      <c r="B25" s="65" t="str">
        <f>IF(B26="","",IF(B26=D26,"△",IF(B26&gt;D26,"○","×")))</f>
        <v>○</v>
      </c>
      <c r="C25" s="66"/>
      <c r="D25" s="66"/>
      <c r="E25" s="65" t="str">
        <f>IF(E26="","",IF(E26=G26,"△",IF(E26&gt;G26,"○","×")))</f>
        <v>×</v>
      </c>
      <c r="F25" s="66"/>
      <c r="G25" s="67"/>
      <c r="H25" s="65" t="str">
        <f>IF(H26="","",IF(H26=J26,"△",IF(H26&gt;J26,"○","×")))</f>
        <v>×</v>
      </c>
      <c r="I25" s="66"/>
      <c r="J25" s="67"/>
      <c r="K25" s="65" t="str">
        <f>IF(K26="","",IF(K26=M26,"△",IF(K26&gt;M26,"○","×")))</f>
        <v>△</v>
      </c>
      <c r="L25" s="66"/>
      <c r="M25" s="67"/>
      <c r="N25" s="65" t="str">
        <f>IF(N26="","",IF(N26=P26,"△",IF(N26&gt;P26,"○","×")))</f>
        <v>○</v>
      </c>
      <c r="O25" s="66"/>
      <c r="P25" s="67"/>
      <c r="Q25" s="76"/>
      <c r="R25" s="77"/>
      <c r="S25" s="62"/>
      <c r="T25" s="81"/>
      <c r="U25" s="83"/>
      <c r="V25" s="72"/>
      <c r="W25" s="80"/>
      <c r="X25" s="68"/>
      <c r="Z25" s="108"/>
      <c r="AA25" s="108"/>
      <c r="AB25" s="108"/>
      <c r="AC25" s="108"/>
    </row>
    <row r="26" spans="1:29" ht="13.5">
      <c r="A26" s="86"/>
      <c r="B26" s="11">
        <f>IF(S6="","",S6)</f>
        <v>3</v>
      </c>
      <c r="C26" s="12" t="s">
        <v>18</v>
      </c>
      <c r="D26" s="12">
        <f>IF(Q6="","",Q6)</f>
        <v>0</v>
      </c>
      <c r="E26" s="11">
        <f>IF(S10="","",S10)</f>
        <v>0</v>
      </c>
      <c r="F26" s="12" t="s">
        <v>18</v>
      </c>
      <c r="G26" s="13">
        <f>IF(Q10="","",Q10)</f>
        <v>8</v>
      </c>
      <c r="H26" s="7">
        <f>IF(S14="","",S14)</f>
        <v>1</v>
      </c>
      <c r="I26" s="8" t="s">
        <v>18</v>
      </c>
      <c r="J26" s="9">
        <f>IF(Q14="","",Q14)</f>
        <v>3</v>
      </c>
      <c r="K26" s="7">
        <f>IF(S18="","",S18)</f>
        <v>2</v>
      </c>
      <c r="L26" s="8" t="s">
        <v>18</v>
      </c>
      <c r="M26" s="9">
        <f>IF(Q18="","",Q18)</f>
        <v>2</v>
      </c>
      <c r="N26" s="7">
        <f>IF(S22="","",S22)</f>
        <v>4</v>
      </c>
      <c r="O26" s="8" t="s">
        <v>18</v>
      </c>
      <c r="P26" s="9">
        <f>IF(Q22="","",Q22)</f>
        <v>3</v>
      </c>
      <c r="Q26" s="63"/>
      <c r="R26" s="78"/>
      <c r="S26" s="79"/>
      <c r="T26" s="81"/>
      <c r="U26" s="83"/>
      <c r="V26" s="72"/>
      <c r="W26" s="80"/>
      <c r="X26" s="68"/>
      <c r="Z26" s="108"/>
      <c r="AA26" s="108"/>
      <c r="AB26" s="108"/>
      <c r="AC26" s="108"/>
    </row>
    <row r="27" spans="1:23" ht="13.5">
      <c r="A27" s="4" t="s">
        <v>4</v>
      </c>
      <c r="B27" s="14" t="s">
        <v>5</v>
      </c>
      <c r="C27" s="15" t="s">
        <v>6</v>
      </c>
      <c r="D27" t="s">
        <v>7</v>
      </c>
      <c r="F27" s="16" t="s">
        <v>8</v>
      </c>
      <c r="G27" t="s">
        <v>9</v>
      </c>
      <c r="H27" t="s">
        <v>10</v>
      </c>
      <c r="J27" s="14" t="s">
        <v>11</v>
      </c>
      <c r="K27" t="s">
        <v>12</v>
      </c>
      <c r="L27" s="15" t="s">
        <v>13</v>
      </c>
      <c r="Q27" s="17"/>
      <c r="R27" s="18"/>
      <c r="S27" s="18"/>
      <c r="U27" s="22">
        <f>SUM(U3:U26)</f>
        <v>111</v>
      </c>
      <c r="V27" s="22">
        <f>SUM(V3:V26)</f>
        <v>111</v>
      </c>
      <c r="W27" s="22">
        <f>SUM(W3:W26)</f>
        <v>0</v>
      </c>
    </row>
    <row r="28" spans="1:22" ht="13.5">
      <c r="A28" s="4" t="s">
        <v>20</v>
      </c>
      <c r="V28" s="22">
        <f>U27-V27</f>
        <v>0</v>
      </c>
    </row>
  </sheetData>
  <sheetProtection/>
  <mergeCells count="134">
    <mergeCell ref="Z23:Z26"/>
    <mergeCell ref="AA23:AA26"/>
    <mergeCell ref="AB23:AB26"/>
    <mergeCell ref="AC23:AC26"/>
    <mergeCell ref="Z19:Z22"/>
    <mergeCell ref="AA19:AA22"/>
    <mergeCell ref="AB19:AB22"/>
    <mergeCell ref="AC19:AC22"/>
    <mergeCell ref="Z15:Z18"/>
    <mergeCell ref="AA15:AA18"/>
    <mergeCell ref="AB15:AB18"/>
    <mergeCell ref="AC15:AC18"/>
    <mergeCell ref="Z11:Z14"/>
    <mergeCell ref="AA11:AA14"/>
    <mergeCell ref="AB11:AB14"/>
    <mergeCell ref="AC11:AC14"/>
    <mergeCell ref="Z7:Z10"/>
    <mergeCell ref="AA7:AA10"/>
    <mergeCell ref="AB7:AB10"/>
    <mergeCell ref="AC7:AC10"/>
    <mergeCell ref="Z3:Z6"/>
    <mergeCell ref="AA3:AA6"/>
    <mergeCell ref="AB3:AB6"/>
    <mergeCell ref="AC3:AC6"/>
    <mergeCell ref="Q19:S19"/>
    <mergeCell ref="Q21:S21"/>
    <mergeCell ref="N25:P25"/>
    <mergeCell ref="H17:J17"/>
    <mergeCell ref="H19:J19"/>
    <mergeCell ref="K19:M19"/>
    <mergeCell ref="B21:D21"/>
    <mergeCell ref="E21:G21"/>
    <mergeCell ref="B19:D19"/>
    <mergeCell ref="E19:G19"/>
    <mergeCell ref="B17:D17"/>
    <mergeCell ref="E17:G17"/>
    <mergeCell ref="B15:D15"/>
    <mergeCell ref="E15:G15"/>
    <mergeCell ref="K3:M3"/>
    <mergeCell ref="N3:P3"/>
    <mergeCell ref="K11:M11"/>
    <mergeCell ref="N11:P11"/>
    <mergeCell ref="N7:P7"/>
    <mergeCell ref="N5:P5"/>
    <mergeCell ref="N9:P9"/>
    <mergeCell ref="Q7:S7"/>
    <mergeCell ref="Q11:S11"/>
    <mergeCell ref="V23:V26"/>
    <mergeCell ref="B7:D7"/>
    <mergeCell ref="H7:J7"/>
    <mergeCell ref="B11:D11"/>
    <mergeCell ref="E11:G11"/>
    <mergeCell ref="U23:U26"/>
    <mergeCell ref="K21:M21"/>
    <mergeCell ref="H15:J15"/>
    <mergeCell ref="E3:G3"/>
    <mergeCell ref="H3:J3"/>
    <mergeCell ref="A3:A6"/>
    <mergeCell ref="B3:D6"/>
    <mergeCell ref="X23:X26"/>
    <mergeCell ref="U19:U22"/>
    <mergeCell ref="A19:A22"/>
    <mergeCell ref="B23:D23"/>
    <mergeCell ref="E23:G23"/>
    <mergeCell ref="H23:J23"/>
    <mergeCell ref="K23:M23"/>
    <mergeCell ref="N23:P23"/>
    <mergeCell ref="Q23:S26"/>
    <mergeCell ref="T23:T26"/>
    <mergeCell ref="B2:D2"/>
    <mergeCell ref="E2:G2"/>
    <mergeCell ref="V19:V22"/>
    <mergeCell ref="K15:M18"/>
    <mergeCell ref="Q3:S3"/>
    <mergeCell ref="K7:M7"/>
    <mergeCell ref="N19:P22"/>
    <mergeCell ref="V11:V14"/>
    <mergeCell ref="N15:P15"/>
    <mergeCell ref="Q15:S15"/>
    <mergeCell ref="A15:A18"/>
    <mergeCell ref="B1:M1"/>
    <mergeCell ref="N2:P2"/>
    <mergeCell ref="Q2:S2"/>
    <mergeCell ref="E7:G10"/>
    <mergeCell ref="H2:J2"/>
    <mergeCell ref="K2:M2"/>
    <mergeCell ref="Q5:S5"/>
    <mergeCell ref="B9:D9"/>
    <mergeCell ref="A11:A14"/>
    <mergeCell ref="A23:A26"/>
    <mergeCell ref="T19:T22"/>
    <mergeCell ref="X3:X6"/>
    <mergeCell ref="V7:V10"/>
    <mergeCell ref="X7:X10"/>
    <mergeCell ref="T3:T6"/>
    <mergeCell ref="U3:U6"/>
    <mergeCell ref="W11:W14"/>
    <mergeCell ref="T11:T14"/>
    <mergeCell ref="U11:U14"/>
    <mergeCell ref="W23:W26"/>
    <mergeCell ref="T7:T10"/>
    <mergeCell ref="U7:U10"/>
    <mergeCell ref="V15:V18"/>
    <mergeCell ref="W19:W22"/>
    <mergeCell ref="T15:T18"/>
    <mergeCell ref="U15:U18"/>
    <mergeCell ref="W3:W6"/>
    <mergeCell ref="X15:X18"/>
    <mergeCell ref="W7:W10"/>
    <mergeCell ref="W15:W18"/>
    <mergeCell ref="H11:J14"/>
    <mergeCell ref="X11:X14"/>
    <mergeCell ref="N17:P17"/>
    <mergeCell ref="Q17:S17"/>
    <mergeCell ref="A7:A10"/>
    <mergeCell ref="V3:V6"/>
    <mergeCell ref="B13:D13"/>
    <mergeCell ref="E13:G13"/>
    <mergeCell ref="K13:M13"/>
    <mergeCell ref="N13:P13"/>
    <mergeCell ref="Q9:S9"/>
    <mergeCell ref="Q13:S13"/>
    <mergeCell ref="E5:G5"/>
    <mergeCell ref="H5:J5"/>
    <mergeCell ref="W1:X1"/>
    <mergeCell ref="B25:D25"/>
    <mergeCell ref="E25:G25"/>
    <mergeCell ref="H25:J25"/>
    <mergeCell ref="K25:M25"/>
    <mergeCell ref="H21:J21"/>
    <mergeCell ref="X19:X22"/>
    <mergeCell ref="K5:M5"/>
    <mergeCell ref="H9:J9"/>
    <mergeCell ref="K9:M9"/>
  </mergeCells>
  <conditionalFormatting sqref="U27">
    <cfRule type="cellIs" priority="1" dxfId="0" operator="equal" stopIfTrue="1">
      <formula>$V$27</formula>
    </cfRule>
    <cfRule type="cellIs" priority="2" dxfId="1" operator="notEqual" stopIfTrue="1">
      <formula>$V$27</formula>
    </cfRule>
  </conditionalFormatting>
  <conditionalFormatting sqref="V27">
    <cfRule type="cellIs" priority="3" dxfId="0" operator="equal" stopIfTrue="1">
      <formula>$U$27</formula>
    </cfRule>
    <cfRule type="cellIs" priority="4" dxfId="1" operator="notEqual" stopIfTrue="1">
      <formula>$U$27</formula>
    </cfRule>
  </conditionalFormatting>
  <conditionalFormatting sqref="W27 V28">
    <cfRule type="cellIs" priority="5" dxfId="0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P4 S6 P6:Q6 M6:N6 J6:K6 E6 G6:H6 H8 J8:K8 M8 Q8 S8 S10 P10:Q10 M10:N10 H10 J10:K10 K12 M12:N12 P12:Q12 S12 S14 P14:Q14 K14 M14:N14 N16 P16:Q16 S16 S18 N18 P18:Q18 Q20 S20 Q22 S22">
    <cfRule type="cellIs" priority="7" dxfId="2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58">
      <selection activeCell="C17" sqref="C17"/>
    </sheetView>
  </sheetViews>
  <sheetFormatPr defaultColWidth="9.00390625" defaultRowHeight="13.5"/>
  <cols>
    <col min="3" max="3" width="19.25390625" style="0" bestFit="1" customWidth="1"/>
    <col min="4" max="4" width="10.00390625" style="0" bestFit="1" customWidth="1"/>
  </cols>
  <sheetData>
    <row r="1" spans="1:5" ht="13.5">
      <c r="A1" s="112" t="s">
        <v>29</v>
      </c>
      <c r="B1" s="112"/>
      <c r="C1" s="112"/>
      <c r="D1" s="112"/>
      <c r="E1" s="112"/>
    </row>
    <row r="2" ht="14.25" thickBot="1"/>
    <row r="3" spans="1:7" ht="14.25" thickTop="1">
      <c r="A3" s="32" t="s">
        <v>30</v>
      </c>
      <c r="B3" s="33"/>
      <c r="C3" s="33"/>
      <c r="D3" s="33"/>
      <c r="E3" s="34"/>
      <c r="F3" s="35"/>
      <c r="G3" t="s">
        <v>31</v>
      </c>
    </row>
    <row r="4" spans="1:6" ht="13.5">
      <c r="A4" s="36"/>
      <c r="B4" s="37" t="s">
        <v>32</v>
      </c>
      <c r="C4" s="37" t="s">
        <v>33</v>
      </c>
      <c r="D4" s="37" t="s">
        <v>34</v>
      </c>
      <c r="E4" s="38"/>
      <c r="F4" s="39"/>
    </row>
    <row r="5" spans="1:5" ht="13.5">
      <c r="A5" s="36" t="s">
        <v>35</v>
      </c>
      <c r="B5" s="37" t="s">
        <v>36</v>
      </c>
      <c r="C5" s="40" t="s">
        <v>37</v>
      </c>
      <c r="D5" s="37" t="s">
        <v>38</v>
      </c>
      <c r="E5" s="38"/>
    </row>
    <row r="6" spans="1:6" ht="13.5">
      <c r="A6" s="36" t="s">
        <v>39</v>
      </c>
      <c r="B6" s="37" t="s">
        <v>40</v>
      </c>
      <c r="C6" s="40" t="s">
        <v>41</v>
      </c>
      <c r="D6" s="37" t="s">
        <v>42</v>
      </c>
      <c r="E6" s="38"/>
      <c r="F6" s="41" t="s">
        <v>43</v>
      </c>
    </row>
    <row r="7" spans="1:5" ht="14.25" thickBot="1">
      <c r="A7" s="42" t="s">
        <v>44</v>
      </c>
      <c r="B7" s="43" t="s">
        <v>45</v>
      </c>
      <c r="C7" s="43"/>
      <c r="D7" s="43"/>
      <c r="E7" s="44"/>
    </row>
    <row r="8" ht="15" thickBot="1" thickTop="1"/>
    <row r="9" spans="1:5" ht="13.5">
      <c r="A9" s="45" t="s">
        <v>46</v>
      </c>
      <c r="B9" s="46"/>
      <c r="C9" s="46"/>
      <c r="D9" s="46"/>
      <c r="E9" s="47"/>
    </row>
    <row r="10" spans="1:6" ht="13.5">
      <c r="A10" s="48"/>
      <c r="B10" s="37" t="s">
        <v>32</v>
      </c>
      <c r="C10" s="37" t="s">
        <v>33</v>
      </c>
      <c r="D10" s="37" t="s">
        <v>34</v>
      </c>
      <c r="E10" s="49"/>
      <c r="F10" s="41" t="s">
        <v>47</v>
      </c>
    </row>
    <row r="11" spans="1:5" ht="13.5">
      <c r="A11" s="48" t="s">
        <v>48</v>
      </c>
      <c r="B11" s="37" t="s">
        <v>49</v>
      </c>
      <c r="C11" s="40" t="s">
        <v>50</v>
      </c>
      <c r="D11" s="37" t="s">
        <v>51</v>
      </c>
      <c r="E11" s="50" t="s">
        <v>52</v>
      </c>
    </row>
    <row r="12" spans="1:5" ht="13.5">
      <c r="A12" s="48" t="s">
        <v>53</v>
      </c>
      <c r="B12" s="37" t="s">
        <v>54</v>
      </c>
      <c r="C12" s="40" t="s">
        <v>55</v>
      </c>
      <c r="D12" s="37" t="s">
        <v>56</v>
      </c>
      <c r="E12" s="49"/>
    </row>
    <row r="13" spans="1:7" ht="14.25" thickBot="1">
      <c r="A13" s="51" t="s">
        <v>57</v>
      </c>
      <c r="B13" s="52" t="s">
        <v>58</v>
      </c>
      <c r="C13" s="52"/>
      <c r="D13" s="52"/>
      <c r="E13" s="53"/>
      <c r="F13" s="54"/>
      <c r="G13" s="41"/>
    </row>
    <row r="14" ht="14.25" thickBot="1"/>
    <row r="15" spans="1:5" ht="13.5">
      <c r="A15" s="45" t="s">
        <v>59</v>
      </c>
      <c r="B15" s="46"/>
      <c r="C15" s="46"/>
      <c r="D15" s="46"/>
      <c r="E15" s="47"/>
    </row>
    <row r="16" spans="1:5" ht="13.5">
      <c r="A16" s="48"/>
      <c r="B16" s="37" t="s">
        <v>32</v>
      </c>
      <c r="C16" s="37" t="s">
        <v>33</v>
      </c>
      <c r="D16" s="37" t="s">
        <v>34</v>
      </c>
      <c r="E16" s="49"/>
    </row>
    <row r="17" spans="1:6" ht="13.5">
      <c r="A17" s="48" t="s">
        <v>35</v>
      </c>
      <c r="B17" s="37" t="s">
        <v>60</v>
      </c>
      <c r="C17" s="40" t="s">
        <v>61</v>
      </c>
      <c r="D17" s="37" t="s">
        <v>62</v>
      </c>
      <c r="E17" s="109"/>
      <c r="F17" s="41" t="s">
        <v>63</v>
      </c>
    </row>
    <row r="18" spans="1:5" ht="13.5">
      <c r="A18" s="48" t="s">
        <v>64</v>
      </c>
      <c r="B18" s="37" t="s">
        <v>65</v>
      </c>
      <c r="C18" s="37"/>
      <c r="D18" s="37"/>
      <c r="E18" s="110"/>
    </row>
    <row r="19" spans="1:5" ht="14.25" thickBot="1">
      <c r="A19" s="51" t="s">
        <v>44</v>
      </c>
      <c r="B19" s="52" t="s">
        <v>66</v>
      </c>
      <c r="C19" s="52"/>
      <c r="D19" s="52"/>
      <c r="E19" s="111"/>
    </row>
    <row r="20" ht="14.25" thickBot="1"/>
    <row r="21" spans="1:5" ht="13.5">
      <c r="A21" s="45" t="s">
        <v>67</v>
      </c>
      <c r="B21" s="46"/>
      <c r="C21" s="46"/>
      <c r="D21" s="46"/>
      <c r="E21" s="47"/>
    </row>
    <row r="22" spans="1:6" ht="13.5">
      <c r="A22" s="48"/>
      <c r="B22" s="37" t="s">
        <v>32</v>
      </c>
      <c r="C22" s="37" t="s">
        <v>33</v>
      </c>
      <c r="D22" s="37" t="s">
        <v>34</v>
      </c>
      <c r="E22" s="49"/>
      <c r="F22" t="s">
        <v>68</v>
      </c>
    </row>
    <row r="23" spans="1:5" ht="13.5">
      <c r="A23" s="48" t="s">
        <v>69</v>
      </c>
      <c r="B23" s="37" t="s">
        <v>70</v>
      </c>
      <c r="C23" s="40" t="s">
        <v>71</v>
      </c>
      <c r="D23" s="37" t="s">
        <v>72</v>
      </c>
      <c r="E23" s="50" t="s">
        <v>73</v>
      </c>
    </row>
    <row r="24" spans="1:5" ht="13.5">
      <c r="A24" s="48" t="s">
        <v>53</v>
      </c>
      <c r="B24" s="37" t="s">
        <v>54</v>
      </c>
      <c r="C24" s="40" t="s">
        <v>74</v>
      </c>
      <c r="D24" s="37" t="s">
        <v>75</v>
      </c>
      <c r="E24" s="49"/>
    </row>
    <row r="25" spans="1:5" ht="14.25" thickBot="1">
      <c r="A25" s="51" t="s">
        <v>57</v>
      </c>
      <c r="B25" s="52" t="s">
        <v>58</v>
      </c>
      <c r="C25" s="52"/>
      <c r="D25" s="52"/>
      <c r="E25" s="53"/>
    </row>
    <row r="27" ht="13.5">
      <c r="A27" t="s">
        <v>76</v>
      </c>
    </row>
    <row r="28" spans="1:4" ht="13.5">
      <c r="A28" s="37"/>
      <c r="B28" s="37" t="s">
        <v>32</v>
      </c>
      <c r="C28" s="37" t="s">
        <v>33</v>
      </c>
      <c r="D28" s="37" t="s">
        <v>34</v>
      </c>
    </row>
    <row r="29" spans="1:14" ht="13.5">
      <c r="A29" s="37" t="s">
        <v>35</v>
      </c>
      <c r="B29" s="37" t="s">
        <v>36</v>
      </c>
      <c r="C29" s="37" t="s">
        <v>77</v>
      </c>
      <c r="D29" s="37" t="s">
        <v>78</v>
      </c>
      <c r="H29" s="37"/>
      <c r="I29" s="37" t="s">
        <v>25</v>
      </c>
      <c r="J29" s="37" t="s">
        <v>24</v>
      </c>
      <c r="K29" s="37" t="s">
        <v>79</v>
      </c>
      <c r="L29" s="37" t="s">
        <v>80</v>
      </c>
      <c r="M29" s="37" t="s">
        <v>81</v>
      </c>
      <c r="N29" s="55" t="s">
        <v>82</v>
      </c>
    </row>
    <row r="30" spans="1:14" ht="13.5">
      <c r="A30" s="37" t="s">
        <v>83</v>
      </c>
      <c r="B30" s="37" t="s">
        <v>84</v>
      </c>
      <c r="C30" s="37" t="s">
        <v>85</v>
      </c>
      <c r="D30" s="37" t="s">
        <v>86</v>
      </c>
      <c r="E30" s="56" t="s">
        <v>87</v>
      </c>
      <c r="H30" s="37" t="s">
        <v>25</v>
      </c>
      <c r="I30" s="57"/>
      <c r="J30" s="37" t="s">
        <v>88</v>
      </c>
      <c r="K30" s="37" t="s">
        <v>88</v>
      </c>
      <c r="L30" s="37" t="s">
        <v>89</v>
      </c>
      <c r="M30" s="37" t="s">
        <v>89</v>
      </c>
      <c r="N30" s="37" t="s">
        <v>89</v>
      </c>
    </row>
    <row r="31" spans="1:14" ht="13.5">
      <c r="A31" s="37" t="s">
        <v>57</v>
      </c>
      <c r="B31" s="37" t="s">
        <v>58</v>
      </c>
      <c r="C31" s="37"/>
      <c r="D31" s="37"/>
      <c r="H31" s="37" t="s">
        <v>24</v>
      </c>
      <c r="I31" s="37" t="s">
        <v>89</v>
      </c>
      <c r="J31" s="57"/>
      <c r="K31" s="37" t="s">
        <v>89</v>
      </c>
      <c r="L31" s="37" t="s">
        <v>89</v>
      </c>
      <c r="M31" s="37" t="s">
        <v>89</v>
      </c>
      <c r="N31" s="37" t="s">
        <v>89</v>
      </c>
    </row>
    <row r="32" spans="8:14" ht="13.5">
      <c r="H32" s="37" t="s">
        <v>79</v>
      </c>
      <c r="I32" s="37" t="s">
        <v>90</v>
      </c>
      <c r="J32" s="37" t="s">
        <v>90</v>
      </c>
      <c r="K32" s="57"/>
      <c r="L32" s="37" t="s">
        <v>90</v>
      </c>
      <c r="M32" s="37" t="s">
        <v>90</v>
      </c>
      <c r="N32" s="37" t="s">
        <v>90</v>
      </c>
    </row>
    <row r="33" spans="1:14" ht="13.5">
      <c r="A33" t="s">
        <v>91</v>
      </c>
      <c r="H33" s="37" t="s">
        <v>80</v>
      </c>
      <c r="I33" s="37" t="s">
        <v>92</v>
      </c>
      <c r="J33" s="37" t="s">
        <v>92</v>
      </c>
      <c r="K33" s="37" t="s">
        <v>92</v>
      </c>
      <c r="L33" s="57"/>
      <c r="M33" s="37" t="s">
        <v>92</v>
      </c>
      <c r="N33" s="37" t="s">
        <v>92</v>
      </c>
    </row>
    <row r="34" spans="1:14" ht="13.5">
      <c r="A34" s="37"/>
      <c r="B34" s="37" t="s">
        <v>32</v>
      </c>
      <c r="C34" s="37" t="s">
        <v>33</v>
      </c>
      <c r="D34" s="37" t="s">
        <v>34</v>
      </c>
      <c r="H34" s="37" t="s">
        <v>81</v>
      </c>
      <c r="I34" s="37" t="s">
        <v>92</v>
      </c>
      <c r="J34" s="37" t="s">
        <v>92</v>
      </c>
      <c r="K34" s="37" t="s">
        <v>92</v>
      </c>
      <c r="L34" s="37" t="s">
        <v>92</v>
      </c>
      <c r="M34" s="57"/>
      <c r="N34" s="37" t="s">
        <v>92</v>
      </c>
    </row>
    <row r="35" spans="1:14" ht="13.5">
      <c r="A35" s="37" t="s">
        <v>93</v>
      </c>
      <c r="B35" s="37" t="s">
        <v>94</v>
      </c>
      <c r="C35" s="37" t="s">
        <v>95</v>
      </c>
      <c r="D35" s="37" t="s">
        <v>96</v>
      </c>
      <c r="H35" s="37" t="s">
        <v>82</v>
      </c>
      <c r="I35" s="37" t="s">
        <v>90</v>
      </c>
      <c r="J35" s="37" t="s">
        <v>90</v>
      </c>
      <c r="K35" s="37" t="s">
        <v>90</v>
      </c>
      <c r="L35" s="37" t="s">
        <v>90</v>
      </c>
      <c r="M35" s="37" t="s">
        <v>90</v>
      </c>
      <c r="N35" s="57"/>
    </row>
    <row r="36" spans="1:4" ht="13.5">
      <c r="A36" s="37" t="s">
        <v>83</v>
      </c>
      <c r="B36" s="37" t="s">
        <v>84</v>
      </c>
      <c r="C36" s="37" t="s">
        <v>97</v>
      </c>
      <c r="D36" s="37" t="s">
        <v>98</v>
      </c>
    </row>
    <row r="37" spans="1:5" ht="13.5">
      <c r="A37" s="37" t="s">
        <v>57</v>
      </c>
      <c r="B37" s="37" t="s">
        <v>58</v>
      </c>
      <c r="C37" s="37" t="s">
        <v>99</v>
      </c>
      <c r="D37" s="37" t="s">
        <v>100</v>
      </c>
      <c r="E37" s="56" t="s">
        <v>101</v>
      </c>
    </row>
    <row r="39" ht="13.5">
      <c r="A39" t="s">
        <v>102</v>
      </c>
    </row>
    <row r="40" spans="1:4" ht="13.5">
      <c r="A40" s="37"/>
      <c r="B40" s="37" t="s">
        <v>32</v>
      </c>
      <c r="C40" s="37" t="s">
        <v>33</v>
      </c>
      <c r="D40" s="37" t="s">
        <v>34</v>
      </c>
    </row>
    <row r="41" spans="1:4" ht="13.5">
      <c r="A41" s="37" t="s">
        <v>35</v>
      </c>
      <c r="B41" s="37" t="s">
        <v>36</v>
      </c>
      <c r="C41" s="37" t="s">
        <v>103</v>
      </c>
      <c r="D41" s="37" t="s">
        <v>104</v>
      </c>
    </row>
    <row r="42" spans="1:4" ht="13.5">
      <c r="A42" s="37" t="s">
        <v>105</v>
      </c>
      <c r="B42" s="37" t="s">
        <v>106</v>
      </c>
      <c r="C42" s="37" t="s">
        <v>107</v>
      </c>
      <c r="D42" s="37" t="s">
        <v>108</v>
      </c>
    </row>
    <row r="43" spans="1:5" ht="13.5">
      <c r="A43" s="37" t="s">
        <v>57</v>
      </c>
      <c r="B43" s="37" t="s">
        <v>58</v>
      </c>
      <c r="C43" s="37" t="s">
        <v>109</v>
      </c>
      <c r="D43" s="37" t="s">
        <v>110</v>
      </c>
      <c r="E43" s="56" t="s">
        <v>111</v>
      </c>
    </row>
    <row r="44" ht="14.25" thickBot="1"/>
    <row r="45" spans="1:4" ht="13.5">
      <c r="A45" s="45" t="s">
        <v>112</v>
      </c>
      <c r="B45" s="46"/>
      <c r="C45" s="46"/>
      <c r="D45" s="47"/>
    </row>
    <row r="46" spans="1:4" ht="13.5">
      <c r="A46" s="48"/>
      <c r="B46" s="37" t="s">
        <v>32</v>
      </c>
      <c r="C46" s="37" t="s">
        <v>33</v>
      </c>
      <c r="D46" s="58" t="s">
        <v>34</v>
      </c>
    </row>
    <row r="47" spans="1:4" ht="13.5">
      <c r="A47" s="48" t="s">
        <v>35</v>
      </c>
      <c r="B47" s="37" t="s">
        <v>36</v>
      </c>
      <c r="C47" s="37" t="s">
        <v>50</v>
      </c>
      <c r="D47" s="58" t="s">
        <v>51</v>
      </c>
    </row>
    <row r="48" spans="1:4" ht="13.5">
      <c r="A48" s="48" t="s">
        <v>105</v>
      </c>
      <c r="B48" s="37" t="s">
        <v>106</v>
      </c>
      <c r="C48" s="37" t="s">
        <v>55</v>
      </c>
      <c r="D48" s="58" t="s">
        <v>56</v>
      </c>
    </row>
    <row r="49" spans="1:4" ht="14.25" thickBot="1">
      <c r="A49" s="51" t="s">
        <v>57</v>
      </c>
      <c r="B49" s="52" t="s">
        <v>58</v>
      </c>
      <c r="C49" s="52"/>
      <c r="D49" s="59"/>
    </row>
    <row r="50" ht="14.25" thickBot="1"/>
    <row r="51" spans="1:4" ht="13.5">
      <c r="A51" s="45" t="s">
        <v>113</v>
      </c>
      <c r="B51" s="46"/>
      <c r="C51" s="46"/>
      <c r="D51" s="47"/>
    </row>
    <row r="52" spans="1:5" ht="13.5">
      <c r="A52" s="48"/>
      <c r="B52" s="37" t="s">
        <v>32</v>
      </c>
      <c r="C52" s="37" t="s">
        <v>33</v>
      </c>
      <c r="D52" s="58" t="s">
        <v>34</v>
      </c>
      <c r="E52" s="41"/>
    </row>
    <row r="53" spans="1:4" ht="13.5">
      <c r="A53" s="48" t="s">
        <v>35</v>
      </c>
      <c r="B53" s="37" t="s">
        <v>36</v>
      </c>
      <c r="C53" s="37" t="s">
        <v>61</v>
      </c>
      <c r="D53" s="58" t="s">
        <v>62</v>
      </c>
    </row>
    <row r="54" spans="1:4" ht="13.5">
      <c r="A54" s="48" t="s">
        <v>105</v>
      </c>
      <c r="B54" s="37" t="s">
        <v>106</v>
      </c>
      <c r="C54" s="37"/>
      <c r="D54" s="58"/>
    </row>
    <row r="55" spans="1:4" ht="14.25" thickBot="1">
      <c r="A55" s="51" t="s">
        <v>57</v>
      </c>
      <c r="B55" s="52" t="s">
        <v>58</v>
      </c>
      <c r="C55" s="52"/>
      <c r="D55" s="59"/>
    </row>
    <row r="57" ht="13.5">
      <c r="A57" t="s">
        <v>114</v>
      </c>
    </row>
    <row r="58" spans="1:4" ht="13.5">
      <c r="A58" s="37"/>
      <c r="B58" s="37" t="s">
        <v>32</v>
      </c>
      <c r="C58" s="37" t="s">
        <v>33</v>
      </c>
      <c r="D58" s="37" t="s">
        <v>34</v>
      </c>
    </row>
    <row r="59" spans="1:4" ht="13.5">
      <c r="A59" s="37" t="s">
        <v>35</v>
      </c>
      <c r="B59" s="37" t="s">
        <v>36</v>
      </c>
      <c r="C59" s="37"/>
      <c r="D59" s="37"/>
    </row>
    <row r="60" spans="1:4" ht="13.5">
      <c r="A60" s="37" t="s">
        <v>115</v>
      </c>
      <c r="B60" s="37" t="s">
        <v>116</v>
      </c>
      <c r="C60" s="37"/>
      <c r="D60" s="37"/>
    </row>
    <row r="61" spans="1:4" ht="13.5">
      <c r="A61" s="37" t="s">
        <v>117</v>
      </c>
      <c r="B61" s="37" t="s">
        <v>118</v>
      </c>
      <c r="C61" s="37"/>
      <c r="D61" s="37"/>
    </row>
    <row r="62" ht="14.25" thickBot="1"/>
    <row r="63" spans="1:4" ht="13.5">
      <c r="A63" s="45" t="s">
        <v>119</v>
      </c>
      <c r="B63" s="46"/>
      <c r="C63" s="46"/>
      <c r="D63" s="47"/>
    </row>
    <row r="64" spans="1:4" ht="13.5">
      <c r="A64" s="48"/>
      <c r="B64" s="37" t="s">
        <v>32</v>
      </c>
      <c r="C64" s="37" t="s">
        <v>33</v>
      </c>
      <c r="D64" s="58" t="s">
        <v>34</v>
      </c>
    </row>
    <row r="65" spans="1:4" ht="13.5">
      <c r="A65" s="48" t="s">
        <v>35</v>
      </c>
      <c r="B65" s="37" t="s">
        <v>36</v>
      </c>
      <c r="C65" s="37" t="s">
        <v>37</v>
      </c>
      <c r="D65" s="58" t="s">
        <v>38</v>
      </c>
    </row>
    <row r="66" spans="1:4" ht="13.5">
      <c r="A66" s="48" t="s">
        <v>39</v>
      </c>
      <c r="B66" s="37" t="s">
        <v>120</v>
      </c>
      <c r="C66" s="37" t="s">
        <v>41</v>
      </c>
      <c r="D66" s="58" t="s">
        <v>42</v>
      </c>
    </row>
    <row r="67" spans="1:4" ht="14.25" thickBot="1">
      <c r="A67" s="51" t="s">
        <v>57</v>
      </c>
      <c r="B67" s="52" t="s">
        <v>58</v>
      </c>
      <c r="C67" s="52"/>
      <c r="D67" s="59"/>
    </row>
    <row r="68" spans="1:4" ht="14.25" thickBot="1">
      <c r="A68" s="60"/>
      <c r="B68" s="60"/>
      <c r="C68" s="60"/>
      <c r="D68" s="60"/>
    </row>
    <row r="69" spans="1:4" ht="13.5">
      <c r="A69" s="45" t="s">
        <v>121</v>
      </c>
      <c r="B69" s="46"/>
      <c r="C69" s="46"/>
      <c r="D69" s="47"/>
    </row>
    <row r="70" spans="1:4" ht="13.5">
      <c r="A70" s="48"/>
      <c r="B70" s="37" t="s">
        <v>32</v>
      </c>
      <c r="C70" s="37" t="s">
        <v>33</v>
      </c>
      <c r="D70" s="58" t="s">
        <v>34</v>
      </c>
    </row>
    <row r="71" spans="1:4" ht="13.5">
      <c r="A71" s="48" t="s">
        <v>35</v>
      </c>
      <c r="B71" s="37" t="s">
        <v>36</v>
      </c>
      <c r="C71" s="37" t="s">
        <v>71</v>
      </c>
      <c r="D71" s="58" t="s">
        <v>72</v>
      </c>
    </row>
    <row r="72" spans="1:4" ht="13.5">
      <c r="A72" s="48" t="s">
        <v>122</v>
      </c>
      <c r="B72" s="37" t="s">
        <v>123</v>
      </c>
      <c r="C72" s="37" t="s">
        <v>74</v>
      </c>
      <c r="D72" s="58" t="s">
        <v>75</v>
      </c>
    </row>
    <row r="73" spans="1:4" ht="14.25" thickBot="1">
      <c r="A73" s="51" t="s">
        <v>57</v>
      </c>
      <c r="B73" s="52" t="s">
        <v>58</v>
      </c>
      <c r="C73" s="52"/>
      <c r="D73" s="59"/>
    </row>
    <row r="74" spans="1:4" ht="13.5">
      <c r="A74" s="61"/>
      <c r="B74" s="61"/>
      <c r="C74" s="61"/>
      <c r="D74" s="61"/>
    </row>
    <row r="75" spans="1:5" ht="13.5">
      <c r="A75" s="113" t="s">
        <v>124</v>
      </c>
      <c r="B75" s="114"/>
      <c r="C75" s="114"/>
      <c r="D75" s="114"/>
      <c r="E75" s="114"/>
    </row>
    <row r="76" spans="1:5" ht="13.5">
      <c r="A76" s="114"/>
      <c r="B76" s="114"/>
      <c r="C76" s="114"/>
      <c r="D76" s="114"/>
      <c r="E76" s="114"/>
    </row>
    <row r="77" spans="1:5" ht="13.5">
      <c r="A77" s="114"/>
      <c r="B77" s="114"/>
      <c r="C77" s="114"/>
      <c r="D77" s="114"/>
      <c r="E77" s="114"/>
    </row>
    <row r="78" spans="1:5" ht="13.5">
      <c r="A78" s="114"/>
      <c r="B78" s="114"/>
      <c r="C78" s="114"/>
      <c r="D78" s="114"/>
      <c r="E78" s="114"/>
    </row>
    <row r="79" spans="1:5" ht="13.5">
      <c r="A79" s="114"/>
      <c r="B79" s="114"/>
      <c r="C79" s="114"/>
      <c r="D79" s="114"/>
      <c r="E79" s="114"/>
    </row>
  </sheetData>
  <mergeCells count="3">
    <mergeCell ref="E17:E19"/>
    <mergeCell ref="A1:E1"/>
    <mergeCell ref="A75:E7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土井</cp:lastModifiedBy>
  <cp:lastPrinted>2009-10-03T11:29:59Z</cp:lastPrinted>
  <dcterms:created xsi:type="dcterms:W3CDTF">2009-04-13T03:30:47Z</dcterms:created>
  <dcterms:modified xsi:type="dcterms:W3CDTF">2009-11-23T05:05:44Z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-1595334287</vt:i4>
  </property>
  <property fmtid="{D5CDD505-2E9C-101B-9397-08002B2CF9AE}" pid="3" name="_EmailSubject">
    <vt:lpwstr>2008 年度 CY 加盟登録書 </vt:lpwstr>
  </property>
  <property fmtid="{D5CDD505-2E9C-101B-9397-08002B2CF9AE}" pid="4" name="_AuthorEmail">
    <vt:lpwstr>kosuke-honda@agc.co.jp</vt:lpwstr>
  </property>
  <property fmtid="{D5CDD505-2E9C-101B-9397-08002B2CF9AE}" pid="5" name="_AuthorEmailDisplayName">
    <vt:lpwstr>本田　公祐/ADY</vt:lpwstr>
  </property>
  <property fmtid="{D5CDD505-2E9C-101B-9397-08002B2CF9AE}" pid="6" name="_ReviewingToolsShownOnce">
    <vt:lpwstr/>
  </property>
</Properties>
</file>