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1"/>
  </bookViews>
  <sheets>
    <sheet name="日程" sheetId="1" r:id="rId1"/>
    <sheet name="1部星取表" sheetId="2" r:id="rId2"/>
    <sheet name="2部星取表" sheetId="3" r:id="rId3"/>
  </sheets>
  <definedNames/>
  <calcPr fullCalcOnLoad="1"/>
</workbook>
</file>

<file path=xl/sharedStrings.xml><?xml version="1.0" encoding="utf-8"?>
<sst xmlns="http://schemas.openxmlformats.org/spreadsheetml/2006/main" count="559" uniqueCount="121">
  <si>
    <t>青森山田</t>
  </si>
  <si>
    <t>月／日</t>
  </si>
  <si>
    <t>会場名</t>
  </si>
  <si>
    <t>節</t>
  </si>
  <si>
    <t>東北</t>
  </si>
  <si>
    <t>羽黒</t>
  </si>
  <si>
    <t>秋田商</t>
  </si>
  <si>
    <t>光星学院</t>
  </si>
  <si>
    <t>盛岡商</t>
  </si>
  <si>
    <t>ベガルタ</t>
  </si>
  <si>
    <t>組み合わせ</t>
  </si>
  <si>
    <t>順位</t>
  </si>
  <si>
    <t>青森山田高校</t>
  </si>
  <si>
    <t>（青森県）</t>
  </si>
  <si>
    <t>盛岡商業高校</t>
  </si>
  <si>
    <t>（岩手県）</t>
  </si>
  <si>
    <t>（秋田県）</t>
  </si>
  <si>
    <t>（宮城県）</t>
  </si>
  <si>
    <t>ベガルタ仙台ユース</t>
  </si>
  <si>
    <t>東北高校</t>
  </si>
  <si>
    <t>羽黒高校</t>
  </si>
  <si>
    <t>（福島県）</t>
  </si>
  <si>
    <t>-</t>
  </si>
  <si>
    <t>○</t>
  </si>
  <si>
    <t>山形中央</t>
  </si>
  <si>
    <t>開催県</t>
  </si>
  <si>
    <t>福島</t>
  </si>
  <si>
    <t>岩手</t>
  </si>
  <si>
    <t>宮城</t>
  </si>
  <si>
    <t>秋田</t>
  </si>
  <si>
    <t>青森</t>
  </si>
  <si>
    <t>山形</t>
  </si>
  <si>
    <t>勝</t>
  </si>
  <si>
    <t>負</t>
  </si>
  <si>
    <t>分</t>
  </si>
  <si>
    <t>勝点</t>
  </si>
  <si>
    <t>得点</t>
  </si>
  <si>
    <t>失点</t>
  </si>
  <si>
    <t>得失差</t>
  </si>
  <si>
    <t>×</t>
  </si>
  <si>
    <t>　</t>
  </si>
  <si>
    <t>-</t>
  </si>
  <si>
    <t>-</t>
  </si>
  <si>
    <t>-</t>
  </si>
  <si>
    <t>-</t>
  </si>
  <si>
    <t>光星学院高校</t>
  </si>
  <si>
    <t>秋田商業</t>
  </si>
  <si>
    <t>（山形県）</t>
  </si>
  <si>
    <t>山形中央高校</t>
  </si>
  <si>
    <t>-</t>
  </si>
  <si>
    <t>尚志</t>
  </si>
  <si>
    <t>聖和学園</t>
  </si>
  <si>
    <t>不来方</t>
  </si>
  <si>
    <t>青森山田高校Ｇ</t>
  </si>
  <si>
    <t>青森山田高校Ｇ</t>
  </si>
  <si>
    <t>泉総合運動場人工芝</t>
  </si>
  <si>
    <t>盛岡南公園球技場</t>
  </si>
  <si>
    <t>不来方高校</t>
  </si>
  <si>
    <t>聖和学園高校</t>
  </si>
  <si>
    <t>尚志高校</t>
  </si>
  <si>
    <t>聖和</t>
  </si>
  <si>
    <t>△</t>
  </si>
  <si>
    <t>4/18（土）</t>
  </si>
  <si>
    <t>福島工業</t>
  </si>
  <si>
    <t>部</t>
  </si>
  <si>
    <t>利府</t>
  </si>
  <si>
    <t>モンテディオ</t>
  </si>
  <si>
    <t>福島工</t>
  </si>
  <si>
    <t>4/19（日）</t>
  </si>
  <si>
    <t>泉サッカー場　東</t>
  </si>
  <si>
    <t>泉サッカー場　西</t>
  </si>
  <si>
    <t>宮城スタジアム　補助競技場</t>
  </si>
  <si>
    <t>モンテディオ</t>
  </si>
  <si>
    <t>4/25（土）</t>
  </si>
  <si>
    <t>アディダススポーツパーク</t>
  </si>
  <si>
    <t>5/2（土）</t>
  </si>
  <si>
    <t>福島市十六沼公園サッカー場</t>
  </si>
  <si>
    <t>5/9(土)</t>
  </si>
  <si>
    <t>あづま総合運動公園陸上競技場</t>
  </si>
  <si>
    <t>県総合運動公園第2運動広場人工芝</t>
  </si>
  <si>
    <t>5/16(土)</t>
  </si>
  <si>
    <t>福島空港公園　多目的広場A</t>
  </si>
  <si>
    <t>秋田市営　八橋陸上競技場</t>
  </si>
  <si>
    <t>5/23(土)</t>
  </si>
  <si>
    <t>酒田市飯森山運動公園</t>
  </si>
  <si>
    <t>6/28(日)</t>
  </si>
  <si>
    <t>アディダススポーツパーク</t>
  </si>
  <si>
    <t>宮城県サッカー場　B</t>
  </si>
  <si>
    <t>7/4(土)</t>
  </si>
  <si>
    <t>山形市陸上競技場</t>
  </si>
  <si>
    <t>7/11(土)</t>
  </si>
  <si>
    <t>入替</t>
  </si>
  <si>
    <t>9/5（土）</t>
  </si>
  <si>
    <t>1部5位</t>
  </si>
  <si>
    <t>2部2位</t>
  </si>
  <si>
    <t>JFA　プリンスリーグ U-18東北 2009   日程表</t>
  </si>
  <si>
    <t>時間</t>
  </si>
  <si>
    <t>JFA プリンスリーグU-18　東北　2009　　一部星取表</t>
  </si>
  <si>
    <t>モンテディオユース</t>
  </si>
  <si>
    <t>利府高校</t>
  </si>
  <si>
    <t>JFA プリンスリーグU-18　東北　2009　2部　星取表</t>
  </si>
  <si>
    <t>H</t>
  </si>
  <si>
    <t>A</t>
  </si>
  <si>
    <t>△</t>
  </si>
  <si>
    <t>×</t>
  </si>
  <si>
    <t>△</t>
  </si>
  <si>
    <t>×</t>
  </si>
  <si>
    <t>○</t>
  </si>
  <si>
    <t>×</t>
  </si>
  <si>
    <t>-</t>
  </si>
  <si>
    <t>○</t>
  </si>
  <si>
    <t>×</t>
  </si>
  <si>
    <t>○</t>
  </si>
  <si>
    <t>○</t>
  </si>
  <si>
    <t>×</t>
  </si>
  <si>
    <t>×</t>
  </si>
  <si>
    <t>-</t>
  </si>
  <si>
    <t>×</t>
  </si>
  <si>
    <t>△</t>
  </si>
  <si>
    <t>-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</si>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</sst>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h:mm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61" applyFont="1" applyAlignment="1">
      <alignment horizontal="left" vertical="center"/>
      <protection/>
    </xf>
    <xf numFmtId="0" fontId="0" fillId="0" borderId="0" xfId="61" applyAlignment="1">
      <alignment vertical="center"/>
      <protection/>
    </xf>
    <xf numFmtId="49" fontId="0" fillId="0" borderId="0" xfId="61" applyNumberFormat="1" applyAlignment="1">
      <alignment vertical="center"/>
      <protection/>
    </xf>
    <xf numFmtId="0" fontId="0" fillId="0" borderId="0" xfId="61">
      <alignment/>
      <protection/>
    </xf>
    <xf numFmtId="176" fontId="5" fillId="0" borderId="12" xfId="61" applyNumberFormat="1" applyFont="1" applyFill="1" applyBorder="1" applyAlignment="1">
      <alignment vertical="center" wrapText="1"/>
      <protection/>
    </xf>
    <xf numFmtId="176" fontId="5" fillId="0" borderId="13" xfId="61" applyNumberFormat="1" applyFont="1" applyFill="1" applyBorder="1" applyAlignment="1">
      <alignment vertical="center" wrapText="1"/>
      <protection/>
    </xf>
    <xf numFmtId="176" fontId="5" fillId="0" borderId="14" xfId="61" applyNumberFormat="1" applyFont="1" applyFill="1" applyBorder="1" applyAlignment="1">
      <alignment vertical="center" wrapText="1"/>
      <protection/>
    </xf>
    <xf numFmtId="176" fontId="5" fillId="0" borderId="12" xfId="61" applyNumberFormat="1" applyFont="1" applyFill="1" applyBorder="1" applyAlignment="1">
      <alignment horizontal="center" vertical="center" wrapText="1"/>
      <protection/>
    </xf>
    <xf numFmtId="176" fontId="5" fillId="0" borderId="13" xfId="61" applyNumberFormat="1" applyFont="1" applyFill="1" applyBorder="1" applyAlignment="1">
      <alignment horizontal="center" vertical="center" wrapText="1"/>
      <protection/>
    </xf>
    <xf numFmtId="176" fontId="5" fillId="0" borderId="14" xfId="61" applyNumberFormat="1" applyFont="1" applyFill="1" applyBorder="1" applyAlignment="1">
      <alignment horizontal="center" vertical="center" wrapText="1"/>
      <protection/>
    </xf>
    <xf numFmtId="0" fontId="5" fillId="33" borderId="0" xfId="61" applyFont="1" applyFill="1" applyAlignment="1">
      <alignment vertical="center" wrapText="1"/>
      <protection/>
    </xf>
    <xf numFmtId="0" fontId="0" fillId="0" borderId="0" xfId="61" applyFill="1" applyAlignment="1">
      <alignment vertical="center"/>
      <protection/>
    </xf>
    <xf numFmtId="177" fontId="0" fillId="0" borderId="0" xfId="61" applyNumberFormat="1" applyAlignment="1">
      <alignment vertical="center"/>
      <protection/>
    </xf>
    <xf numFmtId="176" fontId="5" fillId="34" borderId="13" xfId="61" applyNumberFormat="1" applyFont="1" applyFill="1" applyBorder="1" applyAlignment="1">
      <alignment horizontal="center" vertical="center" wrapText="1"/>
      <protection/>
    </xf>
    <xf numFmtId="0" fontId="6" fillId="35" borderId="15" xfId="61" applyFont="1" applyFill="1" applyBorder="1" applyAlignment="1">
      <alignment horizontal="center" vertical="center" shrinkToFit="1"/>
      <protection/>
    </xf>
    <xf numFmtId="0" fontId="12" fillId="35" borderId="16" xfId="61" applyFont="1" applyFill="1" applyBorder="1" applyAlignment="1">
      <alignment horizontal="center" shrinkToFit="1"/>
      <protection/>
    </xf>
    <xf numFmtId="0" fontId="6" fillId="35" borderId="17" xfId="61" applyFont="1" applyFill="1" applyBorder="1" applyAlignment="1">
      <alignment horizontal="center" vertical="center" shrinkToFit="1"/>
      <protection/>
    </xf>
    <xf numFmtId="0" fontId="12" fillId="35" borderId="14" xfId="61" applyFont="1" applyFill="1" applyBorder="1" applyAlignment="1">
      <alignment horizontal="center" shrinkToFit="1"/>
      <protection/>
    </xf>
    <xf numFmtId="0" fontId="12" fillId="0" borderId="0" xfId="61" applyFont="1">
      <alignment/>
      <protection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8" fontId="3" fillId="0" borderId="18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11" fillId="35" borderId="21" xfId="61" applyFont="1" applyFill="1" applyBorder="1" applyAlignment="1">
      <alignment horizontal="center" vertical="center" shrinkToFit="1"/>
      <protection/>
    </xf>
    <xf numFmtId="0" fontId="0" fillId="35" borderId="12" xfId="61" applyFill="1" applyBorder="1" applyAlignment="1">
      <alignment shrinkToFit="1"/>
      <protection/>
    </xf>
    <xf numFmtId="176" fontId="5" fillId="0" borderId="19" xfId="61" applyNumberFormat="1" applyFont="1" applyFill="1" applyBorder="1" applyAlignment="1">
      <alignment horizontal="center" vertical="center" wrapText="1"/>
      <protection/>
    </xf>
    <xf numFmtId="176" fontId="5" fillId="0" borderId="23" xfId="61" applyNumberFormat="1" applyFont="1" applyFill="1" applyBorder="1" applyAlignment="1">
      <alignment horizontal="center" vertical="center" wrapText="1"/>
      <protection/>
    </xf>
    <xf numFmtId="176" fontId="5" fillId="0" borderId="24" xfId="61" applyNumberFormat="1" applyFont="1" applyFill="1" applyBorder="1" applyAlignment="1">
      <alignment horizontal="center" vertical="center" wrapText="1"/>
      <protection/>
    </xf>
    <xf numFmtId="176" fontId="5" fillId="0" borderId="25" xfId="61" applyNumberFormat="1" applyFont="1" applyFill="1" applyBorder="1" applyAlignment="1">
      <alignment horizontal="center" vertical="center" wrapText="1"/>
      <protection/>
    </xf>
    <xf numFmtId="176" fontId="5" fillId="0" borderId="26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>
      <alignment horizontal="center" vertical="center" wrapText="1"/>
      <protection/>
    </xf>
    <xf numFmtId="176" fontId="5" fillId="34" borderId="23" xfId="61" applyNumberFormat="1" applyFont="1" applyFill="1" applyBorder="1" applyAlignment="1">
      <alignment horizontal="center" vertical="center" wrapText="1"/>
      <protection/>
    </xf>
    <xf numFmtId="176" fontId="5" fillId="34" borderId="24" xfId="61" applyNumberFormat="1" applyFont="1" applyFill="1" applyBorder="1" applyAlignment="1">
      <alignment horizontal="center" vertical="center" wrapText="1"/>
      <protection/>
    </xf>
    <xf numFmtId="176" fontId="5" fillId="34" borderId="25" xfId="61" applyNumberFormat="1" applyFont="1" applyFill="1" applyBorder="1" applyAlignment="1">
      <alignment horizontal="center" vertical="center" wrapText="1"/>
      <protection/>
    </xf>
    <xf numFmtId="176" fontId="5" fillId="34" borderId="26" xfId="61" applyNumberFormat="1" applyFont="1" applyFill="1" applyBorder="1" applyAlignment="1">
      <alignment horizontal="center" vertical="center" wrapText="1"/>
      <protection/>
    </xf>
    <xf numFmtId="176" fontId="5" fillId="34" borderId="19" xfId="61" applyNumberFormat="1" applyFont="1" applyFill="1" applyBorder="1" applyAlignment="1">
      <alignment horizontal="center" vertical="center" wrapText="1"/>
      <protection/>
    </xf>
    <xf numFmtId="176" fontId="5" fillId="34" borderId="11" xfId="61" applyNumberFormat="1" applyFont="1" applyFill="1" applyBorder="1" applyAlignment="1">
      <alignment horizontal="center" vertical="center" wrapText="1"/>
      <protection/>
    </xf>
    <xf numFmtId="176" fontId="5" fillId="34" borderId="12" xfId="61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6" fontId="3" fillId="0" borderId="15" xfId="0" applyNumberFormat="1" applyFont="1" applyFill="1" applyBorder="1" applyAlignment="1">
      <alignment horizontal="center" vertical="center"/>
    </xf>
    <xf numFmtId="56" fontId="3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56" fontId="3" fillId="0" borderId="18" xfId="0" applyNumberFormat="1" applyFont="1" applyFill="1" applyBorder="1" applyAlignment="1">
      <alignment horizontal="center" vertical="center"/>
    </xf>
    <xf numFmtId="56" fontId="3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8" xfId="61" applyFont="1" applyFill="1" applyBorder="1" applyAlignment="1">
      <alignment horizontal="center" vertical="center" wrapText="1"/>
      <protection/>
    </xf>
    <xf numFmtId="0" fontId="0" fillId="0" borderId="18" xfId="61" applyFill="1" applyBorder="1" applyAlignment="1">
      <alignment horizontal="center" vertical="center" wrapText="1"/>
      <protection/>
    </xf>
    <xf numFmtId="0" fontId="11" fillId="35" borderId="15" xfId="61" applyFont="1" applyFill="1" applyBorder="1" applyAlignment="1">
      <alignment horizontal="center" vertical="center" shrinkToFit="1"/>
      <protection/>
    </xf>
    <xf numFmtId="0" fontId="0" fillId="35" borderId="16" xfId="61" applyFill="1" applyBorder="1" applyAlignment="1">
      <alignment shrinkToFit="1"/>
      <protection/>
    </xf>
    <xf numFmtId="0" fontId="6" fillId="35" borderId="21" xfId="61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5" borderId="27" xfId="61" applyFont="1" applyFill="1" applyBorder="1" applyAlignment="1">
      <alignment horizontal="center" vertical="center" shrinkToFit="1"/>
      <protection/>
    </xf>
    <xf numFmtId="0" fontId="6" fillId="35" borderId="17" xfId="61" applyFont="1" applyFill="1" applyBorder="1" applyAlignment="1">
      <alignment horizontal="center" vertical="center" shrinkToFit="1"/>
      <protection/>
    </xf>
    <xf numFmtId="0" fontId="6" fillId="35" borderId="12" xfId="61" applyFont="1" applyFill="1" applyBorder="1" applyAlignment="1">
      <alignment horizontal="center" vertical="center" shrinkToFit="1"/>
      <protection/>
    </xf>
    <xf numFmtId="0" fontId="6" fillId="35" borderId="13" xfId="61" applyFont="1" applyFill="1" applyBorder="1" applyAlignment="1">
      <alignment horizontal="center" vertical="center" shrinkToFit="1"/>
      <protection/>
    </xf>
    <xf numFmtId="0" fontId="6" fillId="35" borderId="14" xfId="61" applyFont="1" applyFill="1" applyBorder="1" applyAlignment="1">
      <alignment horizontal="center" vertical="center" shrinkToFit="1"/>
      <protection/>
    </xf>
    <xf numFmtId="0" fontId="5" fillId="36" borderId="18" xfId="61" applyFont="1" applyFill="1" applyBorder="1" applyAlignment="1">
      <alignment horizontal="center" vertical="center" wrapText="1"/>
      <protection/>
    </xf>
    <xf numFmtId="0" fontId="0" fillId="36" borderId="18" xfId="61" applyFont="1" applyFill="1" applyBorder="1" applyAlignment="1">
      <alignment horizontal="center" vertical="center" wrapText="1"/>
      <protection/>
    </xf>
    <xf numFmtId="49" fontId="5" fillId="36" borderId="15" xfId="61" applyNumberFormat="1" applyFont="1" applyFill="1" applyBorder="1" applyAlignment="1">
      <alignment horizontal="center" vertical="center" wrapText="1"/>
      <protection/>
    </xf>
    <xf numFmtId="49" fontId="5" fillId="36" borderId="16" xfId="61" applyNumberFormat="1" applyFont="1" applyFill="1" applyBorder="1" applyAlignment="1">
      <alignment horizontal="center" vertical="center" wrapText="1"/>
      <protection/>
    </xf>
    <xf numFmtId="177" fontId="5" fillId="0" borderId="18" xfId="61" applyNumberFormat="1" applyFont="1" applyFill="1" applyBorder="1" applyAlignment="1">
      <alignment horizontal="center" vertical="center" wrapText="1"/>
      <protection/>
    </xf>
    <xf numFmtId="177" fontId="0" fillId="0" borderId="18" xfId="61" applyNumberFormat="1" applyFill="1" applyBorder="1" applyAlignment="1">
      <alignment horizontal="center" vertical="center" wrapText="1"/>
      <protection/>
    </xf>
    <xf numFmtId="176" fontId="5" fillId="0" borderId="18" xfId="61" applyNumberFormat="1" applyFont="1" applyFill="1" applyBorder="1" applyAlignment="1">
      <alignment horizontal="center" vertical="center" wrapText="1"/>
      <protection/>
    </xf>
    <xf numFmtId="176" fontId="0" fillId="0" borderId="18" xfId="61" applyNumberFormat="1" applyFill="1" applyBorder="1" applyAlignment="1">
      <alignment horizontal="center" vertical="center" wrapText="1"/>
      <protection/>
    </xf>
    <xf numFmtId="177" fontId="5" fillId="0" borderId="15" xfId="61" applyNumberFormat="1" applyFont="1" applyFill="1" applyBorder="1" applyAlignment="1">
      <alignment horizontal="center" vertical="center" wrapText="1"/>
      <protection/>
    </xf>
    <xf numFmtId="177" fontId="5" fillId="0" borderId="16" xfId="61" applyNumberFormat="1" applyFont="1" applyFill="1" applyBorder="1" applyAlignment="1">
      <alignment horizontal="center" vertical="center" wrapText="1"/>
      <protection/>
    </xf>
    <xf numFmtId="176" fontId="5" fillId="0" borderId="21" xfId="61" applyNumberFormat="1" applyFont="1" applyFill="1" applyBorder="1" applyAlignment="1">
      <alignment horizontal="center" vertical="center" wrapText="1"/>
      <protection/>
    </xf>
    <xf numFmtId="176" fontId="5" fillId="0" borderId="27" xfId="61" applyNumberFormat="1" applyFont="1" applyFill="1" applyBorder="1" applyAlignment="1">
      <alignment horizontal="center" vertical="center" wrapText="1"/>
      <protection/>
    </xf>
    <xf numFmtId="176" fontId="5" fillId="0" borderId="17" xfId="61" applyNumberFormat="1" applyFont="1" applyFill="1" applyBorder="1" applyAlignment="1">
      <alignment horizontal="center" vertical="center" wrapText="1"/>
      <protection/>
    </xf>
    <xf numFmtId="176" fontId="5" fillId="34" borderId="21" xfId="61" applyNumberFormat="1" applyFont="1" applyFill="1" applyBorder="1" applyAlignment="1">
      <alignment horizontal="center" vertical="center" wrapText="1"/>
      <protection/>
    </xf>
    <xf numFmtId="176" fontId="5" fillId="34" borderId="27" xfId="61" applyNumberFormat="1" applyFont="1" applyFill="1" applyBorder="1" applyAlignment="1">
      <alignment horizontal="center" vertical="center" wrapText="1"/>
      <protection/>
    </xf>
    <xf numFmtId="176" fontId="5" fillId="34" borderId="17" xfId="61" applyNumberFormat="1" applyFont="1" applyFill="1" applyBorder="1" applyAlignment="1">
      <alignment horizontal="center" vertical="center" wrapText="1"/>
      <protection/>
    </xf>
    <xf numFmtId="0" fontId="0" fillId="36" borderId="18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6チャレンジリーグ日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26</xdr:col>
      <xdr:colOff>0</xdr:colOff>
      <xdr:row>15</xdr:row>
      <xdr:rowOff>9525</xdr:rowOff>
    </xdr:to>
    <xdr:sp>
      <xdr:nvSpPr>
        <xdr:cNvPr id="1" name="Line 3"/>
        <xdr:cNvSpPr>
          <a:spLocks/>
        </xdr:cNvSpPr>
      </xdr:nvSpPr>
      <xdr:spPr>
        <a:xfrm>
          <a:off x="1371600" y="657225"/>
          <a:ext cx="5705475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38100</xdr:rowOff>
    </xdr:from>
    <xdr:to>
      <xdr:col>25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695325"/>
          <a:ext cx="5686425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6">
      <selection activeCell="G56" sqref="G56:I61"/>
    </sheetView>
  </sheetViews>
  <sheetFormatPr defaultColWidth="9.00390625" defaultRowHeight="13.5"/>
  <cols>
    <col min="1" max="1" width="6.625" style="22" customWidth="1"/>
    <col min="2" max="2" width="9.375" style="22" bestFit="1" customWidth="1"/>
    <col min="3" max="3" width="7.125" style="22" bestFit="1" customWidth="1"/>
    <col min="4" max="4" width="3.375" style="39" bestFit="1" customWidth="1"/>
    <col min="5" max="5" width="6.75390625" style="42" customWidth="1"/>
    <col min="6" max="6" width="10.50390625" style="22" customWidth="1"/>
    <col min="7" max="7" width="2.75390625" style="22" customWidth="1"/>
    <col min="8" max="8" width="2.50390625" style="22" bestFit="1" customWidth="1"/>
    <col min="9" max="9" width="4.00390625" style="22" bestFit="1" customWidth="1"/>
    <col min="10" max="10" width="10.50390625" style="22" customWidth="1"/>
    <col min="11" max="11" width="28.625" style="27" bestFit="1" customWidth="1"/>
    <col min="12" max="16384" width="9.00390625" style="22" customWidth="1"/>
  </cols>
  <sheetData>
    <row r="1" spans="1:11" ht="27.75" customHeight="1">
      <c r="A1" s="71" t="s">
        <v>95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1" ht="13.5">
      <c r="A3" s="23" t="s">
        <v>3</v>
      </c>
      <c r="B3" s="23" t="s">
        <v>1</v>
      </c>
      <c r="C3" s="23" t="s">
        <v>25</v>
      </c>
      <c r="D3" s="34" t="s">
        <v>64</v>
      </c>
      <c r="E3" s="40" t="s">
        <v>96</v>
      </c>
      <c r="F3" s="65" t="s">
        <v>10</v>
      </c>
      <c r="G3" s="65"/>
      <c r="H3" s="65"/>
      <c r="I3" s="65"/>
      <c r="J3" s="65"/>
      <c r="K3" s="24" t="s">
        <v>2</v>
      </c>
    </row>
    <row r="4" spans="1:11" ht="13.5">
      <c r="A4" s="65">
        <v>1</v>
      </c>
      <c r="B4" s="69" t="s">
        <v>62</v>
      </c>
      <c r="C4" s="62" t="s">
        <v>28</v>
      </c>
      <c r="D4" s="34">
        <v>2</v>
      </c>
      <c r="E4" s="41">
        <v>0.4583333333333333</v>
      </c>
      <c r="F4" s="1" t="s">
        <v>52</v>
      </c>
      <c r="G4" s="58">
        <v>3</v>
      </c>
      <c r="H4" s="58" t="s">
        <v>109</v>
      </c>
      <c r="I4" s="58">
        <v>3</v>
      </c>
      <c r="J4" s="2" t="s">
        <v>67</v>
      </c>
      <c r="K4" s="59" t="s">
        <v>69</v>
      </c>
    </row>
    <row r="5" spans="1:11" ht="13.5">
      <c r="A5" s="65"/>
      <c r="B5" s="69"/>
      <c r="C5" s="70"/>
      <c r="D5" s="34">
        <v>1</v>
      </c>
      <c r="E5" s="41">
        <v>0.5625</v>
      </c>
      <c r="F5" s="1" t="s">
        <v>4</v>
      </c>
      <c r="G5" s="58">
        <v>1</v>
      </c>
      <c r="H5" s="58" t="s">
        <v>109</v>
      </c>
      <c r="I5" s="58">
        <v>1</v>
      </c>
      <c r="J5" s="2" t="s">
        <v>0</v>
      </c>
      <c r="K5" s="61"/>
    </row>
    <row r="6" spans="1:11" ht="13.5">
      <c r="A6" s="65"/>
      <c r="B6" s="69"/>
      <c r="C6" s="70"/>
      <c r="D6" s="34">
        <v>2</v>
      </c>
      <c r="E6" s="41">
        <v>0.4583333333333333</v>
      </c>
      <c r="F6" s="1" t="s">
        <v>5</v>
      </c>
      <c r="G6" s="58">
        <v>1</v>
      </c>
      <c r="H6" s="58" t="s">
        <v>109</v>
      </c>
      <c r="I6" s="58">
        <v>1</v>
      </c>
      <c r="J6" s="2" t="s">
        <v>65</v>
      </c>
      <c r="K6" s="60" t="s">
        <v>70</v>
      </c>
    </row>
    <row r="7" spans="1:11" ht="13.5">
      <c r="A7" s="65"/>
      <c r="B7" s="69"/>
      <c r="C7" s="70"/>
      <c r="D7" s="34">
        <v>1</v>
      </c>
      <c r="E7" s="41">
        <v>0.5625</v>
      </c>
      <c r="F7" s="1" t="s">
        <v>9</v>
      </c>
      <c r="G7" s="58">
        <v>3</v>
      </c>
      <c r="H7" s="58" t="s">
        <v>109</v>
      </c>
      <c r="I7" s="58">
        <v>0</v>
      </c>
      <c r="J7" s="2" t="s">
        <v>24</v>
      </c>
      <c r="K7" s="61"/>
    </row>
    <row r="8" spans="1:11" ht="13.5">
      <c r="A8" s="65"/>
      <c r="B8" s="69"/>
      <c r="C8" s="70"/>
      <c r="D8" s="34">
        <v>2</v>
      </c>
      <c r="E8" s="41">
        <v>0.3958333333333333</v>
      </c>
      <c r="F8" s="1" t="s">
        <v>8</v>
      </c>
      <c r="G8" s="58">
        <v>0</v>
      </c>
      <c r="H8" s="58" t="s">
        <v>109</v>
      </c>
      <c r="I8" s="58">
        <v>1</v>
      </c>
      <c r="J8" s="2" t="s">
        <v>66</v>
      </c>
      <c r="K8" s="59" t="s">
        <v>55</v>
      </c>
    </row>
    <row r="9" spans="1:11" ht="13.5">
      <c r="A9" s="65"/>
      <c r="B9" s="69"/>
      <c r="C9" s="70"/>
      <c r="D9" s="34">
        <v>1</v>
      </c>
      <c r="E9" s="41">
        <v>0.5</v>
      </c>
      <c r="F9" s="1" t="s">
        <v>51</v>
      </c>
      <c r="G9" s="58">
        <v>3</v>
      </c>
      <c r="H9" s="58" t="s">
        <v>109</v>
      </c>
      <c r="I9" s="58">
        <v>3</v>
      </c>
      <c r="J9" s="2" t="s">
        <v>50</v>
      </c>
      <c r="K9" s="60"/>
    </row>
    <row r="10" spans="1:11" ht="13.5">
      <c r="A10" s="65"/>
      <c r="B10" s="69"/>
      <c r="C10" s="63"/>
      <c r="D10" s="34">
        <v>2</v>
      </c>
      <c r="E10" s="41">
        <v>0.6041666666666666</v>
      </c>
      <c r="F10" s="1" t="s">
        <v>6</v>
      </c>
      <c r="G10" s="58">
        <v>3</v>
      </c>
      <c r="H10" s="58" t="s">
        <v>109</v>
      </c>
      <c r="I10" s="58">
        <v>0</v>
      </c>
      <c r="J10" s="2" t="s">
        <v>7</v>
      </c>
      <c r="K10" s="61"/>
    </row>
    <row r="11" spans="1:11" ht="13.5">
      <c r="A11" s="66">
        <v>2</v>
      </c>
      <c r="B11" s="62" t="s">
        <v>68</v>
      </c>
      <c r="C11" s="62" t="s">
        <v>28</v>
      </c>
      <c r="D11" s="35">
        <v>2</v>
      </c>
      <c r="E11" s="41">
        <v>0.4583333333333333</v>
      </c>
      <c r="F11" s="1" t="s">
        <v>8</v>
      </c>
      <c r="G11" s="58">
        <v>8</v>
      </c>
      <c r="H11" s="58" t="s">
        <v>109</v>
      </c>
      <c r="I11" s="58">
        <v>2</v>
      </c>
      <c r="J11" s="2" t="s">
        <v>7</v>
      </c>
      <c r="K11" s="60" t="s">
        <v>70</v>
      </c>
    </row>
    <row r="12" spans="1:11" ht="13.5">
      <c r="A12" s="68"/>
      <c r="B12" s="70"/>
      <c r="C12" s="70"/>
      <c r="D12" s="36">
        <v>1</v>
      </c>
      <c r="E12" s="41">
        <v>0.5625</v>
      </c>
      <c r="F12" s="1" t="s">
        <v>51</v>
      </c>
      <c r="G12" s="58">
        <v>4</v>
      </c>
      <c r="H12" s="58" t="s">
        <v>109</v>
      </c>
      <c r="I12" s="58">
        <v>3</v>
      </c>
      <c r="J12" s="2" t="s">
        <v>0</v>
      </c>
      <c r="K12" s="61"/>
    </row>
    <row r="13" spans="1:11" ht="13.5">
      <c r="A13" s="68"/>
      <c r="B13" s="70"/>
      <c r="C13" s="70"/>
      <c r="D13" s="36">
        <v>2</v>
      </c>
      <c r="E13" s="41">
        <v>0.4583333333333333</v>
      </c>
      <c r="F13" s="1" t="s">
        <v>6</v>
      </c>
      <c r="G13" s="58">
        <v>1</v>
      </c>
      <c r="H13" s="58" t="s">
        <v>109</v>
      </c>
      <c r="I13" s="58">
        <v>0</v>
      </c>
      <c r="J13" s="2" t="s">
        <v>72</v>
      </c>
      <c r="K13" s="59" t="s">
        <v>71</v>
      </c>
    </row>
    <row r="14" spans="1:11" ht="13.5">
      <c r="A14" s="68"/>
      <c r="B14" s="70"/>
      <c r="C14" s="70"/>
      <c r="D14" s="36">
        <v>1</v>
      </c>
      <c r="E14" s="41">
        <v>0.5625</v>
      </c>
      <c r="F14" s="1" t="s">
        <v>9</v>
      </c>
      <c r="G14" s="58">
        <v>2</v>
      </c>
      <c r="H14" s="58" t="s">
        <v>109</v>
      </c>
      <c r="I14" s="58">
        <v>2</v>
      </c>
      <c r="J14" s="2" t="s">
        <v>50</v>
      </c>
      <c r="K14" s="61"/>
    </row>
    <row r="15" spans="1:11" ht="13.5">
      <c r="A15" s="68"/>
      <c r="B15" s="70"/>
      <c r="C15" s="70"/>
      <c r="D15" s="36">
        <v>2</v>
      </c>
      <c r="E15" s="41">
        <v>0.3958333333333333</v>
      </c>
      <c r="F15" s="1" t="s">
        <v>5</v>
      </c>
      <c r="G15" s="58">
        <v>5</v>
      </c>
      <c r="H15" s="58" t="s">
        <v>109</v>
      </c>
      <c r="I15" s="58">
        <v>3</v>
      </c>
      <c r="J15" s="2" t="s">
        <v>67</v>
      </c>
      <c r="K15" s="59" t="s">
        <v>55</v>
      </c>
    </row>
    <row r="16" spans="1:11" ht="13.5">
      <c r="A16" s="68"/>
      <c r="B16" s="70"/>
      <c r="C16" s="70"/>
      <c r="D16" s="36">
        <v>1</v>
      </c>
      <c r="E16" s="41">
        <v>0.5</v>
      </c>
      <c r="F16" s="1" t="s">
        <v>4</v>
      </c>
      <c r="G16" s="58">
        <v>3</v>
      </c>
      <c r="H16" s="58" t="s">
        <v>109</v>
      </c>
      <c r="I16" s="58">
        <v>2</v>
      </c>
      <c r="J16" s="2" t="s">
        <v>24</v>
      </c>
      <c r="K16" s="60"/>
    </row>
    <row r="17" spans="1:11" ht="13.5">
      <c r="A17" s="67"/>
      <c r="B17" s="63"/>
      <c r="C17" s="63"/>
      <c r="D17" s="37">
        <v>2</v>
      </c>
      <c r="E17" s="41">
        <v>0.6041666666666666</v>
      </c>
      <c r="F17" s="1" t="s">
        <v>52</v>
      </c>
      <c r="G17" s="58">
        <v>1</v>
      </c>
      <c r="H17" s="58" t="s">
        <v>109</v>
      </c>
      <c r="I17" s="58">
        <v>2</v>
      </c>
      <c r="J17" s="2" t="s">
        <v>65</v>
      </c>
      <c r="K17" s="61"/>
    </row>
    <row r="18" spans="1:11" ht="13.5">
      <c r="A18" s="66">
        <v>3</v>
      </c>
      <c r="B18" s="62" t="s">
        <v>73</v>
      </c>
      <c r="C18" s="69" t="s">
        <v>30</v>
      </c>
      <c r="D18" s="38">
        <v>2</v>
      </c>
      <c r="E18" s="41">
        <v>0.4583333333333333</v>
      </c>
      <c r="F18" s="1" t="s">
        <v>52</v>
      </c>
      <c r="G18" s="58">
        <v>3</v>
      </c>
      <c r="H18" s="58" t="s">
        <v>22</v>
      </c>
      <c r="I18" s="58">
        <v>4</v>
      </c>
      <c r="J18" s="2" t="s">
        <v>7</v>
      </c>
      <c r="K18" s="59" t="s">
        <v>54</v>
      </c>
    </row>
    <row r="19" spans="1:11" ht="13.5">
      <c r="A19" s="68"/>
      <c r="B19" s="70"/>
      <c r="C19" s="69"/>
      <c r="D19" s="38">
        <v>1</v>
      </c>
      <c r="E19" s="41">
        <v>0.5625</v>
      </c>
      <c r="F19" s="1" t="s">
        <v>0</v>
      </c>
      <c r="G19" s="58">
        <v>3</v>
      </c>
      <c r="H19" s="58" t="s">
        <v>22</v>
      </c>
      <c r="I19" s="58">
        <v>0</v>
      </c>
      <c r="J19" s="2" t="s">
        <v>50</v>
      </c>
      <c r="K19" s="61"/>
    </row>
    <row r="20" spans="1:11" ht="13.5">
      <c r="A20" s="68"/>
      <c r="B20" s="70"/>
      <c r="C20" s="69" t="s">
        <v>31</v>
      </c>
      <c r="D20" s="38">
        <v>2</v>
      </c>
      <c r="E20" s="41">
        <v>0.4583333333333333</v>
      </c>
      <c r="F20" s="1" t="s">
        <v>5</v>
      </c>
      <c r="G20" s="58">
        <v>0</v>
      </c>
      <c r="H20" s="58" t="s">
        <v>22</v>
      </c>
      <c r="I20" s="58">
        <v>1</v>
      </c>
      <c r="J20" s="2" t="s">
        <v>72</v>
      </c>
      <c r="K20" s="64" t="s">
        <v>79</v>
      </c>
    </row>
    <row r="21" spans="1:11" ht="13.5">
      <c r="A21" s="68"/>
      <c r="B21" s="70"/>
      <c r="C21" s="69"/>
      <c r="D21" s="38">
        <v>1</v>
      </c>
      <c r="E21" s="41">
        <v>0.5625</v>
      </c>
      <c r="F21" s="1" t="s">
        <v>24</v>
      </c>
      <c r="G21" s="58">
        <v>2</v>
      </c>
      <c r="H21" s="58" t="s">
        <v>22</v>
      </c>
      <c r="I21" s="58">
        <v>5</v>
      </c>
      <c r="J21" s="2" t="s">
        <v>51</v>
      </c>
      <c r="K21" s="64"/>
    </row>
    <row r="22" spans="1:11" ht="13.5">
      <c r="A22" s="68"/>
      <c r="B22" s="70"/>
      <c r="C22" s="69" t="s">
        <v>28</v>
      </c>
      <c r="D22" s="38">
        <v>2</v>
      </c>
      <c r="E22" s="41">
        <v>0.4583333333333333</v>
      </c>
      <c r="F22" s="1" t="s">
        <v>6</v>
      </c>
      <c r="G22" s="58">
        <v>4</v>
      </c>
      <c r="H22" s="58" t="s">
        <v>22</v>
      </c>
      <c r="I22" s="58">
        <v>0</v>
      </c>
      <c r="J22" s="2" t="s">
        <v>65</v>
      </c>
      <c r="K22" s="64" t="s">
        <v>74</v>
      </c>
    </row>
    <row r="23" spans="1:11" ht="13.5">
      <c r="A23" s="67"/>
      <c r="B23" s="63"/>
      <c r="C23" s="69"/>
      <c r="D23" s="38">
        <v>1</v>
      </c>
      <c r="E23" s="41">
        <v>0.5625</v>
      </c>
      <c r="F23" s="1" t="s">
        <v>4</v>
      </c>
      <c r="G23" s="58">
        <v>0</v>
      </c>
      <c r="H23" s="58" t="s">
        <v>22</v>
      </c>
      <c r="I23" s="58">
        <v>1</v>
      </c>
      <c r="J23" s="2" t="s">
        <v>9</v>
      </c>
      <c r="K23" s="64"/>
    </row>
    <row r="24" spans="1:11" ht="13.5">
      <c r="A24" s="66">
        <v>4</v>
      </c>
      <c r="B24" s="62" t="s">
        <v>75</v>
      </c>
      <c r="C24" s="62" t="s">
        <v>30</v>
      </c>
      <c r="D24" s="38">
        <v>2</v>
      </c>
      <c r="E24" s="41">
        <v>0.4583333333333333</v>
      </c>
      <c r="F24" s="1" t="s">
        <v>5</v>
      </c>
      <c r="G24" s="58">
        <v>4</v>
      </c>
      <c r="H24" s="58" t="s">
        <v>22</v>
      </c>
      <c r="I24" s="58">
        <v>1</v>
      </c>
      <c r="J24" s="2" t="s">
        <v>7</v>
      </c>
      <c r="K24" s="59" t="s">
        <v>53</v>
      </c>
    </row>
    <row r="25" spans="1:11" ht="13.5">
      <c r="A25" s="68"/>
      <c r="B25" s="70"/>
      <c r="C25" s="63"/>
      <c r="D25" s="38">
        <v>1</v>
      </c>
      <c r="E25" s="41">
        <v>0.5625</v>
      </c>
      <c r="F25" s="1" t="s">
        <v>0</v>
      </c>
      <c r="G25" s="58">
        <v>2</v>
      </c>
      <c r="H25" s="58" t="s">
        <v>22</v>
      </c>
      <c r="I25" s="58">
        <v>0</v>
      </c>
      <c r="J25" s="2" t="s">
        <v>24</v>
      </c>
      <c r="K25" s="61"/>
    </row>
    <row r="26" spans="1:11" ht="13.5">
      <c r="A26" s="68"/>
      <c r="B26" s="70"/>
      <c r="C26" s="69" t="s">
        <v>28</v>
      </c>
      <c r="D26" s="38">
        <v>2</v>
      </c>
      <c r="E26" s="41">
        <v>0.4583333333333333</v>
      </c>
      <c r="F26" s="1" t="s">
        <v>52</v>
      </c>
      <c r="G26" s="58">
        <v>0</v>
      </c>
      <c r="H26" s="58" t="s">
        <v>22</v>
      </c>
      <c r="I26" s="58">
        <v>3</v>
      </c>
      <c r="J26" s="2" t="s">
        <v>72</v>
      </c>
      <c r="K26" s="64" t="s">
        <v>55</v>
      </c>
    </row>
    <row r="27" spans="1:11" ht="13.5">
      <c r="A27" s="68"/>
      <c r="B27" s="70"/>
      <c r="C27" s="69"/>
      <c r="D27" s="38">
        <v>1</v>
      </c>
      <c r="E27" s="41">
        <v>0.5625</v>
      </c>
      <c r="F27" s="1" t="s">
        <v>51</v>
      </c>
      <c r="G27" s="58">
        <v>0</v>
      </c>
      <c r="H27" s="58" t="s">
        <v>22</v>
      </c>
      <c r="I27" s="58">
        <v>3</v>
      </c>
      <c r="J27" s="2" t="s">
        <v>9</v>
      </c>
      <c r="K27" s="64"/>
    </row>
    <row r="28" spans="1:11" ht="13.5">
      <c r="A28" s="68"/>
      <c r="B28" s="70"/>
      <c r="C28" s="62" t="s">
        <v>26</v>
      </c>
      <c r="D28" s="34">
        <v>2</v>
      </c>
      <c r="E28" s="41">
        <v>0.4583333333333333</v>
      </c>
      <c r="F28" s="1" t="s">
        <v>8</v>
      </c>
      <c r="G28" s="58">
        <v>1</v>
      </c>
      <c r="H28" s="58" t="s">
        <v>22</v>
      </c>
      <c r="I28" s="58">
        <v>2</v>
      </c>
      <c r="J28" s="2" t="s">
        <v>67</v>
      </c>
      <c r="K28" s="60" t="s">
        <v>76</v>
      </c>
    </row>
    <row r="29" spans="1:11" ht="13.5">
      <c r="A29" s="68"/>
      <c r="B29" s="70"/>
      <c r="C29" s="70"/>
      <c r="D29" s="34">
        <v>1</v>
      </c>
      <c r="E29" s="41">
        <v>0.5625</v>
      </c>
      <c r="F29" s="1" t="s">
        <v>50</v>
      </c>
      <c r="G29" s="58">
        <v>3</v>
      </c>
      <c r="H29" s="58" t="s">
        <v>22</v>
      </c>
      <c r="I29" s="58">
        <v>0</v>
      </c>
      <c r="J29" s="2" t="s">
        <v>4</v>
      </c>
      <c r="K29" s="60"/>
    </row>
    <row r="30" spans="1:12" ht="13.5">
      <c r="A30" s="66">
        <v>5</v>
      </c>
      <c r="B30" s="66" t="s">
        <v>77</v>
      </c>
      <c r="C30" s="66" t="s">
        <v>28</v>
      </c>
      <c r="D30" s="34">
        <v>1</v>
      </c>
      <c r="E30" s="41">
        <v>0.4583333333333333</v>
      </c>
      <c r="F30" s="1" t="s">
        <v>4</v>
      </c>
      <c r="G30" s="58">
        <v>0</v>
      </c>
      <c r="H30" s="58" t="s">
        <v>116</v>
      </c>
      <c r="I30" s="58">
        <v>2</v>
      </c>
      <c r="J30" s="2" t="s">
        <v>51</v>
      </c>
      <c r="K30" s="64" t="s">
        <v>55</v>
      </c>
      <c r="L30" s="25"/>
    </row>
    <row r="31" spans="1:11" ht="13.5">
      <c r="A31" s="68"/>
      <c r="B31" s="68"/>
      <c r="C31" s="67"/>
      <c r="D31" s="34">
        <v>1</v>
      </c>
      <c r="E31" s="41">
        <v>0.5625</v>
      </c>
      <c r="F31" s="1" t="s">
        <v>9</v>
      </c>
      <c r="G31" s="58">
        <v>2</v>
      </c>
      <c r="H31" s="58" t="s">
        <v>116</v>
      </c>
      <c r="I31" s="58">
        <v>3</v>
      </c>
      <c r="J31" s="2" t="s">
        <v>0</v>
      </c>
      <c r="K31" s="64"/>
    </row>
    <row r="32" spans="1:11" ht="13.5">
      <c r="A32" s="68"/>
      <c r="B32" s="68"/>
      <c r="C32" s="65" t="s">
        <v>26</v>
      </c>
      <c r="D32" s="34">
        <v>2</v>
      </c>
      <c r="E32" s="41">
        <v>0.4583333333333333</v>
      </c>
      <c r="F32" s="1" t="s">
        <v>65</v>
      </c>
      <c r="G32" s="58">
        <v>1</v>
      </c>
      <c r="H32" s="58" t="s">
        <v>116</v>
      </c>
      <c r="I32" s="58">
        <v>1</v>
      </c>
      <c r="J32" s="2" t="s">
        <v>72</v>
      </c>
      <c r="K32" s="59" t="s">
        <v>78</v>
      </c>
    </row>
    <row r="33" spans="1:11" ht="13.5">
      <c r="A33" s="68"/>
      <c r="B33" s="68"/>
      <c r="C33" s="65"/>
      <c r="D33" s="34">
        <v>1</v>
      </c>
      <c r="E33" s="41">
        <v>0.5625</v>
      </c>
      <c r="F33" s="1" t="s">
        <v>50</v>
      </c>
      <c r="G33" s="58">
        <v>3</v>
      </c>
      <c r="H33" s="58" t="s">
        <v>116</v>
      </c>
      <c r="I33" s="58">
        <v>2</v>
      </c>
      <c r="J33" s="2" t="s">
        <v>24</v>
      </c>
      <c r="K33" s="61"/>
    </row>
    <row r="34" spans="1:11" ht="13.5">
      <c r="A34" s="66">
        <v>6</v>
      </c>
      <c r="B34" s="66" t="s">
        <v>80</v>
      </c>
      <c r="C34" s="66" t="s">
        <v>30</v>
      </c>
      <c r="D34" s="34">
        <v>2</v>
      </c>
      <c r="E34" s="41">
        <v>0.4583333333333333</v>
      </c>
      <c r="F34" s="1" t="s">
        <v>8</v>
      </c>
      <c r="G34" s="58">
        <v>2</v>
      </c>
      <c r="H34" s="58" t="s">
        <v>119</v>
      </c>
      <c r="I34" s="58">
        <v>0</v>
      </c>
      <c r="J34" s="2" t="s">
        <v>65</v>
      </c>
      <c r="K34" s="59" t="s">
        <v>54</v>
      </c>
    </row>
    <row r="35" spans="1:11" ht="13.5">
      <c r="A35" s="68"/>
      <c r="B35" s="68"/>
      <c r="C35" s="67"/>
      <c r="D35" s="34">
        <v>1</v>
      </c>
      <c r="E35" s="41">
        <v>0.5625</v>
      </c>
      <c r="F35" s="1" t="s">
        <v>0</v>
      </c>
      <c r="G35" s="58">
        <v>1</v>
      </c>
      <c r="H35" s="58" t="s">
        <v>119</v>
      </c>
      <c r="I35" s="58">
        <v>0</v>
      </c>
      <c r="J35" s="2" t="s">
        <v>4</v>
      </c>
      <c r="K35" s="61"/>
    </row>
    <row r="36" spans="1:11" ht="13.5">
      <c r="A36" s="68"/>
      <c r="B36" s="68"/>
      <c r="C36" s="28" t="s">
        <v>31</v>
      </c>
      <c r="D36" s="34">
        <v>1</v>
      </c>
      <c r="E36" s="41">
        <v>0.4166666666666667</v>
      </c>
      <c r="F36" s="1" t="s">
        <v>24</v>
      </c>
      <c r="G36" s="58">
        <v>2</v>
      </c>
      <c r="H36" s="58" t="s">
        <v>119</v>
      </c>
      <c r="I36" s="58">
        <v>2</v>
      </c>
      <c r="J36" s="2" t="s">
        <v>9</v>
      </c>
      <c r="K36" s="24" t="s">
        <v>79</v>
      </c>
    </row>
    <row r="37" spans="1:11" ht="13.5">
      <c r="A37" s="68"/>
      <c r="B37" s="68"/>
      <c r="C37" s="23" t="s">
        <v>26</v>
      </c>
      <c r="D37" s="34">
        <v>1</v>
      </c>
      <c r="E37" s="41">
        <v>0.4583333333333333</v>
      </c>
      <c r="F37" s="1" t="s">
        <v>50</v>
      </c>
      <c r="G37" s="58">
        <v>2</v>
      </c>
      <c r="H37" s="58" t="s">
        <v>119</v>
      </c>
      <c r="I37" s="58">
        <v>4</v>
      </c>
      <c r="J37" s="2" t="s">
        <v>51</v>
      </c>
      <c r="K37" s="33" t="s">
        <v>81</v>
      </c>
    </row>
    <row r="38" spans="1:11" ht="13.5">
      <c r="A38" s="68"/>
      <c r="B38" s="68"/>
      <c r="C38" s="29" t="s">
        <v>29</v>
      </c>
      <c r="D38" s="34">
        <v>2</v>
      </c>
      <c r="E38" s="41">
        <v>0.4583333333333333</v>
      </c>
      <c r="F38" s="1" t="s">
        <v>6</v>
      </c>
      <c r="G38" s="58">
        <v>2</v>
      </c>
      <c r="H38" s="58" t="s">
        <v>119</v>
      </c>
      <c r="I38" s="58">
        <v>3</v>
      </c>
      <c r="J38" s="2" t="s">
        <v>67</v>
      </c>
      <c r="K38" s="31" t="s">
        <v>82</v>
      </c>
    </row>
    <row r="39" spans="1:11" ht="13.5">
      <c r="A39" s="66">
        <v>7</v>
      </c>
      <c r="B39" s="66" t="s">
        <v>83</v>
      </c>
      <c r="C39" s="66" t="s">
        <v>30</v>
      </c>
      <c r="D39" s="34">
        <v>2</v>
      </c>
      <c r="E39" s="41">
        <v>0.4583333333333333</v>
      </c>
      <c r="F39" s="1" t="s">
        <v>52</v>
      </c>
      <c r="G39" s="58">
        <v>3</v>
      </c>
      <c r="H39" s="58" t="s">
        <v>119</v>
      </c>
      <c r="I39" s="58">
        <v>1</v>
      </c>
      <c r="J39" s="2" t="s">
        <v>6</v>
      </c>
      <c r="K39" s="59" t="s">
        <v>54</v>
      </c>
    </row>
    <row r="40" spans="1:11" ht="13.5">
      <c r="A40" s="68"/>
      <c r="B40" s="68"/>
      <c r="C40" s="67"/>
      <c r="D40" s="34">
        <v>1</v>
      </c>
      <c r="E40" s="41">
        <v>0.5625</v>
      </c>
      <c r="F40" s="1" t="s">
        <v>0</v>
      </c>
      <c r="G40" s="58">
        <v>2</v>
      </c>
      <c r="H40" s="58" t="s">
        <v>119</v>
      </c>
      <c r="I40" s="58">
        <v>1</v>
      </c>
      <c r="J40" s="2" t="s">
        <v>51</v>
      </c>
      <c r="K40" s="61"/>
    </row>
    <row r="41" spans="1:11" ht="13.5">
      <c r="A41" s="68"/>
      <c r="B41" s="68"/>
      <c r="C41" s="66" t="s">
        <v>31</v>
      </c>
      <c r="D41" s="34">
        <v>2</v>
      </c>
      <c r="E41" s="41">
        <v>0.4583333333333333</v>
      </c>
      <c r="F41" s="1" t="s">
        <v>5</v>
      </c>
      <c r="G41" s="58">
        <v>2</v>
      </c>
      <c r="H41" s="58" t="s">
        <v>119</v>
      </c>
      <c r="I41" s="58">
        <v>3</v>
      </c>
      <c r="J41" s="2" t="s">
        <v>8</v>
      </c>
      <c r="K41" s="59" t="s">
        <v>84</v>
      </c>
    </row>
    <row r="42" spans="1:11" ht="13.5">
      <c r="A42" s="68"/>
      <c r="B42" s="68"/>
      <c r="C42" s="67"/>
      <c r="D42" s="34">
        <v>1</v>
      </c>
      <c r="E42" s="41">
        <v>0.5625</v>
      </c>
      <c r="F42" s="1" t="s">
        <v>24</v>
      </c>
      <c r="G42" s="58">
        <v>0</v>
      </c>
      <c r="H42" s="58" t="s">
        <v>119</v>
      </c>
      <c r="I42" s="58">
        <v>3</v>
      </c>
      <c r="J42" s="2" t="s">
        <v>4</v>
      </c>
      <c r="K42" s="61"/>
    </row>
    <row r="43" spans="1:11" ht="13.5">
      <c r="A43" s="68"/>
      <c r="B43" s="68"/>
      <c r="C43" s="66" t="s">
        <v>26</v>
      </c>
      <c r="D43" s="34">
        <v>2</v>
      </c>
      <c r="E43" s="41">
        <v>0.4583333333333333</v>
      </c>
      <c r="F43" s="1" t="s">
        <v>7</v>
      </c>
      <c r="G43" s="58">
        <v>1</v>
      </c>
      <c r="H43" s="58" t="s">
        <v>119</v>
      </c>
      <c r="I43" s="58">
        <v>2</v>
      </c>
      <c r="J43" s="2" t="s">
        <v>67</v>
      </c>
      <c r="K43" s="60" t="s">
        <v>76</v>
      </c>
    </row>
    <row r="44" spans="1:11" ht="13.5">
      <c r="A44" s="67"/>
      <c r="B44" s="67"/>
      <c r="C44" s="67"/>
      <c r="D44" s="34">
        <v>1</v>
      </c>
      <c r="E44" s="41">
        <v>0.5625</v>
      </c>
      <c r="F44" s="1" t="s">
        <v>50</v>
      </c>
      <c r="G44" s="58">
        <v>3</v>
      </c>
      <c r="H44" s="58" t="s">
        <v>119</v>
      </c>
      <c r="I44" s="58">
        <v>3</v>
      </c>
      <c r="J44" s="2" t="s">
        <v>9</v>
      </c>
      <c r="K44" s="60"/>
    </row>
    <row r="45" spans="1:11" ht="13.5">
      <c r="A45" s="66">
        <v>8</v>
      </c>
      <c r="B45" s="66" t="s">
        <v>85</v>
      </c>
      <c r="C45" s="66" t="s">
        <v>28</v>
      </c>
      <c r="D45" s="34">
        <v>2</v>
      </c>
      <c r="E45" s="41">
        <v>0.4583333333333333</v>
      </c>
      <c r="F45" s="1" t="s">
        <v>5</v>
      </c>
      <c r="G45" s="58">
        <v>3</v>
      </c>
      <c r="H45" s="58" t="s">
        <v>49</v>
      </c>
      <c r="I45" s="58">
        <v>10</v>
      </c>
      <c r="J45" s="2" t="s">
        <v>6</v>
      </c>
      <c r="K45" s="59" t="s">
        <v>86</v>
      </c>
    </row>
    <row r="46" spans="1:11" ht="13.5">
      <c r="A46" s="68"/>
      <c r="B46" s="68"/>
      <c r="C46" s="68"/>
      <c r="D46" s="34">
        <v>1</v>
      </c>
      <c r="E46" s="41">
        <v>0.5625</v>
      </c>
      <c r="F46" s="1" t="s">
        <v>9</v>
      </c>
      <c r="G46" s="58">
        <v>0</v>
      </c>
      <c r="H46" s="58" t="s">
        <v>49</v>
      </c>
      <c r="I46" s="58">
        <v>1</v>
      </c>
      <c r="J46" s="2" t="s">
        <v>4</v>
      </c>
      <c r="K46" s="61"/>
    </row>
    <row r="47" spans="1:11" ht="13.5">
      <c r="A47" s="68"/>
      <c r="B47" s="68"/>
      <c r="C47" s="68"/>
      <c r="D47" s="34">
        <v>2</v>
      </c>
      <c r="E47" s="41">
        <v>0.4583333333333333</v>
      </c>
      <c r="F47" s="1" t="s">
        <v>7</v>
      </c>
      <c r="G47" s="58">
        <v>1</v>
      </c>
      <c r="H47" s="58" t="s">
        <v>49</v>
      </c>
      <c r="I47" s="58">
        <v>5</v>
      </c>
      <c r="J47" s="2" t="s">
        <v>65</v>
      </c>
      <c r="K47" s="59" t="s">
        <v>87</v>
      </c>
    </row>
    <row r="48" spans="1:11" ht="13.5">
      <c r="A48" s="68"/>
      <c r="B48" s="68"/>
      <c r="C48" s="67"/>
      <c r="D48" s="34">
        <v>1</v>
      </c>
      <c r="E48" s="41">
        <v>0.5625</v>
      </c>
      <c r="F48" s="1" t="s">
        <v>51</v>
      </c>
      <c r="G48" s="58">
        <v>3</v>
      </c>
      <c r="H48" s="58" t="s">
        <v>49</v>
      </c>
      <c r="I48" s="58">
        <v>1</v>
      </c>
      <c r="J48" s="2" t="s">
        <v>24</v>
      </c>
      <c r="K48" s="61"/>
    </row>
    <row r="49" spans="1:11" ht="13.5">
      <c r="A49" s="68"/>
      <c r="B49" s="68"/>
      <c r="C49" s="66" t="s">
        <v>26</v>
      </c>
      <c r="D49" s="34">
        <v>2</v>
      </c>
      <c r="E49" s="41">
        <v>0.4583333333333333</v>
      </c>
      <c r="F49" s="1" t="s">
        <v>66</v>
      </c>
      <c r="G49" s="58">
        <v>1</v>
      </c>
      <c r="H49" s="58" t="s">
        <v>49</v>
      </c>
      <c r="I49" s="58">
        <v>1</v>
      </c>
      <c r="J49" s="2" t="s">
        <v>67</v>
      </c>
      <c r="K49" s="59" t="s">
        <v>76</v>
      </c>
    </row>
    <row r="50" spans="1:11" ht="13.5">
      <c r="A50" s="68"/>
      <c r="B50" s="68"/>
      <c r="C50" s="67"/>
      <c r="D50" s="34">
        <v>1</v>
      </c>
      <c r="E50" s="41">
        <v>0.5625</v>
      </c>
      <c r="F50" s="1" t="s">
        <v>50</v>
      </c>
      <c r="G50" s="58">
        <v>2</v>
      </c>
      <c r="H50" s="58" t="s">
        <v>49</v>
      </c>
      <c r="I50" s="58">
        <v>5</v>
      </c>
      <c r="J50" s="2" t="s">
        <v>0</v>
      </c>
      <c r="K50" s="61"/>
    </row>
    <row r="51" spans="1:11" ht="13.5">
      <c r="A51" s="67"/>
      <c r="B51" s="67"/>
      <c r="C51" s="30" t="s">
        <v>27</v>
      </c>
      <c r="D51" s="34">
        <v>2</v>
      </c>
      <c r="E51" s="41">
        <v>0.4166666666666667</v>
      </c>
      <c r="F51" s="1" t="s">
        <v>52</v>
      </c>
      <c r="G51" s="58">
        <v>0</v>
      </c>
      <c r="H51" s="58" t="s">
        <v>49</v>
      </c>
      <c r="I51" s="58">
        <v>3</v>
      </c>
      <c r="J51" s="2" t="s">
        <v>8</v>
      </c>
      <c r="K51" s="32" t="s">
        <v>56</v>
      </c>
    </row>
    <row r="52" spans="1:11" ht="13.5">
      <c r="A52" s="66">
        <v>9</v>
      </c>
      <c r="B52" s="66" t="s">
        <v>88</v>
      </c>
      <c r="C52" s="66" t="s">
        <v>31</v>
      </c>
      <c r="D52" s="34">
        <v>2</v>
      </c>
      <c r="E52" s="41">
        <v>0.4583333333333333</v>
      </c>
      <c r="F52" s="1" t="s">
        <v>7</v>
      </c>
      <c r="G52" s="58">
        <v>1</v>
      </c>
      <c r="H52" s="58" t="s">
        <v>22</v>
      </c>
      <c r="I52" s="58">
        <v>6</v>
      </c>
      <c r="J52" s="2" t="s">
        <v>72</v>
      </c>
      <c r="K52" s="59" t="s">
        <v>89</v>
      </c>
    </row>
    <row r="53" spans="1:11" ht="13.5">
      <c r="A53" s="68"/>
      <c r="B53" s="68"/>
      <c r="C53" s="67"/>
      <c r="D53" s="34">
        <v>1</v>
      </c>
      <c r="E53" s="41">
        <v>0.5625</v>
      </c>
      <c r="F53" s="1" t="s">
        <v>24</v>
      </c>
      <c r="G53" s="58">
        <v>3</v>
      </c>
      <c r="H53" s="58" t="s">
        <v>22</v>
      </c>
      <c r="I53" s="58">
        <v>3</v>
      </c>
      <c r="J53" s="2" t="s">
        <v>0</v>
      </c>
      <c r="K53" s="61"/>
    </row>
    <row r="54" spans="1:11" ht="13.5">
      <c r="A54" s="68"/>
      <c r="B54" s="68"/>
      <c r="C54" s="66" t="s">
        <v>28</v>
      </c>
      <c r="D54" s="34">
        <v>1</v>
      </c>
      <c r="E54" s="41">
        <v>0.4583333333333333</v>
      </c>
      <c r="F54" s="1" t="s">
        <v>9</v>
      </c>
      <c r="G54" s="58">
        <v>3</v>
      </c>
      <c r="H54" s="58" t="s">
        <v>22</v>
      </c>
      <c r="I54" s="58">
        <v>2</v>
      </c>
      <c r="J54" s="2" t="s">
        <v>51</v>
      </c>
      <c r="K54" s="59" t="s">
        <v>86</v>
      </c>
    </row>
    <row r="55" spans="1:11" ht="13.5">
      <c r="A55" s="68"/>
      <c r="B55" s="68"/>
      <c r="C55" s="67"/>
      <c r="D55" s="34">
        <v>1</v>
      </c>
      <c r="E55" s="41">
        <v>0.5625</v>
      </c>
      <c r="F55" s="1" t="s">
        <v>4</v>
      </c>
      <c r="G55" s="58">
        <v>4</v>
      </c>
      <c r="H55" s="58" t="s">
        <v>22</v>
      </c>
      <c r="I55" s="58">
        <v>0</v>
      </c>
      <c r="J55" s="2" t="s">
        <v>50</v>
      </c>
      <c r="K55" s="61"/>
    </row>
    <row r="56" spans="1:11" ht="13.5">
      <c r="A56" s="66">
        <v>10</v>
      </c>
      <c r="B56" s="66" t="s">
        <v>90</v>
      </c>
      <c r="C56" s="65" t="s">
        <v>30</v>
      </c>
      <c r="D56" s="34">
        <v>2</v>
      </c>
      <c r="E56" s="41">
        <v>0.4583333333333333</v>
      </c>
      <c r="F56" s="1" t="s">
        <v>8</v>
      </c>
      <c r="G56" s="26">
        <v>1</v>
      </c>
      <c r="H56" s="26" t="s">
        <v>22</v>
      </c>
      <c r="I56" s="26">
        <v>5</v>
      </c>
      <c r="J56" s="2" t="s">
        <v>6</v>
      </c>
      <c r="K56" s="59" t="s">
        <v>54</v>
      </c>
    </row>
    <row r="57" spans="1:11" ht="13.5">
      <c r="A57" s="68"/>
      <c r="B57" s="68"/>
      <c r="C57" s="65"/>
      <c r="D57" s="34">
        <v>1</v>
      </c>
      <c r="E57" s="41">
        <v>0.5625</v>
      </c>
      <c r="F57" s="1" t="s">
        <v>0</v>
      </c>
      <c r="G57" s="26">
        <v>2</v>
      </c>
      <c r="H57" s="26" t="s">
        <v>22</v>
      </c>
      <c r="I57" s="26">
        <v>0</v>
      </c>
      <c r="J57" s="2" t="s">
        <v>9</v>
      </c>
      <c r="K57" s="61"/>
    </row>
    <row r="58" spans="1:11" ht="13.5">
      <c r="A58" s="68"/>
      <c r="B58" s="68"/>
      <c r="C58" s="65" t="s">
        <v>31</v>
      </c>
      <c r="D58" s="34">
        <v>2</v>
      </c>
      <c r="E58" s="41">
        <v>0.4583333333333333</v>
      </c>
      <c r="F58" s="1" t="s">
        <v>52</v>
      </c>
      <c r="G58" s="26">
        <v>3</v>
      </c>
      <c r="H58" s="26" t="s">
        <v>22</v>
      </c>
      <c r="I58" s="26">
        <v>1</v>
      </c>
      <c r="J58" s="2" t="s">
        <v>5</v>
      </c>
      <c r="K58" s="59" t="s">
        <v>89</v>
      </c>
    </row>
    <row r="59" spans="1:11" ht="13.5">
      <c r="A59" s="68"/>
      <c r="B59" s="68"/>
      <c r="C59" s="65"/>
      <c r="D59" s="34">
        <v>1</v>
      </c>
      <c r="E59" s="41">
        <v>0.5625</v>
      </c>
      <c r="F59" s="1" t="s">
        <v>24</v>
      </c>
      <c r="G59" s="26">
        <v>0</v>
      </c>
      <c r="H59" s="26" t="s">
        <v>22</v>
      </c>
      <c r="I59" s="26">
        <v>2</v>
      </c>
      <c r="J59" s="2" t="s">
        <v>50</v>
      </c>
      <c r="K59" s="61"/>
    </row>
    <row r="60" spans="1:11" ht="13.5">
      <c r="A60" s="68"/>
      <c r="B60" s="68"/>
      <c r="C60" s="65" t="s">
        <v>28</v>
      </c>
      <c r="D60" s="34">
        <v>2</v>
      </c>
      <c r="E60" s="41">
        <v>0.4583333333333333</v>
      </c>
      <c r="F60" s="1" t="s">
        <v>65</v>
      </c>
      <c r="G60" s="26">
        <v>0</v>
      </c>
      <c r="H60" s="26" t="s">
        <v>22</v>
      </c>
      <c r="I60" s="26">
        <v>2</v>
      </c>
      <c r="J60" s="2" t="s">
        <v>67</v>
      </c>
      <c r="K60" s="59" t="s">
        <v>55</v>
      </c>
    </row>
    <row r="61" spans="1:11" ht="13.5">
      <c r="A61" s="67"/>
      <c r="B61" s="67"/>
      <c r="C61" s="65"/>
      <c r="D61" s="34">
        <v>1</v>
      </c>
      <c r="E61" s="41">
        <v>0.5625</v>
      </c>
      <c r="F61" s="1" t="s">
        <v>51</v>
      </c>
      <c r="G61" s="26">
        <v>0</v>
      </c>
      <c r="H61" s="26" t="s">
        <v>22</v>
      </c>
      <c r="I61" s="26">
        <v>1</v>
      </c>
      <c r="J61" s="2" t="s">
        <v>4</v>
      </c>
      <c r="K61" s="61"/>
    </row>
    <row r="62" spans="1:11" ht="13.5">
      <c r="A62" s="2" t="s">
        <v>91</v>
      </c>
      <c r="B62" s="23" t="s">
        <v>92</v>
      </c>
      <c r="C62" s="23" t="s">
        <v>28</v>
      </c>
      <c r="D62" s="34"/>
      <c r="E62" s="41"/>
      <c r="F62" s="1" t="s">
        <v>93</v>
      </c>
      <c r="G62" s="26"/>
      <c r="H62" s="26" t="s">
        <v>22</v>
      </c>
      <c r="I62" s="26"/>
      <c r="J62" s="2" t="s">
        <v>94</v>
      </c>
      <c r="K62" s="24" t="s">
        <v>86</v>
      </c>
    </row>
  </sheetData>
  <sheetProtection/>
  <mergeCells count="69">
    <mergeCell ref="A1:K1"/>
    <mergeCell ref="A34:A38"/>
    <mergeCell ref="A39:A44"/>
    <mergeCell ref="B45:B51"/>
    <mergeCell ref="B24:B29"/>
    <mergeCell ref="B30:B33"/>
    <mergeCell ref="B18:B23"/>
    <mergeCell ref="C41:C42"/>
    <mergeCell ref="B39:B44"/>
    <mergeCell ref="A30:A33"/>
    <mergeCell ref="C28:C29"/>
    <mergeCell ref="K34:K35"/>
    <mergeCell ref="C34:C35"/>
    <mergeCell ref="K30:K31"/>
    <mergeCell ref="C30:C31"/>
    <mergeCell ref="K32:K33"/>
    <mergeCell ref="B56:B61"/>
    <mergeCell ref="A56:A61"/>
    <mergeCell ref="A18:A23"/>
    <mergeCell ref="A11:A17"/>
    <mergeCell ref="A24:A29"/>
    <mergeCell ref="C11:C17"/>
    <mergeCell ref="B11:B17"/>
    <mergeCell ref="C18:C19"/>
    <mergeCell ref="C20:C21"/>
    <mergeCell ref="C22:C23"/>
    <mergeCell ref="B4:B10"/>
    <mergeCell ref="A4:A10"/>
    <mergeCell ref="F3:J3"/>
    <mergeCell ref="C4:C10"/>
    <mergeCell ref="A45:A51"/>
    <mergeCell ref="B52:B55"/>
    <mergeCell ref="A52:A55"/>
    <mergeCell ref="C26:C27"/>
    <mergeCell ref="B34:B38"/>
    <mergeCell ref="C43:C44"/>
    <mergeCell ref="C32:C33"/>
    <mergeCell ref="C49:C50"/>
    <mergeCell ref="K49:K50"/>
    <mergeCell ref="C39:C40"/>
    <mergeCell ref="K39:K40"/>
    <mergeCell ref="K47:K48"/>
    <mergeCell ref="K41:K42"/>
    <mergeCell ref="K43:K44"/>
    <mergeCell ref="K45:K46"/>
    <mergeCell ref="C45:C48"/>
    <mergeCell ref="K60:K61"/>
    <mergeCell ref="C56:C57"/>
    <mergeCell ref="C58:C59"/>
    <mergeCell ref="C60:C61"/>
    <mergeCell ref="C52:C53"/>
    <mergeCell ref="C54:C55"/>
    <mergeCell ref="K52:K53"/>
    <mergeCell ref="K54:K55"/>
    <mergeCell ref="K8:K10"/>
    <mergeCell ref="K4:K5"/>
    <mergeCell ref="K6:K7"/>
    <mergeCell ref="K11:K12"/>
    <mergeCell ref="K56:K57"/>
    <mergeCell ref="K58:K59"/>
    <mergeCell ref="K26:K27"/>
    <mergeCell ref="K28:K29"/>
    <mergeCell ref="K15:K17"/>
    <mergeCell ref="K13:K14"/>
    <mergeCell ref="C24:C25"/>
    <mergeCell ref="K24:K25"/>
    <mergeCell ref="K18:K19"/>
    <mergeCell ref="K20:K21"/>
    <mergeCell ref="K22:K2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14.75390625" style="6" customWidth="1"/>
    <col min="2" max="2" width="3.125" style="6" bestFit="1" customWidth="1"/>
    <col min="3" max="26" width="3.125" style="6" customWidth="1"/>
    <col min="27" max="16384" width="9.00390625" style="6" customWidth="1"/>
  </cols>
  <sheetData>
    <row r="1" spans="1:34" ht="24.75" customHeight="1">
      <c r="A1" s="3" t="s">
        <v>97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5"/>
    </row>
    <row r="2" spans="1:34" ht="13.5">
      <c r="A2" s="74"/>
      <c r="B2" s="43"/>
      <c r="C2" s="76" t="s">
        <v>0</v>
      </c>
      <c r="D2" s="77"/>
      <c r="E2" s="77"/>
      <c r="F2" s="78"/>
      <c r="G2" s="76" t="s">
        <v>4</v>
      </c>
      <c r="H2" s="77"/>
      <c r="I2" s="77"/>
      <c r="J2" s="78"/>
      <c r="K2" s="76" t="s">
        <v>9</v>
      </c>
      <c r="L2" s="82"/>
      <c r="M2" s="82"/>
      <c r="N2" s="83"/>
      <c r="O2" s="76" t="s">
        <v>60</v>
      </c>
      <c r="P2" s="82"/>
      <c r="Q2" s="82"/>
      <c r="R2" s="83"/>
      <c r="S2" s="76" t="s">
        <v>24</v>
      </c>
      <c r="T2" s="82"/>
      <c r="U2" s="82"/>
      <c r="V2" s="83"/>
      <c r="W2" s="76" t="s">
        <v>50</v>
      </c>
      <c r="X2" s="82"/>
      <c r="Y2" s="82"/>
      <c r="Z2" s="83"/>
      <c r="AA2" s="87" t="s">
        <v>32</v>
      </c>
      <c r="AB2" s="87" t="s">
        <v>33</v>
      </c>
      <c r="AC2" s="87" t="s">
        <v>34</v>
      </c>
      <c r="AD2" s="87" t="s">
        <v>35</v>
      </c>
      <c r="AE2" s="87" t="s">
        <v>36</v>
      </c>
      <c r="AF2" s="87" t="s">
        <v>37</v>
      </c>
      <c r="AG2" s="89" t="s">
        <v>38</v>
      </c>
      <c r="AH2" s="89" t="s">
        <v>11</v>
      </c>
    </row>
    <row r="3" spans="1:34" ht="13.5">
      <c r="A3" s="75"/>
      <c r="B3" s="44"/>
      <c r="C3" s="79"/>
      <c r="D3" s="80"/>
      <c r="E3" s="80"/>
      <c r="F3" s="81"/>
      <c r="G3" s="79"/>
      <c r="H3" s="80"/>
      <c r="I3" s="80"/>
      <c r="J3" s="81"/>
      <c r="K3" s="84"/>
      <c r="L3" s="85"/>
      <c r="M3" s="85"/>
      <c r="N3" s="86"/>
      <c r="O3" s="84"/>
      <c r="P3" s="85"/>
      <c r="Q3" s="85"/>
      <c r="R3" s="86"/>
      <c r="S3" s="84"/>
      <c r="T3" s="85"/>
      <c r="U3" s="85"/>
      <c r="V3" s="86"/>
      <c r="W3" s="84"/>
      <c r="X3" s="85"/>
      <c r="Y3" s="85"/>
      <c r="Z3" s="86"/>
      <c r="AA3" s="88"/>
      <c r="AB3" s="88"/>
      <c r="AC3" s="88"/>
      <c r="AD3" s="88"/>
      <c r="AE3" s="88"/>
      <c r="AF3" s="88"/>
      <c r="AG3" s="90"/>
      <c r="AH3" s="90"/>
    </row>
    <row r="4" spans="1:34" ht="13.5">
      <c r="A4" s="17" t="s">
        <v>12</v>
      </c>
      <c r="B4" s="17" t="s">
        <v>101</v>
      </c>
      <c r="C4" s="48"/>
      <c r="D4" s="49"/>
      <c r="E4" s="45"/>
      <c r="F4" s="50"/>
      <c r="G4" s="48" t="s">
        <v>23</v>
      </c>
      <c r="H4" s="49">
        <v>1</v>
      </c>
      <c r="I4" s="45" t="s">
        <v>49</v>
      </c>
      <c r="J4" s="50">
        <v>0</v>
      </c>
      <c r="K4" s="53" t="s">
        <v>23</v>
      </c>
      <c r="L4" s="54">
        <v>2</v>
      </c>
      <c r="M4" s="55" t="s">
        <v>49</v>
      </c>
      <c r="N4" s="56">
        <v>0</v>
      </c>
      <c r="O4" s="48" t="s">
        <v>23</v>
      </c>
      <c r="P4" s="49">
        <v>2</v>
      </c>
      <c r="Q4" s="45" t="s">
        <v>49</v>
      </c>
      <c r="R4" s="50">
        <v>1</v>
      </c>
      <c r="S4" s="48" t="s">
        <v>23</v>
      </c>
      <c r="T4" s="49">
        <v>2</v>
      </c>
      <c r="U4" s="45" t="s">
        <v>49</v>
      </c>
      <c r="V4" s="50">
        <v>0</v>
      </c>
      <c r="W4" s="48" t="s">
        <v>110</v>
      </c>
      <c r="X4" s="49">
        <v>3</v>
      </c>
      <c r="Y4" s="45" t="s">
        <v>49</v>
      </c>
      <c r="Z4" s="50">
        <v>0</v>
      </c>
      <c r="AA4" s="72">
        <f>COUNTIF(C4:Z5,"○")</f>
        <v>7</v>
      </c>
      <c r="AB4" s="72">
        <f>COUNTIF(C4:Z5,"×")</f>
        <v>1</v>
      </c>
      <c r="AC4" s="72">
        <f>COUNTIF(C4:Z5,"△")</f>
        <v>2</v>
      </c>
      <c r="AD4" s="72">
        <f>AA4*3+AC4*1</f>
        <v>23</v>
      </c>
      <c r="AE4" s="91">
        <f>SUM(D4,H4,L4,P4,T4,X4,D5,H5,L5,P5,T5,X5)</f>
        <v>25</v>
      </c>
      <c r="AF4" s="91">
        <f>SUM(F4,J4,N4,R4,V4,Z4,F5,J5,N5,R5,V5,Z5)</f>
        <v>13</v>
      </c>
      <c r="AG4" s="93">
        <f>AE4-AF4</f>
        <v>12</v>
      </c>
      <c r="AH4" s="91">
        <v>1</v>
      </c>
    </row>
    <row r="5" spans="1:34" ht="13.5">
      <c r="A5" s="18" t="s">
        <v>13</v>
      </c>
      <c r="B5" s="18" t="s">
        <v>102</v>
      </c>
      <c r="C5" s="46"/>
      <c r="D5" s="47"/>
      <c r="E5" s="11"/>
      <c r="F5" s="12"/>
      <c r="G5" s="46" t="s">
        <v>61</v>
      </c>
      <c r="H5" s="47">
        <v>1</v>
      </c>
      <c r="I5" s="11" t="s">
        <v>49</v>
      </c>
      <c r="J5" s="11">
        <v>1</v>
      </c>
      <c r="K5" s="46" t="s">
        <v>23</v>
      </c>
      <c r="L5" s="47">
        <v>3</v>
      </c>
      <c r="M5" s="11" t="s">
        <v>49</v>
      </c>
      <c r="N5" s="11">
        <v>2</v>
      </c>
      <c r="O5" s="46" t="s">
        <v>104</v>
      </c>
      <c r="P5" s="47">
        <v>3</v>
      </c>
      <c r="Q5" s="11" t="s">
        <v>49</v>
      </c>
      <c r="R5" s="11">
        <v>4</v>
      </c>
      <c r="S5" s="46" t="s">
        <v>61</v>
      </c>
      <c r="T5" s="47">
        <v>3</v>
      </c>
      <c r="U5" s="11" t="s">
        <v>49</v>
      </c>
      <c r="V5" s="11">
        <v>3</v>
      </c>
      <c r="W5" s="46" t="s">
        <v>23</v>
      </c>
      <c r="X5" s="47">
        <v>5</v>
      </c>
      <c r="Y5" s="11" t="s">
        <v>49</v>
      </c>
      <c r="Z5" s="11">
        <v>2</v>
      </c>
      <c r="AA5" s="73"/>
      <c r="AB5" s="73"/>
      <c r="AC5" s="73"/>
      <c r="AD5" s="73"/>
      <c r="AE5" s="92"/>
      <c r="AF5" s="92"/>
      <c r="AG5" s="94"/>
      <c r="AH5" s="92"/>
    </row>
    <row r="6" spans="1:34" ht="13.5">
      <c r="A6" s="17" t="s">
        <v>19</v>
      </c>
      <c r="B6" s="17" t="s">
        <v>101</v>
      </c>
      <c r="C6" s="48" t="s">
        <v>103</v>
      </c>
      <c r="D6" s="49">
        <v>1</v>
      </c>
      <c r="E6" s="45" t="s">
        <v>49</v>
      </c>
      <c r="F6" s="50">
        <v>1</v>
      </c>
      <c r="G6" s="48"/>
      <c r="H6" s="49"/>
      <c r="I6" s="45"/>
      <c r="J6" s="50"/>
      <c r="K6" s="48" t="s">
        <v>111</v>
      </c>
      <c r="L6" s="49">
        <v>0</v>
      </c>
      <c r="M6" s="45" t="s">
        <v>49</v>
      </c>
      <c r="N6" s="50">
        <v>1</v>
      </c>
      <c r="O6" s="48" t="s">
        <v>115</v>
      </c>
      <c r="P6" s="49">
        <v>0</v>
      </c>
      <c r="Q6" s="45" t="s">
        <v>49</v>
      </c>
      <c r="R6" s="50">
        <v>2</v>
      </c>
      <c r="S6" s="48" t="s">
        <v>23</v>
      </c>
      <c r="T6" s="49">
        <v>3</v>
      </c>
      <c r="U6" s="45" t="s">
        <v>49</v>
      </c>
      <c r="V6" s="50">
        <v>2</v>
      </c>
      <c r="W6" s="48" t="s">
        <v>23</v>
      </c>
      <c r="X6" s="49">
        <v>4</v>
      </c>
      <c r="Y6" s="45" t="s">
        <v>49</v>
      </c>
      <c r="Z6" s="50">
        <v>0</v>
      </c>
      <c r="AA6" s="72">
        <f>COUNTIF(C6:Z7,"○")</f>
        <v>5</v>
      </c>
      <c r="AB6" s="72">
        <f>COUNTIF(C6:Z7,"×")</f>
        <v>4</v>
      </c>
      <c r="AC6" s="72">
        <f>COUNTIF(C6:Z7,"△")</f>
        <v>1</v>
      </c>
      <c r="AD6" s="72">
        <f>AA6*3+AC6*1</f>
        <v>16</v>
      </c>
      <c r="AE6" s="91">
        <f>SUM(D6,H6,L6,P6,T6,X6,D7,H7,L7,P7,T7,X7)</f>
        <v>13</v>
      </c>
      <c r="AF6" s="91">
        <f>SUM(F6,J6,N6,R6,V6,Z6,F7,J7,N7,R7,V7,Z7)</f>
        <v>10</v>
      </c>
      <c r="AG6" s="93">
        <f>AE6-AF6</f>
        <v>3</v>
      </c>
      <c r="AH6" s="95">
        <v>3</v>
      </c>
    </row>
    <row r="7" spans="1:34" ht="13.5">
      <c r="A7" s="18" t="s">
        <v>17</v>
      </c>
      <c r="B7" s="18" t="s">
        <v>102</v>
      </c>
      <c r="C7" s="46" t="s">
        <v>117</v>
      </c>
      <c r="D7" s="47">
        <v>0</v>
      </c>
      <c r="E7" s="11" t="s">
        <v>49</v>
      </c>
      <c r="F7" s="11">
        <v>1</v>
      </c>
      <c r="G7" s="46"/>
      <c r="H7" s="47"/>
      <c r="I7" s="11"/>
      <c r="J7" s="12"/>
      <c r="K7" s="46" t="s">
        <v>23</v>
      </c>
      <c r="L7" s="47">
        <v>1</v>
      </c>
      <c r="M7" s="11" t="s">
        <v>49</v>
      </c>
      <c r="N7" s="11">
        <v>0</v>
      </c>
      <c r="O7" s="51" t="s">
        <v>23</v>
      </c>
      <c r="P7" s="52">
        <v>1</v>
      </c>
      <c r="Q7" s="16" t="s">
        <v>49</v>
      </c>
      <c r="R7" s="16">
        <v>0</v>
      </c>
      <c r="S7" s="46" t="s">
        <v>23</v>
      </c>
      <c r="T7" s="47">
        <v>3</v>
      </c>
      <c r="U7" s="11" t="s">
        <v>49</v>
      </c>
      <c r="V7" s="11">
        <v>0</v>
      </c>
      <c r="W7" s="46" t="s">
        <v>39</v>
      </c>
      <c r="X7" s="47">
        <v>0</v>
      </c>
      <c r="Y7" s="11" t="s">
        <v>49</v>
      </c>
      <c r="Z7" s="11">
        <v>3</v>
      </c>
      <c r="AA7" s="73"/>
      <c r="AB7" s="73"/>
      <c r="AC7" s="73"/>
      <c r="AD7" s="73"/>
      <c r="AE7" s="92"/>
      <c r="AF7" s="92"/>
      <c r="AG7" s="94"/>
      <c r="AH7" s="96"/>
    </row>
    <row r="8" spans="1:34" ht="13.5">
      <c r="A8" s="17" t="s">
        <v>18</v>
      </c>
      <c r="B8" s="17" t="s">
        <v>101</v>
      </c>
      <c r="C8" s="48" t="s">
        <v>39</v>
      </c>
      <c r="D8" s="49">
        <v>2</v>
      </c>
      <c r="E8" s="45" t="s">
        <v>49</v>
      </c>
      <c r="F8" s="50">
        <v>3</v>
      </c>
      <c r="G8" s="48" t="s">
        <v>39</v>
      </c>
      <c r="H8" s="49">
        <v>0</v>
      </c>
      <c r="I8" s="45" t="s">
        <v>49</v>
      </c>
      <c r="J8" s="50">
        <v>1</v>
      </c>
      <c r="K8" s="48"/>
      <c r="L8" s="49"/>
      <c r="M8" s="45"/>
      <c r="N8" s="50"/>
      <c r="O8" s="48" t="s">
        <v>23</v>
      </c>
      <c r="P8" s="49">
        <v>3</v>
      </c>
      <c r="Q8" s="45" t="s">
        <v>49</v>
      </c>
      <c r="R8" s="50">
        <v>2</v>
      </c>
      <c r="S8" s="48" t="s">
        <v>23</v>
      </c>
      <c r="T8" s="49">
        <v>3</v>
      </c>
      <c r="U8" s="45" t="s">
        <v>49</v>
      </c>
      <c r="V8" s="50">
        <v>0</v>
      </c>
      <c r="W8" s="48" t="s">
        <v>61</v>
      </c>
      <c r="X8" s="49">
        <v>2</v>
      </c>
      <c r="Y8" s="45" t="s">
        <v>49</v>
      </c>
      <c r="Z8" s="50">
        <v>2</v>
      </c>
      <c r="AA8" s="72">
        <f>COUNTIF(C8:Z9,"○")</f>
        <v>4</v>
      </c>
      <c r="AB8" s="72">
        <f>COUNTIF(C8:Z9,"×")</f>
        <v>3</v>
      </c>
      <c r="AC8" s="72">
        <f>COUNTIF(C8:Z9,"△")</f>
        <v>3</v>
      </c>
      <c r="AD8" s="72">
        <f>AA8*3+AC8*1</f>
        <v>15</v>
      </c>
      <c r="AE8" s="91">
        <f>SUM(D8,H8,L8,P8,T8,X8,D9,H9,L9,P9,T9,X9)</f>
        <v>19</v>
      </c>
      <c r="AF8" s="91">
        <f>SUM(F8,J8,N8,R8,V8,Z8,F9,J9,N9,R9,V9,Z9)</f>
        <v>15</v>
      </c>
      <c r="AG8" s="93">
        <f>AE8-AF8</f>
        <v>4</v>
      </c>
      <c r="AH8" s="91">
        <v>4</v>
      </c>
    </row>
    <row r="9" spans="1:34" ht="13.5">
      <c r="A9" s="18" t="s">
        <v>17</v>
      </c>
      <c r="B9" s="18" t="s">
        <v>102</v>
      </c>
      <c r="C9" s="51" t="s">
        <v>39</v>
      </c>
      <c r="D9" s="52">
        <v>0</v>
      </c>
      <c r="E9" s="16" t="s">
        <v>49</v>
      </c>
      <c r="F9" s="16">
        <v>2</v>
      </c>
      <c r="G9" s="46" t="s">
        <v>110</v>
      </c>
      <c r="H9" s="47">
        <v>1</v>
      </c>
      <c r="I9" s="11" t="s">
        <v>49</v>
      </c>
      <c r="J9" s="11">
        <v>0</v>
      </c>
      <c r="K9" s="46"/>
      <c r="L9" s="47"/>
      <c r="M9" s="11"/>
      <c r="N9" s="12"/>
      <c r="O9" s="46" t="s">
        <v>23</v>
      </c>
      <c r="P9" s="47">
        <v>3</v>
      </c>
      <c r="Q9" s="11" t="s">
        <v>49</v>
      </c>
      <c r="R9" s="11">
        <v>0</v>
      </c>
      <c r="S9" s="46" t="s">
        <v>61</v>
      </c>
      <c r="T9" s="47">
        <v>2</v>
      </c>
      <c r="U9" s="11" t="s">
        <v>49</v>
      </c>
      <c r="V9" s="11">
        <v>2</v>
      </c>
      <c r="W9" s="46" t="s">
        <v>61</v>
      </c>
      <c r="X9" s="47">
        <v>3</v>
      </c>
      <c r="Y9" s="11" t="s">
        <v>49</v>
      </c>
      <c r="Z9" s="11">
        <v>3</v>
      </c>
      <c r="AA9" s="73"/>
      <c r="AB9" s="73"/>
      <c r="AC9" s="73"/>
      <c r="AD9" s="73"/>
      <c r="AE9" s="92"/>
      <c r="AF9" s="92"/>
      <c r="AG9" s="94"/>
      <c r="AH9" s="92"/>
    </row>
    <row r="10" spans="1:34" ht="13.5">
      <c r="A10" s="17" t="s">
        <v>58</v>
      </c>
      <c r="B10" s="17" t="s">
        <v>101</v>
      </c>
      <c r="C10" s="48" t="s">
        <v>23</v>
      </c>
      <c r="D10" s="49">
        <v>4</v>
      </c>
      <c r="E10" s="45" t="s">
        <v>49</v>
      </c>
      <c r="F10" s="50">
        <v>3</v>
      </c>
      <c r="G10" s="53" t="s">
        <v>39</v>
      </c>
      <c r="H10" s="54">
        <v>0</v>
      </c>
      <c r="I10" s="55" t="s">
        <v>49</v>
      </c>
      <c r="J10" s="56">
        <v>1</v>
      </c>
      <c r="K10" s="48" t="s">
        <v>39</v>
      </c>
      <c r="L10" s="49">
        <v>0</v>
      </c>
      <c r="M10" s="45" t="s">
        <v>49</v>
      </c>
      <c r="N10" s="50">
        <v>3</v>
      </c>
      <c r="O10" s="48"/>
      <c r="P10" s="49"/>
      <c r="Q10" s="45"/>
      <c r="R10" s="50"/>
      <c r="S10" s="48" t="s">
        <v>23</v>
      </c>
      <c r="T10" s="49">
        <v>3</v>
      </c>
      <c r="U10" s="45" t="s">
        <v>49</v>
      </c>
      <c r="V10" s="50">
        <v>1</v>
      </c>
      <c r="W10" s="48" t="s">
        <v>61</v>
      </c>
      <c r="X10" s="49">
        <v>3</v>
      </c>
      <c r="Y10" s="45" t="s">
        <v>49</v>
      </c>
      <c r="Z10" s="50">
        <v>3</v>
      </c>
      <c r="AA10" s="72">
        <f>COUNTIF(C10:Z11,"○")</f>
        <v>5</v>
      </c>
      <c r="AB10" s="72">
        <f>COUNTIF(C10:Z11,"×")</f>
        <v>4</v>
      </c>
      <c r="AC10" s="72">
        <f>COUNTIF(C10:Z11,"△")</f>
        <v>1</v>
      </c>
      <c r="AD10" s="72">
        <f>AA10*3+AC10*1</f>
        <v>16</v>
      </c>
      <c r="AE10" s="91">
        <f>SUM(D10,H10,L10,P10,T10,X10,D11,H11,L11,P11,T11,X11)</f>
        <v>24</v>
      </c>
      <c r="AF10" s="91">
        <f>SUM(F10,J10,N10,R10,V10,Z10,F11,J11,N11,R11,V11,Z11)</f>
        <v>20</v>
      </c>
      <c r="AG10" s="93">
        <f>AE10-AF10</f>
        <v>4</v>
      </c>
      <c r="AH10" s="91">
        <v>2</v>
      </c>
    </row>
    <row r="11" spans="1:34" ht="13.5">
      <c r="A11" s="18" t="s">
        <v>17</v>
      </c>
      <c r="B11" s="18" t="s">
        <v>102</v>
      </c>
      <c r="C11" s="46" t="s">
        <v>39</v>
      </c>
      <c r="D11" s="47">
        <v>1</v>
      </c>
      <c r="E11" s="11" t="s">
        <v>49</v>
      </c>
      <c r="F11" s="11">
        <v>2</v>
      </c>
      <c r="G11" s="46" t="s">
        <v>23</v>
      </c>
      <c r="H11" s="47">
        <v>2</v>
      </c>
      <c r="I11" s="11" t="s">
        <v>49</v>
      </c>
      <c r="J11" s="11">
        <v>0</v>
      </c>
      <c r="K11" s="46" t="s">
        <v>39</v>
      </c>
      <c r="L11" s="47">
        <v>2</v>
      </c>
      <c r="M11" s="11" t="s">
        <v>49</v>
      </c>
      <c r="N11" s="11">
        <v>3</v>
      </c>
      <c r="O11" s="46"/>
      <c r="P11" s="47"/>
      <c r="Q11" s="11"/>
      <c r="R11" s="12"/>
      <c r="S11" s="46" t="s">
        <v>112</v>
      </c>
      <c r="T11" s="47">
        <v>5</v>
      </c>
      <c r="U11" s="11" t="s">
        <v>49</v>
      </c>
      <c r="V11" s="11">
        <v>2</v>
      </c>
      <c r="W11" s="46" t="s">
        <v>112</v>
      </c>
      <c r="X11" s="47">
        <v>4</v>
      </c>
      <c r="Y11" s="11" t="s">
        <v>49</v>
      </c>
      <c r="Z11" s="11">
        <v>2</v>
      </c>
      <c r="AA11" s="73"/>
      <c r="AB11" s="73"/>
      <c r="AC11" s="73"/>
      <c r="AD11" s="73"/>
      <c r="AE11" s="92"/>
      <c r="AF11" s="92"/>
      <c r="AG11" s="94"/>
      <c r="AH11" s="92"/>
    </row>
    <row r="12" spans="1:34" ht="13.5">
      <c r="A12" s="17" t="s">
        <v>48</v>
      </c>
      <c r="B12" s="17" t="s">
        <v>101</v>
      </c>
      <c r="C12" s="48" t="s">
        <v>61</v>
      </c>
      <c r="D12" s="49">
        <v>3</v>
      </c>
      <c r="E12" s="45" t="s">
        <v>49</v>
      </c>
      <c r="F12" s="50">
        <v>3</v>
      </c>
      <c r="G12" s="48" t="s">
        <v>39</v>
      </c>
      <c r="H12" s="49">
        <v>0</v>
      </c>
      <c r="I12" s="45" t="s">
        <v>49</v>
      </c>
      <c r="J12" s="50">
        <v>3</v>
      </c>
      <c r="K12" s="48" t="s">
        <v>118</v>
      </c>
      <c r="L12" s="49">
        <v>2</v>
      </c>
      <c r="M12" s="45" t="s">
        <v>49</v>
      </c>
      <c r="N12" s="50">
        <v>2</v>
      </c>
      <c r="O12" s="48" t="s">
        <v>111</v>
      </c>
      <c r="P12" s="49">
        <v>2</v>
      </c>
      <c r="Q12" s="45" t="s">
        <v>49</v>
      </c>
      <c r="R12" s="50">
        <v>5</v>
      </c>
      <c r="S12" s="48"/>
      <c r="T12" s="49"/>
      <c r="U12" s="45"/>
      <c r="V12" s="50"/>
      <c r="W12" s="53" t="s">
        <v>39</v>
      </c>
      <c r="X12" s="54">
        <v>0</v>
      </c>
      <c r="Y12" s="55" t="s">
        <v>49</v>
      </c>
      <c r="Z12" s="56">
        <v>2</v>
      </c>
      <c r="AA12" s="72">
        <f>COUNTIF(C12:Z13,"○")</f>
        <v>0</v>
      </c>
      <c r="AB12" s="72">
        <f>COUNTIF(C12:Z13,"×")</f>
        <v>8</v>
      </c>
      <c r="AC12" s="72">
        <f>COUNTIF(C12:Z13,"△")</f>
        <v>2</v>
      </c>
      <c r="AD12" s="72">
        <f>AA12*3+AC12*1</f>
        <v>2</v>
      </c>
      <c r="AE12" s="91">
        <f>SUM(D12,H12,L12,P12,T12,X12,D13,H13,L13,P13,T13,X13)</f>
        <v>12</v>
      </c>
      <c r="AF12" s="91">
        <f>SUM(F12,J12,N12,R12,V12,Z12,F13,J13,N13,R13,V13,Z13)</f>
        <v>29</v>
      </c>
      <c r="AG12" s="93">
        <f>AE12-AF12</f>
        <v>-17</v>
      </c>
      <c r="AH12" s="91">
        <v>6</v>
      </c>
    </row>
    <row r="13" spans="1:34" ht="13.5">
      <c r="A13" s="18" t="s">
        <v>47</v>
      </c>
      <c r="B13" s="18" t="s">
        <v>102</v>
      </c>
      <c r="C13" s="46" t="s">
        <v>39</v>
      </c>
      <c r="D13" s="47">
        <v>0</v>
      </c>
      <c r="E13" s="11" t="s">
        <v>49</v>
      </c>
      <c r="F13" s="11">
        <v>2</v>
      </c>
      <c r="G13" s="46" t="s">
        <v>106</v>
      </c>
      <c r="H13" s="47">
        <v>2</v>
      </c>
      <c r="I13" s="11" t="s">
        <v>49</v>
      </c>
      <c r="J13" s="11">
        <v>3</v>
      </c>
      <c r="K13" s="46" t="s">
        <v>39</v>
      </c>
      <c r="L13" s="47">
        <v>0</v>
      </c>
      <c r="M13" s="11" t="s">
        <v>49</v>
      </c>
      <c r="N13" s="11">
        <v>3</v>
      </c>
      <c r="O13" s="46" t="s">
        <v>39</v>
      </c>
      <c r="P13" s="47">
        <v>1</v>
      </c>
      <c r="Q13" s="11" t="s">
        <v>49</v>
      </c>
      <c r="R13" s="11">
        <v>3</v>
      </c>
      <c r="S13" s="46"/>
      <c r="T13" s="47"/>
      <c r="U13" s="11"/>
      <c r="V13" s="12"/>
      <c r="W13" s="46" t="s">
        <v>39</v>
      </c>
      <c r="X13" s="47">
        <v>2</v>
      </c>
      <c r="Y13" s="11" t="s">
        <v>49</v>
      </c>
      <c r="Z13" s="11">
        <v>3</v>
      </c>
      <c r="AA13" s="73"/>
      <c r="AB13" s="73"/>
      <c r="AC13" s="73"/>
      <c r="AD13" s="73"/>
      <c r="AE13" s="92"/>
      <c r="AF13" s="92"/>
      <c r="AG13" s="94"/>
      <c r="AH13" s="92"/>
    </row>
    <row r="14" spans="1:34" ht="13.5">
      <c r="A14" s="17" t="s">
        <v>59</v>
      </c>
      <c r="B14" s="17" t="s">
        <v>101</v>
      </c>
      <c r="C14" s="48" t="s">
        <v>120</v>
      </c>
      <c r="D14" s="49">
        <v>2</v>
      </c>
      <c r="E14" s="45" t="s">
        <v>49</v>
      </c>
      <c r="F14" s="50">
        <v>5</v>
      </c>
      <c r="G14" s="48" t="s">
        <v>23</v>
      </c>
      <c r="H14" s="49">
        <v>3</v>
      </c>
      <c r="I14" s="45" t="s">
        <v>49</v>
      </c>
      <c r="J14" s="50">
        <v>0</v>
      </c>
      <c r="K14" s="48" t="s">
        <v>61</v>
      </c>
      <c r="L14" s="49">
        <v>3</v>
      </c>
      <c r="M14" s="45" t="s">
        <v>49</v>
      </c>
      <c r="N14" s="50">
        <v>3</v>
      </c>
      <c r="O14" s="48" t="s">
        <v>111</v>
      </c>
      <c r="P14" s="49">
        <v>2</v>
      </c>
      <c r="Q14" s="45" t="s">
        <v>49</v>
      </c>
      <c r="R14" s="50">
        <v>4</v>
      </c>
      <c r="S14" s="48" t="s">
        <v>23</v>
      </c>
      <c r="T14" s="49">
        <v>3</v>
      </c>
      <c r="U14" s="45" t="s">
        <v>49</v>
      </c>
      <c r="V14" s="50">
        <v>2</v>
      </c>
      <c r="W14" s="48"/>
      <c r="X14" s="49"/>
      <c r="Y14" s="45"/>
      <c r="Z14" s="50"/>
      <c r="AA14" s="72">
        <f>COUNTIF(C14:Z15,"○")</f>
        <v>3</v>
      </c>
      <c r="AB14" s="72">
        <f>COUNTIF(C14:Z15,"×")</f>
        <v>4</v>
      </c>
      <c r="AC14" s="72">
        <f>COUNTIF(C14:Z15,"△")</f>
        <v>3</v>
      </c>
      <c r="AD14" s="72">
        <f>AA14*3+AC14*1</f>
        <v>12</v>
      </c>
      <c r="AE14" s="91">
        <f>SUM(D14,H14,L14,P14,T14,X14,D15,H15,L15,P15,T15,X15)</f>
        <v>20</v>
      </c>
      <c r="AF14" s="91">
        <f>SUM(F14,J14,N14,R14,V14,Z14,F15,J15,N15,R15,V15,Z15)</f>
        <v>26</v>
      </c>
      <c r="AG14" s="93">
        <f>AE14-AF14</f>
        <v>-6</v>
      </c>
      <c r="AH14" s="91">
        <v>5</v>
      </c>
    </row>
    <row r="15" spans="1:34" ht="13.5">
      <c r="A15" s="18" t="s">
        <v>21</v>
      </c>
      <c r="B15" s="18" t="s">
        <v>102</v>
      </c>
      <c r="C15" s="46" t="s">
        <v>39</v>
      </c>
      <c r="D15" s="47">
        <v>0</v>
      </c>
      <c r="E15" s="11" t="s">
        <v>49</v>
      </c>
      <c r="F15" s="11">
        <v>3</v>
      </c>
      <c r="G15" s="46" t="s">
        <v>39</v>
      </c>
      <c r="H15" s="47">
        <v>0</v>
      </c>
      <c r="I15" s="11" t="s">
        <v>49</v>
      </c>
      <c r="J15" s="11">
        <v>4</v>
      </c>
      <c r="K15" s="46" t="s">
        <v>105</v>
      </c>
      <c r="L15" s="47">
        <v>2</v>
      </c>
      <c r="M15" s="11" t="s">
        <v>49</v>
      </c>
      <c r="N15" s="11">
        <v>2</v>
      </c>
      <c r="O15" s="48" t="s">
        <v>61</v>
      </c>
      <c r="P15" s="49">
        <v>3</v>
      </c>
      <c r="Q15" s="11" t="s">
        <v>49</v>
      </c>
      <c r="R15" s="11">
        <v>3</v>
      </c>
      <c r="S15" s="51" t="s">
        <v>23</v>
      </c>
      <c r="T15" s="52">
        <v>2</v>
      </c>
      <c r="U15" s="16" t="s">
        <v>49</v>
      </c>
      <c r="V15" s="16">
        <v>0</v>
      </c>
      <c r="W15" s="46"/>
      <c r="X15" s="47"/>
      <c r="Y15" s="11"/>
      <c r="Z15" s="12"/>
      <c r="AA15" s="73"/>
      <c r="AB15" s="73"/>
      <c r="AC15" s="73"/>
      <c r="AD15" s="73"/>
      <c r="AE15" s="92"/>
      <c r="AF15" s="92"/>
      <c r="AG15" s="94"/>
      <c r="AH15" s="92"/>
    </row>
    <row r="16" spans="1:34" ht="13.5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4">
        <f>SUM(AA4:AA15)</f>
        <v>24</v>
      </c>
      <c r="AB16" s="14">
        <f>SUM(AB4:AB15)</f>
        <v>24</v>
      </c>
      <c r="AC16" s="4">
        <f>SUM(AC4:AC15)</f>
        <v>12</v>
      </c>
      <c r="AD16" s="4"/>
      <c r="AE16" s="15">
        <f>SUM(AE4:AE15)</f>
        <v>113</v>
      </c>
      <c r="AF16" s="15">
        <f>SUM(AF4:AF15)</f>
        <v>113</v>
      </c>
      <c r="AG16" s="4"/>
      <c r="AH16" s="5"/>
    </row>
    <row r="18" ht="13.5">
      <c r="AA18" s="21">
        <f>COUNTIF(C4:Z15,"○")</f>
        <v>24</v>
      </c>
    </row>
    <row r="19" ht="13.5">
      <c r="AA19" s="21">
        <f>COUNTIF(C4:Z15,"×")</f>
        <v>24</v>
      </c>
    </row>
    <row r="20" ht="13.5">
      <c r="AA20" s="21">
        <f>COUNTIF(C4:Z15,"△")</f>
        <v>12</v>
      </c>
    </row>
  </sheetData>
  <sheetProtection/>
  <mergeCells count="63">
    <mergeCell ref="AH10:AH11"/>
    <mergeCell ref="AH12:AH13"/>
    <mergeCell ref="AH14:AH15"/>
    <mergeCell ref="AH2:AH3"/>
    <mergeCell ref="AH4:AH5"/>
    <mergeCell ref="AH6:AH7"/>
    <mergeCell ref="AH8:AH9"/>
    <mergeCell ref="AA14:AA15"/>
    <mergeCell ref="AB14:AB15"/>
    <mergeCell ref="AF14:AF15"/>
    <mergeCell ref="AG14:AG15"/>
    <mergeCell ref="AD14:AD15"/>
    <mergeCell ref="AE14:AE15"/>
    <mergeCell ref="AG10:AG11"/>
    <mergeCell ref="AD12:AD13"/>
    <mergeCell ref="AE12:AE13"/>
    <mergeCell ref="AF12:AF13"/>
    <mergeCell ref="AG12:AG13"/>
    <mergeCell ref="AF10:AF11"/>
    <mergeCell ref="AF6:AF7"/>
    <mergeCell ref="AG6:AG7"/>
    <mergeCell ref="AC6:AC7"/>
    <mergeCell ref="AA12:AA13"/>
    <mergeCell ref="AB12:AB13"/>
    <mergeCell ref="AD10:AD11"/>
    <mergeCell ref="AE10:AE11"/>
    <mergeCell ref="AA10:AA11"/>
    <mergeCell ref="AB10:AB11"/>
    <mergeCell ref="AC10:AC11"/>
    <mergeCell ref="AG8:AG9"/>
    <mergeCell ref="AD8:AD9"/>
    <mergeCell ref="AC8:AC9"/>
    <mergeCell ref="AA6:AA7"/>
    <mergeCell ref="AB6:AB7"/>
    <mergeCell ref="AD6:AD7"/>
    <mergeCell ref="AE6:AE7"/>
    <mergeCell ref="AB8:AB9"/>
    <mergeCell ref="AE8:AE9"/>
    <mergeCell ref="AF8:AF9"/>
    <mergeCell ref="AG2:AG3"/>
    <mergeCell ref="AA4:AA5"/>
    <mergeCell ref="AB4:AB5"/>
    <mergeCell ref="AF4:AF5"/>
    <mergeCell ref="AG4:AG5"/>
    <mergeCell ref="AD4:AD5"/>
    <mergeCell ref="AE4:AE5"/>
    <mergeCell ref="AC4:AC5"/>
    <mergeCell ref="AD2:AD3"/>
    <mergeCell ref="AC2:AC3"/>
    <mergeCell ref="S2:V3"/>
    <mergeCell ref="W2:Z3"/>
    <mergeCell ref="AE2:AE3"/>
    <mergeCell ref="AF2:AF3"/>
    <mergeCell ref="AC12:AC13"/>
    <mergeCell ref="AC14:AC15"/>
    <mergeCell ref="A2:A3"/>
    <mergeCell ref="C2:F3"/>
    <mergeCell ref="G2:J3"/>
    <mergeCell ref="K2:N3"/>
    <mergeCell ref="O2:R3"/>
    <mergeCell ref="AA2:AA3"/>
    <mergeCell ref="AB2:AB3"/>
    <mergeCell ref="AA8:AA9"/>
  </mergeCells>
  <printOptions/>
  <pageMargins left="0.787" right="0.787" top="0.984" bottom="0.984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AG14" sqref="AG14:AG15"/>
    </sheetView>
  </sheetViews>
  <sheetFormatPr defaultColWidth="9.00390625" defaultRowHeight="13.5"/>
  <cols>
    <col min="1" max="1" width="14.75390625" style="6" customWidth="1"/>
    <col min="2" max="25" width="3.125" style="6" customWidth="1"/>
    <col min="26" max="16384" width="9.00390625" style="6" customWidth="1"/>
  </cols>
  <sheetData>
    <row r="1" spans="1:33" ht="24.75" customHeight="1">
      <c r="A1" s="3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3" ht="13.5">
      <c r="A2" s="74"/>
      <c r="B2" s="76" t="s">
        <v>7</v>
      </c>
      <c r="C2" s="82"/>
      <c r="D2" s="83"/>
      <c r="E2" s="76" t="s">
        <v>8</v>
      </c>
      <c r="F2" s="82"/>
      <c r="G2" s="83"/>
      <c r="H2" s="76" t="s">
        <v>52</v>
      </c>
      <c r="I2" s="82"/>
      <c r="J2" s="83"/>
      <c r="K2" s="76" t="s">
        <v>6</v>
      </c>
      <c r="L2" s="82"/>
      <c r="M2" s="83"/>
      <c r="N2" s="76" t="s">
        <v>65</v>
      </c>
      <c r="O2" s="82"/>
      <c r="P2" s="83"/>
      <c r="Q2" s="76" t="s">
        <v>5</v>
      </c>
      <c r="R2" s="82"/>
      <c r="S2" s="83"/>
      <c r="T2" s="76" t="s">
        <v>72</v>
      </c>
      <c r="U2" s="82"/>
      <c r="V2" s="83"/>
      <c r="W2" s="76" t="s">
        <v>67</v>
      </c>
      <c r="X2" s="82"/>
      <c r="Y2" s="83"/>
      <c r="Z2" s="87" t="s">
        <v>32</v>
      </c>
      <c r="AA2" s="87" t="s">
        <v>33</v>
      </c>
      <c r="AB2" s="87" t="s">
        <v>34</v>
      </c>
      <c r="AC2" s="87" t="s">
        <v>35</v>
      </c>
      <c r="AD2" s="87" t="s">
        <v>36</v>
      </c>
      <c r="AE2" s="87" t="s">
        <v>37</v>
      </c>
      <c r="AF2" s="89" t="s">
        <v>38</v>
      </c>
      <c r="AG2" s="89" t="s">
        <v>11</v>
      </c>
    </row>
    <row r="3" spans="1:33" ht="13.5">
      <c r="A3" s="75"/>
      <c r="B3" s="84"/>
      <c r="C3" s="85"/>
      <c r="D3" s="86"/>
      <c r="E3" s="84"/>
      <c r="F3" s="85"/>
      <c r="G3" s="86"/>
      <c r="H3" s="84"/>
      <c r="I3" s="85"/>
      <c r="J3" s="86"/>
      <c r="K3" s="84"/>
      <c r="L3" s="85"/>
      <c r="M3" s="86"/>
      <c r="N3" s="84"/>
      <c r="O3" s="85"/>
      <c r="P3" s="86"/>
      <c r="Q3" s="84"/>
      <c r="R3" s="85"/>
      <c r="S3" s="86"/>
      <c r="T3" s="84"/>
      <c r="U3" s="85"/>
      <c r="V3" s="86"/>
      <c r="W3" s="84"/>
      <c r="X3" s="85"/>
      <c r="Y3" s="86"/>
      <c r="Z3" s="103"/>
      <c r="AA3" s="103"/>
      <c r="AB3" s="103"/>
      <c r="AC3" s="103"/>
      <c r="AD3" s="103"/>
      <c r="AE3" s="103"/>
      <c r="AF3" s="90"/>
      <c r="AG3" s="90"/>
    </row>
    <row r="4" spans="1:33" ht="13.5">
      <c r="A4" s="19" t="s">
        <v>45</v>
      </c>
      <c r="B4" s="97"/>
      <c r="C4" s="98"/>
      <c r="D4" s="99"/>
      <c r="E4" s="97" t="s">
        <v>108</v>
      </c>
      <c r="F4" s="98"/>
      <c r="G4" s="99"/>
      <c r="H4" s="97" t="s">
        <v>113</v>
      </c>
      <c r="I4" s="98"/>
      <c r="J4" s="99"/>
      <c r="K4" s="97" t="s">
        <v>39</v>
      </c>
      <c r="L4" s="98"/>
      <c r="M4" s="99"/>
      <c r="N4" s="97" t="s">
        <v>39</v>
      </c>
      <c r="O4" s="98"/>
      <c r="P4" s="99"/>
      <c r="Q4" s="97" t="s">
        <v>39</v>
      </c>
      <c r="R4" s="98"/>
      <c r="S4" s="99"/>
      <c r="T4" s="97" t="s">
        <v>39</v>
      </c>
      <c r="U4" s="98"/>
      <c r="V4" s="99"/>
      <c r="W4" s="97" t="s">
        <v>39</v>
      </c>
      <c r="X4" s="98"/>
      <c r="Y4" s="99"/>
      <c r="Z4" s="72">
        <f>COUNTIF(B4:Y4,"○")</f>
        <v>1</v>
      </c>
      <c r="AA4" s="72">
        <f>COUNTIF(B4:Y4,"×")</f>
        <v>6</v>
      </c>
      <c r="AB4" s="72">
        <f>COUNTIF(B4:Y4,"△")</f>
        <v>0</v>
      </c>
      <c r="AC4" s="72">
        <f>Z4*3+AB4*1</f>
        <v>3</v>
      </c>
      <c r="AD4" s="91">
        <f>SUM(B5,E5,H5,K5,N5,Q5,T5,W5)</f>
        <v>10</v>
      </c>
      <c r="AE4" s="91">
        <f>SUM(D5,G5,J5,M5,P5,S5,V5,Y5)</f>
        <v>31</v>
      </c>
      <c r="AF4" s="93">
        <f>AD4-AE4</f>
        <v>-21</v>
      </c>
      <c r="AG4" s="91">
        <v>8</v>
      </c>
    </row>
    <row r="5" spans="1:33" ht="13.5">
      <c r="A5" s="20" t="s">
        <v>13</v>
      </c>
      <c r="B5" s="7"/>
      <c r="C5" s="8"/>
      <c r="D5" s="9"/>
      <c r="E5" s="10">
        <v>2</v>
      </c>
      <c r="F5" s="11" t="s">
        <v>41</v>
      </c>
      <c r="G5" s="11">
        <v>8</v>
      </c>
      <c r="H5" s="10">
        <v>4</v>
      </c>
      <c r="I5" s="11" t="s">
        <v>41</v>
      </c>
      <c r="J5" s="11">
        <v>3</v>
      </c>
      <c r="K5" s="10">
        <v>0</v>
      </c>
      <c r="L5" s="11" t="s">
        <v>41</v>
      </c>
      <c r="M5" s="11">
        <v>3</v>
      </c>
      <c r="N5" s="10">
        <v>1</v>
      </c>
      <c r="O5" s="11" t="s">
        <v>41</v>
      </c>
      <c r="P5" s="11">
        <v>5</v>
      </c>
      <c r="Q5" s="10">
        <v>1</v>
      </c>
      <c r="R5" s="11" t="s">
        <v>41</v>
      </c>
      <c r="S5" s="11">
        <v>4</v>
      </c>
      <c r="T5" s="10">
        <v>1</v>
      </c>
      <c r="U5" s="11" t="s">
        <v>41</v>
      </c>
      <c r="V5" s="11">
        <v>6</v>
      </c>
      <c r="W5" s="10">
        <v>1</v>
      </c>
      <c r="X5" s="11" t="s">
        <v>41</v>
      </c>
      <c r="Y5" s="11">
        <v>2</v>
      </c>
      <c r="Z5" s="73"/>
      <c r="AA5" s="73"/>
      <c r="AB5" s="73"/>
      <c r="AC5" s="73"/>
      <c r="AD5" s="92"/>
      <c r="AE5" s="92"/>
      <c r="AF5" s="94"/>
      <c r="AG5" s="92"/>
    </row>
    <row r="6" spans="1:33" ht="13.5">
      <c r="A6" s="17" t="s">
        <v>14</v>
      </c>
      <c r="B6" s="97" t="s">
        <v>107</v>
      </c>
      <c r="C6" s="98"/>
      <c r="D6" s="99"/>
      <c r="E6" s="97"/>
      <c r="F6" s="98"/>
      <c r="G6" s="99"/>
      <c r="H6" s="97" t="s">
        <v>23</v>
      </c>
      <c r="I6" s="98"/>
      <c r="J6" s="99"/>
      <c r="K6" s="100" t="s">
        <v>39</v>
      </c>
      <c r="L6" s="101"/>
      <c r="M6" s="102"/>
      <c r="N6" s="97" t="s">
        <v>23</v>
      </c>
      <c r="O6" s="98"/>
      <c r="P6" s="99"/>
      <c r="Q6" s="97" t="s">
        <v>23</v>
      </c>
      <c r="R6" s="98"/>
      <c r="S6" s="99"/>
      <c r="T6" s="97" t="s">
        <v>39</v>
      </c>
      <c r="U6" s="98"/>
      <c r="V6" s="99"/>
      <c r="W6" s="97" t="s">
        <v>39</v>
      </c>
      <c r="X6" s="98"/>
      <c r="Y6" s="99"/>
      <c r="Z6" s="72">
        <f>COUNTIF(B6:Y6,"○")</f>
        <v>4</v>
      </c>
      <c r="AA6" s="72">
        <f>COUNTIF(B6:Y6,"×")</f>
        <v>3</v>
      </c>
      <c r="AB6" s="72">
        <f>COUNTIF(B6:Y6,"△")</f>
        <v>0</v>
      </c>
      <c r="AC6" s="72">
        <f>Z6*3+AB6*1</f>
        <v>12</v>
      </c>
      <c r="AD6" s="91">
        <f>SUM(B7,E7,H7,K7,N7,Q7,T7,W7)</f>
        <v>18</v>
      </c>
      <c r="AE6" s="91">
        <f>SUM(D7,G7,J7,M7,P7,S7,V7,Y7)</f>
        <v>12</v>
      </c>
      <c r="AF6" s="93">
        <f>AD6-AE6</f>
        <v>6</v>
      </c>
      <c r="AG6" s="95">
        <v>4</v>
      </c>
    </row>
    <row r="7" spans="1:33" ht="13.5">
      <c r="A7" s="18" t="s">
        <v>15</v>
      </c>
      <c r="B7" s="10">
        <v>8</v>
      </c>
      <c r="C7" s="11" t="s">
        <v>22</v>
      </c>
      <c r="D7" s="11">
        <v>2</v>
      </c>
      <c r="E7" s="7"/>
      <c r="F7" s="8"/>
      <c r="G7" s="9"/>
      <c r="H7" s="10">
        <v>3</v>
      </c>
      <c r="I7" s="11" t="s">
        <v>22</v>
      </c>
      <c r="J7" s="11">
        <v>0</v>
      </c>
      <c r="K7" s="57">
        <v>1</v>
      </c>
      <c r="L7" s="16" t="s">
        <v>22</v>
      </c>
      <c r="M7" s="16">
        <v>5</v>
      </c>
      <c r="N7" s="10">
        <v>2</v>
      </c>
      <c r="O7" s="11" t="s">
        <v>22</v>
      </c>
      <c r="P7" s="11">
        <v>0</v>
      </c>
      <c r="Q7" s="10">
        <v>3</v>
      </c>
      <c r="R7" s="11" t="s">
        <v>22</v>
      </c>
      <c r="S7" s="11">
        <v>2</v>
      </c>
      <c r="T7" s="10">
        <v>0</v>
      </c>
      <c r="U7" s="11" t="s">
        <v>22</v>
      </c>
      <c r="V7" s="11">
        <v>1</v>
      </c>
      <c r="W7" s="10">
        <v>1</v>
      </c>
      <c r="X7" s="11" t="s">
        <v>22</v>
      </c>
      <c r="Y7" s="11">
        <v>2</v>
      </c>
      <c r="Z7" s="73"/>
      <c r="AA7" s="73"/>
      <c r="AB7" s="73"/>
      <c r="AC7" s="73"/>
      <c r="AD7" s="92"/>
      <c r="AE7" s="92"/>
      <c r="AF7" s="94"/>
      <c r="AG7" s="96"/>
    </row>
    <row r="8" spans="1:33" ht="13.5">
      <c r="A8" s="17" t="s">
        <v>57</v>
      </c>
      <c r="B8" s="97" t="s">
        <v>39</v>
      </c>
      <c r="C8" s="98"/>
      <c r="D8" s="99"/>
      <c r="E8" s="97" t="s">
        <v>39</v>
      </c>
      <c r="F8" s="98"/>
      <c r="G8" s="99"/>
      <c r="H8" s="97"/>
      <c r="I8" s="98"/>
      <c r="J8" s="99"/>
      <c r="K8" s="97" t="s">
        <v>23</v>
      </c>
      <c r="L8" s="98"/>
      <c r="M8" s="99"/>
      <c r="N8" s="97" t="s">
        <v>108</v>
      </c>
      <c r="O8" s="98"/>
      <c r="P8" s="99"/>
      <c r="Q8" s="100" t="s">
        <v>23</v>
      </c>
      <c r="R8" s="101"/>
      <c r="S8" s="102"/>
      <c r="T8" s="97" t="s">
        <v>39</v>
      </c>
      <c r="U8" s="98"/>
      <c r="V8" s="99"/>
      <c r="W8" s="97" t="s">
        <v>61</v>
      </c>
      <c r="X8" s="98"/>
      <c r="Y8" s="99"/>
      <c r="Z8" s="72">
        <f>COUNTIF(B8:Y8,"○")</f>
        <v>2</v>
      </c>
      <c r="AA8" s="72">
        <f>COUNTIF(B8:Y8,"×")</f>
        <v>4</v>
      </c>
      <c r="AB8" s="72">
        <f>COUNTIF(B8:Y8,"△")</f>
        <v>1</v>
      </c>
      <c r="AC8" s="72">
        <f>Z8*3+AB8*1</f>
        <v>7</v>
      </c>
      <c r="AD8" s="91">
        <f>SUM(B9,E9,H9,K9,N9,Q9,T9,W9)</f>
        <v>13</v>
      </c>
      <c r="AE8" s="91">
        <f>SUM(D9,G9,J9,M9,P9,S9,V9,Y9)</f>
        <v>17</v>
      </c>
      <c r="AF8" s="93">
        <f>AD8-AE8</f>
        <v>-4</v>
      </c>
      <c r="AG8" s="91">
        <v>7</v>
      </c>
    </row>
    <row r="9" spans="1:33" ht="13.5">
      <c r="A9" s="18" t="s">
        <v>15</v>
      </c>
      <c r="B9" s="10">
        <v>3</v>
      </c>
      <c r="C9" s="11" t="s">
        <v>22</v>
      </c>
      <c r="D9" s="11">
        <v>4</v>
      </c>
      <c r="E9" s="10">
        <v>0</v>
      </c>
      <c r="F9" s="11" t="s">
        <v>22</v>
      </c>
      <c r="G9" s="11">
        <v>3</v>
      </c>
      <c r="H9" s="7"/>
      <c r="I9" s="8"/>
      <c r="J9" s="9"/>
      <c r="K9" s="10">
        <v>3</v>
      </c>
      <c r="L9" s="11" t="s">
        <v>22</v>
      </c>
      <c r="M9" s="11">
        <v>1</v>
      </c>
      <c r="N9" s="10">
        <v>1</v>
      </c>
      <c r="O9" s="11" t="s">
        <v>22</v>
      </c>
      <c r="P9" s="11">
        <v>2</v>
      </c>
      <c r="Q9" s="57">
        <v>3</v>
      </c>
      <c r="R9" s="16" t="s">
        <v>22</v>
      </c>
      <c r="S9" s="16">
        <v>1</v>
      </c>
      <c r="T9" s="10">
        <v>0</v>
      </c>
      <c r="U9" s="11" t="s">
        <v>22</v>
      </c>
      <c r="V9" s="11">
        <v>3</v>
      </c>
      <c r="W9" s="10">
        <v>3</v>
      </c>
      <c r="X9" s="11" t="s">
        <v>22</v>
      </c>
      <c r="Y9" s="11">
        <v>3</v>
      </c>
      <c r="Z9" s="73"/>
      <c r="AA9" s="73"/>
      <c r="AB9" s="73"/>
      <c r="AC9" s="73"/>
      <c r="AD9" s="92"/>
      <c r="AE9" s="92"/>
      <c r="AF9" s="94"/>
      <c r="AG9" s="92"/>
    </row>
    <row r="10" spans="1:33" ht="13.5">
      <c r="A10" s="17" t="s">
        <v>46</v>
      </c>
      <c r="B10" s="97" t="s">
        <v>23</v>
      </c>
      <c r="C10" s="98"/>
      <c r="D10" s="99"/>
      <c r="E10" s="100" t="s">
        <v>23</v>
      </c>
      <c r="F10" s="101"/>
      <c r="G10" s="102"/>
      <c r="H10" s="97" t="s">
        <v>39</v>
      </c>
      <c r="I10" s="98"/>
      <c r="J10" s="99"/>
      <c r="K10" s="97"/>
      <c r="L10" s="98"/>
      <c r="M10" s="99"/>
      <c r="N10" s="97" t="s">
        <v>110</v>
      </c>
      <c r="O10" s="98"/>
      <c r="P10" s="99"/>
      <c r="Q10" s="97" t="s">
        <v>23</v>
      </c>
      <c r="R10" s="98"/>
      <c r="S10" s="99"/>
      <c r="T10" s="97" t="s">
        <v>107</v>
      </c>
      <c r="U10" s="98"/>
      <c r="V10" s="99"/>
      <c r="W10" s="97" t="s">
        <v>111</v>
      </c>
      <c r="X10" s="98"/>
      <c r="Y10" s="99"/>
      <c r="Z10" s="72">
        <f>COUNTIF(B10:Y10,"○")</f>
        <v>5</v>
      </c>
      <c r="AA10" s="72">
        <f>COUNTIF(B10:Y10,"×")</f>
        <v>2</v>
      </c>
      <c r="AB10" s="72">
        <f>COUNTIF(B10:Y10,"△")</f>
        <v>0</v>
      </c>
      <c r="AC10" s="72">
        <f>Z10*3+AB10*1</f>
        <v>15</v>
      </c>
      <c r="AD10" s="91">
        <f>SUM(B11,E11,H11,K11,N11,Q11,T11,W11)</f>
        <v>26</v>
      </c>
      <c r="AE10" s="91">
        <f>SUM(D11,G11,J11,M11,P11,S11,V11,Y11)</f>
        <v>10</v>
      </c>
      <c r="AF10" s="93">
        <f>AD10-AE10</f>
        <v>16</v>
      </c>
      <c r="AG10" s="91">
        <v>1</v>
      </c>
    </row>
    <row r="11" spans="1:33" ht="13.5">
      <c r="A11" s="18" t="s">
        <v>16</v>
      </c>
      <c r="B11" s="10">
        <v>3</v>
      </c>
      <c r="C11" s="11" t="s">
        <v>42</v>
      </c>
      <c r="D11" s="11">
        <v>0</v>
      </c>
      <c r="E11" s="57">
        <v>5</v>
      </c>
      <c r="F11" s="16" t="s">
        <v>42</v>
      </c>
      <c r="G11" s="16">
        <v>1</v>
      </c>
      <c r="H11" s="10">
        <v>1</v>
      </c>
      <c r="I11" s="11" t="s">
        <v>42</v>
      </c>
      <c r="J11" s="11">
        <v>3</v>
      </c>
      <c r="K11" s="7"/>
      <c r="L11" s="8"/>
      <c r="M11" s="9"/>
      <c r="N11" s="10">
        <v>4</v>
      </c>
      <c r="O11" s="11" t="s">
        <v>42</v>
      </c>
      <c r="P11" s="11">
        <v>0</v>
      </c>
      <c r="Q11" s="10">
        <v>10</v>
      </c>
      <c r="R11" s="11" t="s">
        <v>42</v>
      </c>
      <c r="S11" s="11">
        <v>3</v>
      </c>
      <c r="T11" s="10">
        <v>1</v>
      </c>
      <c r="U11" s="11" t="s">
        <v>42</v>
      </c>
      <c r="V11" s="11">
        <v>0</v>
      </c>
      <c r="W11" s="10">
        <v>2</v>
      </c>
      <c r="X11" s="11" t="s">
        <v>42</v>
      </c>
      <c r="Y11" s="11">
        <v>3</v>
      </c>
      <c r="Z11" s="73"/>
      <c r="AA11" s="73"/>
      <c r="AB11" s="73"/>
      <c r="AC11" s="73"/>
      <c r="AD11" s="92"/>
      <c r="AE11" s="92"/>
      <c r="AF11" s="94"/>
      <c r="AG11" s="92"/>
    </row>
    <row r="12" spans="1:33" ht="13.5">
      <c r="A12" s="17" t="s">
        <v>99</v>
      </c>
      <c r="B12" s="97" t="s">
        <v>23</v>
      </c>
      <c r="C12" s="98"/>
      <c r="D12" s="99"/>
      <c r="E12" s="97" t="s">
        <v>111</v>
      </c>
      <c r="F12" s="98"/>
      <c r="G12" s="99"/>
      <c r="H12" s="97" t="s">
        <v>107</v>
      </c>
      <c r="I12" s="98"/>
      <c r="J12" s="99"/>
      <c r="K12" s="97" t="s">
        <v>114</v>
      </c>
      <c r="L12" s="98"/>
      <c r="M12" s="99"/>
      <c r="N12" s="97"/>
      <c r="O12" s="98"/>
      <c r="P12" s="99"/>
      <c r="Q12" s="97" t="s">
        <v>61</v>
      </c>
      <c r="R12" s="98"/>
      <c r="S12" s="99"/>
      <c r="T12" s="97" t="s">
        <v>61</v>
      </c>
      <c r="U12" s="98"/>
      <c r="V12" s="99"/>
      <c r="W12" s="100" t="s">
        <v>39</v>
      </c>
      <c r="X12" s="101"/>
      <c r="Y12" s="102"/>
      <c r="Z12" s="72">
        <f>COUNTIF(B12:Y12,"○")</f>
        <v>2</v>
      </c>
      <c r="AA12" s="72">
        <f>COUNTIF(B12:Y12,"×")</f>
        <v>3</v>
      </c>
      <c r="AB12" s="72">
        <f>COUNTIF(B12:Y12,"△")</f>
        <v>2</v>
      </c>
      <c r="AC12" s="72">
        <f>Z12*3+AB12*1</f>
        <v>8</v>
      </c>
      <c r="AD12" s="91">
        <f>SUM(B13,E13,H13,K13,N13,Q13,T13,W13)</f>
        <v>9</v>
      </c>
      <c r="AE12" s="91">
        <f>SUM(D13,G13,J13,M13,P13,S13,V13,Y13)</f>
        <v>12</v>
      </c>
      <c r="AF12" s="93">
        <f>AD12-AE12</f>
        <v>-3</v>
      </c>
      <c r="AG12" s="91">
        <v>5</v>
      </c>
    </row>
    <row r="13" spans="1:33" ht="13.5">
      <c r="A13" s="18" t="s">
        <v>17</v>
      </c>
      <c r="B13" s="10">
        <v>5</v>
      </c>
      <c r="C13" s="11" t="s">
        <v>41</v>
      </c>
      <c r="D13" s="11">
        <v>1</v>
      </c>
      <c r="E13" s="10">
        <v>0</v>
      </c>
      <c r="F13" s="11" t="s">
        <v>41</v>
      </c>
      <c r="G13" s="11">
        <v>2</v>
      </c>
      <c r="H13" s="10">
        <v>2</v>
      </c>
      <c r="I13" s="11" t="s">
        <v>41</v>
      </c>
      <c r="J13" s="11">
        <v>1</v>
      </c>
      <c r="K13" s="10">
        <v>0</v>
      </c>
      <c r="L13" s="11" t="s">
        <v>41</v>
      </c>
      <c r="M13" s="11">
        <v>4</v>
      </c>
      <c r="N13" s="7"/>
      <c r="O13" s="8"/>
      <c r="P13" s="9"/>
      <c r="Q13" s="10">
        <v>1</v>
      </c>
      <c r="R13" s="11" t="s">
        <v>41</v>
      </c>
      <c r="S13" s="11">
        <v>1</v>
      </c>
      <c r="T13" s="10">
        <v>1</v>
      </c>
      <c r="U13" s="11" t="s">
        <v>41</v>
      </c>
      <c r="V13" s="11">
        <v>1</v>
      </c>
      <c r="W13" s="57">
        <v>0</v>
      </c>
      <c r="X13" s="16" t="s">
        <v>41</v>
      </c>
      <c r="Y13" s="16">
        <v>2</v>
      </c>
      <c r="Z13" s="73"/>
      <c r="AA13" s="73"/>
      <c r="AB13" s="73"/>
      <c r="AC13" s="73"/>
      <c r="AD13" s="92"/>
      <c r="AE13" s="92"/>
      <c r="AF13" s="94"/>
      <c r="AG13" s="92"/>
    </row>
    <row r="14" spans="1:33" ht="13.5">
      <c r="A14" s="17" t="s">
        <v>20</v>
      </c>
      <c r="B14" s="97" t="s">
        <v>23</v>
      </c>
      <c r="C14" s="98"/>
      <c r="D14" s="99"/>
      <c r="E14" s="97" t="s">
        <v>39</v>
      </c>
      <c r="F14" s="98"/>
      <c r="G14" s="99"/>
      <c r="H14" s="100" t="s">
        <v>39</v>
      </c>
      <c r="I14" s="101"/>
      <c r="J14" s="102"/>
      <c r="K14" s="97" t="s">
        <v>39</v>
      </c>
      <c r="L14" s="98"/>
      <c r="M14" s="99"/>
      <c r="N14" s="97" t="s">
        <v>61</v>
      </c>
      <c r="O14" s="98"/>
      <c r="P14" s="99"/>
      <c r="Q14" s="97"/>
      <c r="R14" s="98"/>
      <c r="S14" s="99"/>
      <c r="T14" s="97" t="s">
        <v>111</v>
      </c>
      <c r="U14" s="98"/>
      <c r="V14" s="99"/>
      <c r="W14" s="97" t="s">
        <v>107</v>
      </c>
      <c r="X14" s="98"/>
      <c r="Y14" s="99"/>
      <c r="Z14" s="72">
        <f>COUNTIF(B14:Y14,"○")</f>
        <v>2</v>
      </c>
      <c r="AA14" s="72">
        <f>COUNTIF(B14:Y14,"×")</f>
        <v>4</v>
      </c>
      <c r="AB14" s="72">
        <f>COUNTIF(B14:Y14,"△")</f>
        <v>1</v>
      </c>
      <c r="AC14" s="72">
        <f>Z14*3+AB14*1</f>
        <v>7</v>
      </c>
      <c r="AD14" s="91">
        <f>SUM(B15,E15,H15,K15,N15,Q15,T15,W15)</f>
        <v>23</v>
      </c>
      <c r="AE14" s="91">
        <f>SUM(D15,G15,J15,M15,P15,S15,V15,Y15)</f>
        <v>15</v>
      </c>
      <c r="AF14" s="93">
        <f>AD14-AE14</f>
        <v>8</v>
      </c>
      <c r="AG14" s="91">
        <v>6</v>
      </c>
    </row>
    <row r="15" spans="1:33" ht="13.5">
      <c r="A15" s="18" t="s">
        <v>47</v>
      </c>
      <c r="B15" s="10">
        <v>4</v>
      </c>
      <c r="C15" s="11" t="s">
        <v>43</v>
      </c>
      <c r="D15" s="11">
        <v>1</v>
      </c>
      <c r="E15" s="10">
        <v>2</v>
      </c>
      <c r="F15" s="11" t="s">
        <v>43</v>
      </c>
      <c r="G15" s="11">
        <v>3</v>
      </c>
      <c r="H15" s="57">
        <v>1</v>
      </c>
      <c r="I15" s="16" t="s">
        <v>43</v>
      </c>
      <c r="J15" s="16">
        <v>3</v>
      </c>
      <c r="K15" s="10">
        <v>10</v>
      </c>
      <c r="L15" s="11" t="s">
        <v>43</v>
      </c>
      <c r="M15" s="11">
        <v>3</v>
      </c>
      <c r="N15" s="10">
        <v>1</v>
      </c>
      <c r="O15" s="11" t="s">
        <v>43</v>
      </c>
      <c r="P15" s="11">
        <v>1</v>
      </c>
      <c r="Q15" s="7"/>
      <c r="R15" s="8"/>
      <c r="S15" s="9"/>
      <c r="T15" s="10">
        <v>0</v>
      </c>
      <c r="U15" s="11" t="s">
        <v>43</v>
      </c>
      <c r="V15" s="11">
        <v>1</v>
      </c>
      <c r="W15" s="10">
        <v>5</v>
      </c>
      <c r="X15" s="11" t="s">
        <v>43</v>
      </c>
      <c r="Y15" s="11">
        <v>3</v>
      </c>
      <c r="Z15" s="73"/>
      <c r="AA15" s="73"/>
      <c r="AB15" s="73"/>
      <c r="AC15" s="73"/>
      <c r="AD15" s="92"/>
      <c r="AE15" s="92"/>
      <c r="AF15" s="94"/>
      <c r="AG15" s="92"/>
    </row>
    <row r="16" spans="1:33" ht="13.5">
      <c r="A16" s="17" t="s">
        <v>98</v>
      </c>
      <c r="B16" s="97" t="s">
        <v>23</v>
      </c>
      <c r="C16" s="98"/>
      <c r="D16" s="99"/>
      <c r="E16" s="97" t="s">
        <v>23</v>
      </c>
      <c r="F16" s="98"/>
      <c r="G16" s="99"/>
      <c r="H16" s="97" t="s">
        <v>23</v>
      </c>
      <c r="I16" s="98"/>
      <c r="J16" s="99"/>
      <c r="K16" s="97" t="s">
        <v>108</v>
      </c>
      <c r="L16" s="98"/>
      <c r="M16" s="99"/>
      <c r="N16" s="97" t="s">
        <v>61</v>
      </c>
      <c r="O16" s="98"/>
      <c r="P16" s="99"/>
      <c r="Q16" s="97" t="s">
        <v>110</v>
      </c>
      <c r="R16" s="98"/>
      <c r="S16" s="99"/>
      <c r="T16" s="97"/>
      <c r="U16" s="98"/>
      <c r="V16" s="99"/>
      <c r="W16" s="97" t="s">
        <v>61</v>
      </c>
      <c r="X16" s="98"/>
      <c r="Y16" s="99"/>
      <c r="Z16" s="72">
        <f>COUNTIF(B16:Y16,"○")</f>
        <v>4</v>
      </c>
      <c r="AA16" s="72">
        <f>COUNTIF(B16:Y16,"×")</f>
        <v>1</v>
      </c>
      <c r="AB16" s="72">
        <f>COUNTIF(B16:Y16,"△")</f>
        <v>2</v>
      </c>
      <c r="AC16" s="72">
        <f>Z16*3+AB16*1</f>
        <v>14</v>
      </c>
      <c r="AD16" s="91">
        <f>SUM(B17,E17,H17,K17,N17,Q17,T17,W17)</f>
        <v>13</v>
      </c>
      <c r="AE16" s="91">
        <f>SUM(D17,G17,J17,M17,P17,S17,V17,Y17)</f>
        <v>4</v>
      </c>
      <c r="AF16" s="93">
        <f>AD16-AE16</f>
        <v>9</v>
      </c>
      <c r="AG16" s="91">
        <v>2</v>
      </c>
    </row>
    <row r="17" spans="1:33" ht="13.5">
      <c r="A17" s="18" t="s">
        <v>47</v>
      </c>
      <c r="B17" s="10">
        <v>6</v>
      </c>
      <c r="C17" s="11" t="s">
        <v>44</v>
      </c>
      <c r="D17" s="11">
        <v>1</v>
      </c>
      <c r="E17" s="10">
        <v>1</v>
      </c>
      <c r="F17" s="11" t="s">
        <v>44</v>
      </c>
      <c r="G17" s="11">
        <v>0</v>
      </c>
      <c r="H17" s="10">
        <v>3</v>
      </c>
      <c r="I17" s="11" t="s">
        <v>44</v>
      </c>
      <c r="J17" s="11">
        <v>0</v>
      </c>
      <c r="K17" s="10">
        <v>0</v>
      </c>
      <c r="L17" s="11" t="s">
        <v>44</v>
      </c>
      <c r="M17" s="11">
        <v>1</v>
      </c>
      <c r="N17" s="10">
        <v>1</v>
      </c>
      <c r="O17" s="11" t="s">
        <v>44</v>
      </c>
      <c r="P17" s="11">
        <v>1</v>
      </c>
      <c r="Q17" s="10">
        <v>1</v>
      </c>
      <c r="R17" s="11" t="s">
        <v>44</v>
      </c>
      <c r="S17" s="11">
        <v>0</v>
      </c>
      <c r="T17" s="7"/>
      <c r="U17" s="8"/>
      <c r="V17" s="9"/>
      <c r="W17" s="10">
        <v>1</v>
      </c>
      <c r="X17" s="11" t="s">
        <v>44</v>
      </c>
      <c r="Y17" s="11">
        <v>1</v>
      </c>
      <c r="Z17" s="73"/>
      <c r="AA17" s="73"/>
      <c r="AB17" s="73"/>
      <c r="AC17" s="73"/>
      <c r="AD17" s="92"/>
      <c r="AE17" s="92"/>
      <c r="AF17" s="94"/>
      <c r="AG17" s="92"/>
    </row>
    <row r="18" spans="1:33" ht="13.5">
      <c r="A18" s="17" t="s">
        <v>63</v>
      </c>
      <c r="B18" s="97" t="s">
        <v>23</v>
      </c>
      <c r="C18" s="98"/>
      <c r="D18" s="99"/>
      <c r="E18" s="97" t="s">
        <v>23</v>
      </c>
      <c r="F18" s="98"/>
      <c r="G18" s="99"/>
      <c r="H18" s="97" t="s">
        <v>61</v>
      </c>
      <c r="I18" s="98"/>
      <c r="J18" s="99"/>
      <c r="K18" s="97" t="s">
        <v>110</v>
      </c>
      <c r="L18" s="98"/>
      <c r="M18" s="99"/>
      <c r="N18" s="100" t="s">
        <v>23</v>
      </c>
      <c r="O18" s="101"/>
      <c r="P18" s="102"/>
      <c r="Q18" s="97" t="s">
        <v>108</v>
      </c>
      <c r="R18" s="98"/>
      <c r="S18" s="99"/>
      <c r="T18" s="97" t="s">
        <v>61</v>
      </c>
      <c r="U18" s="98"/>
      <c r="V18" s="99"/>
      <c r="W18" s="97"/>
      <c r="X18" s="98"/>
      <c r="Y18" s="99"/>
      <c r="Z18" s="72">
        <f>COUNTIF(B18:Y18,"○")</f>
        <v>4</v>
      </c>
      <c r="AA18" s="72">
        <f>COUNTIF(B18:Y18,"×")</f>
        <v>1</v>
      </c>
      <c r="AB18" s="72">
        <f>COUNTIF(B18:Y18,"△")</f>
        <v>2</v>
      </c>
      <c r="AC18" s="72">
        <f>Z18*3+AB18*1</f>
        <v>14</v>
      </c>
      <c r="AD18" s="91">
        <f>SUM(B19,E19,H19,K19,N19,Q19,T19,W19)</f>
        <v>16</v>
      </c>
      <c r="AE18" s="91">
        <f>SUM(D19,G19,J19,M19,P19,S19,V19,Y19)</f>
        <v>13</v>
      </c>
      <c r="AF18" s="93">
        <f>AD18-AE18</f>
        <v>3</v>
      </c>
      <c r="AG18" s="91">
        <v>3</v>
      </c>
    </row>
    <row r="19" spans="1:33" ht="13.5">
      <c r="A19" s="18" t="s">
        <v>21</v>
      </c>
      <c r="B19" s="10">
        <v>2</v>
      </c>
      <c r="C19" s="11" t="s">
        <v>22</v>
      </c>
      <c r="D19" s="11">
        <v>1</v>
      </c>
      <c r="E19" s="10">
        <v>2</v>
      </c>
      <c r="F19" s="11" t="s">
        <v>22</v>
      </c>
      <c r="G19" s="11">
        <v>1</v>
      </c>
      <c r="H19" s="10">
        <v>3</v>
      </c>
      <c r="I19" s="11" t="s">
        <v>22</v>
      </c>
      <c r="J19" s="11">
        <v>3</v>
      </c>
      <c r="K19" s="10">
        <v>3</v>
      </c>
      <c r="L19" s="11" t="s">
        <v>22</v>
      </c>
      <c r="M19" s="11">
        <v>2</v>
      </c>
      <c r="N19" s="57">
        <v>2</v>
      </c>
      <c r="O19" s="16" t="s">
        <v>22</v>
      </c>
      <c r="P19" s="16">
        <v>0</v>
      </c>
      <c r="Q19" s="10">
        <v>3</v>
      </c>
      <c r="R19" s="11" t="s">
        <v>22</v>
      </c>
      <c r="S19" s="11">
        <v>5</v>
      </c>
      <c r="T19" s="10">
        <v>1</v>
      </c>
      <c r="U19" s="11" t="s">
        <v>22</v>
      </c>
      <c r="V19" s="11">
        <v>1</v>
      </c>
      <c r="W19" s="7"/>
      <c r="X19" s="8"/>
      <c r="Y19" s="9"/>
      <c r="Z19" s="73"/>
      <c r="AA19" s="73"/>
      <c r="AB19" s="73"/>
      <c r="AC19" s="73"/>
      <c r="AD19" s="92"/>
      <c r="AE19" s="92"/>
      <c r="AF19" s="94"/>
      <c r="AG19" s="92"/>
    </row>
    <row r="20" spans="1:33" ht="13.5">
      <c r="A20" s="13" t="s">
        <v>40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">
        <f>SUM(Z4:Z19)</f>
        <v>24</v>
      </c>
      <c r="AA20" s="14">
        <f>SUM(AA4:AA19)</f>
        <v>24</v>
      </c>
      <c r="AB20" s="4">
        <f>SUM(AB4:AB19)</f>
        <v>8</v>
      </c>
      <c r="AC20" s="4"/>
      <c r="AD20" s="15">
        <f>SUM(AD4:AD19)</f>
        <v>128</v>
      </c>
      <c r="AE20" s="15">
        <f>SUM(AE4:AE19)</f>
        <v>114</v>
      </c>
      <c r="AF20" s="4"/>
      <c r="AG20" s="5"/>
    </row>
    <row r="22" ht="13.5">
      <c r="Z22" s="21">
        <f>COUNTIF(B4:Y19,"○")</f>
        <v>24</v>
      </c>
    </row>
    <row r="23" ht="13.5">
      <c r="Z23" s="21">
        <f>COUNTIF(B4:Y19,"×")</f>
        <v>24</v>
      </c>
    </row>
    <row r="24" ht="13.5">
      <c r="Z24" s="21">
        <f>COUNTIF(B4:Y19,"△")</f>
        <v>8</v>
      </c>
    </row>
  </sheetData>
  <sheetProtection/>
  <mergeCells count="145">
    <mergeCell ref="AB18:AB19"/>
    <mergeCell ref="E14:G14"/>
    <mergeCell ref="H14:J14"/>
    <mergeCell ref="K14:M14"/>
    <mergeCell ref="N14:P14"/>
    <mergeCell ref="Q14:S14"/>
    <mergeCell ref="T14:V14"/>
    <mergeCell ref="W14:Y14"/>
    <mergeCell ref="A2:A3"/>
    <mergeCell ref="B2:D3"/>
    <mergeCell ref="E2:G3"/>
    <mergeCell ref="H2:J3"/>
    <mergeCell ref="AB12:AB13"/>
    <mergeCell ref="AB14:AB15"/>
    <mergeCell ref="T6:V6"/>
    <mergeCell ref="W6:Y6"/>
    <mergeCell ref="T10:V10"/>
    <mergeCell ref="B4:D4"/>
    <mergeCell ref="E4:G4"/>
    <mergeCell ref="H4:J4"/>
    <mergeCell ref="K4:M4"/>
    <mergeCell ref="K2:M3"/>
    <mergeCell ref="Z2:Z3"/>
    <mergeCell ref="N2:P3"/>
    <mergeCell ref="T2:V3"/>
    <mergeCell ref="W2:Y3"/>
    <mergeCell ref="Q2:S3"/>
    <mergeCell ref="AD2:AD3"/>
    <mergeCell ref="AE2:AE3"/>
    <mergeCell ref="AF2:AF3"/>
    <mergeCell ref="Z4:Z5"/>
    <mergeCell ref="AA4:AA5"/>
    <mergeCell ref="AE4:AE5"/>
    <mergeCell ref="AF4:AF5"/>
    <mergeCell ref="AA2:AA3"/>
    <mergeCell ref="AC2:AC3"/>
    <mergeCell ref="AB2:AB3"/>
    <mergeCell ref="N4:P4"/>
    <mergeCell ref="Q4:S4"/>
    <mergeCell ref="AC4:AC5"/>
    <mergeCell ref="AD4:AD5"/>
    <mergeCell ref="T4:V4"/>
    <mergeCell ref="W4:Y4"/>
    <mergeCell ref="AB4:AB5"/>
    <mergeCell ref="Z6:Z7"/>
    <mergeCell ref="AA6:AA7"/>
    <mergeCell ref="AC6:AC7"/>
    <mergeCell ref="AD6:AD7"/>
    <mergeCell ref="AA8:AA9"/>
    <mergeCell ref="AD8:AD9"/>
    <mergeCell ref="AE6:AE7"/>
    <mergeCell ref="AF6:AF7"/>
    <mergeCell ref="AB6:AB7"/>
    <mergeCell ref="AF8:AF9"/>
    <mergeCell ref="AC8:AC9"/>
    <mergeCell ref="AB8:AB9"/>
    <mergeCell ref="AE8:AE9"/>
    <mergeCell ref="E6:G6"/>
    <mergeCell ref="B6:D6"/>
    <mergeCell ref="H6:J6"/>
    <mergeCell ref="K6:M6"/>
    <mergeCell ref="N6:P6"/>
    <mergeCell ref="Q6:S6"/>
    <mergeCell ref="N8:P8"/>
    <mergeCell ref="B10:D10"/>
    <mergeCell ref="E10:G10"/>
    <mergeCell ref="H10:J10"/>
    <mergeCell ref="K10:M10"/>
    <mergeCell ref="B8:D8"/>
    <mergeCell ref="E8:G8"/>
    <mergeCell ref="H8:J8"/>
    <mergeCell ref="N10:P10"/>
    <mergeCell ref="Z8:Z9"/>
    <mergeCell ref="W10:Y10"/>
    <mergeCell ref="Z12:Z13"/>
    <mergeCell ref="AA12:AA13"/>
    <mergeCell ref="AD10:AD11"/>
    <mergeCell ref="Z10:Z11"/>
    <mergeCell ref="AA10:AA11"/>
    <mergeCell ref="AB10:AB11"/>
    <mergeCell ref="Z14:Z15"/>
    <mergeCell ref="AA14:AA15"/>
    <mergeCell ref="AA18:AA19"/>
    <mergeCell ref="AF10:AF11"/>
    <mergeCell ref="AC12:AC13"/>
    <mergeCell ref="AD12:AD13"/>
    <mergeCell ref="AE12:AE13"/>
    <mergeCell ref="AF12:AF13"/>
    <mergeCell ref="AE10:AE11"/>
    <mergeCell ref="AC10:AC11"/>
    <mergeCell ref="B16:D16"/>
    <mergeCell ref="Q8:S8"/>
    <mergeCell ref="T8:V8"/>
    <mergeCell ref="W8:Y8"/>
    <mergeCell ref="B14:D14"/>
    <mergeCell ref="E16:G16"/>
    <mergeCell ref="H16:J16"/>
    <mergeCell ref="K16:M16"/>
    <mergeCell ref="Q10:S10"/>
    <mergeCell ref="K8:M8"/>
    <mergeCell ref="N16:P16"/>
    <mergeCell ref="AA16:AA17"/>
    <mergeCell ref="AC16:AC17"/>
    <mergeCell ref="AD16:AD17"/>
    <mergeCell ref="Q16:S16"/>
    <mergeCell ref="T16:V16"/>
    <mergeCell ref="W16:Y16"/>
    <mergeCell ref="Z16:Z17"/>
    <mergeCell ref="AB16:AB17"/>
    <mergeCell ref="B18:D18"/>
    <mergeCell ref="Z18:Z19"/>
    <mergeCell ref="E18:G18"/>
    <mergeCell ref="H18:J18"/>
    <mergeCell ref="K18:M18"/>
    <mergeCell ref="N18:P18"/>
    <mergeCell ref="Q18:S18"/>
    <mergeCell ref="T18:V18"/>
    <mergeCell ref="W18:Y18"/>
    <mergeCell ref="AE14:AE15"/>
    <mergeCell ref="AF14:AF15"/>
    <mergeCell ref="AC18:AC19"/>
    <mergeCell ref="AD18:AD19"/>
    <mergeCell ref="AF16:AF17"/>
    <mergeCell ref="AF18:AF19"/>
    <mergeCell ref="AE16:AE17"/>
    <mergeCell ref="AC14:AC15"/>
    <mergeCell ref="AD14:AD15"/>
    <mergeCell ref="AG10:AG11"/>
    <mergeCell ref="AG12:AG13"/>
    <mergeCell ref="AG14:AG15"/>
    <mergeCell ref="AG16:AG17"/>
    <mergeCell ref="AG2:AG3"/>
    <mergeCell ref="AG4:AG5"/>
    <mergeCell ref="AG6:AG7"/>
    <mergeCell ref="AG8:AG9"/>
    <mergeCell ref="AG18:AG19"/>
    <mergeCell ref="B12:D12"/>
    <mergeCell ref="E12:G12"/>
    <mergeCell ref="H12:J12"/>
    <mergeCell ref="K12:M12"/>
    <mergeCell ref="N12:P12"/>
    <mergeCell ref="Q12:S12"/>
    <mergeCell ref="T12:V12"/>
    <mergeCell ref="W12:Y12"/>
    <mergeCell ref="AE18:AE19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宮城県教育委員会</dc:creator>
  <cp:keywords/>
  <dc:description/>
  <cp:lastModifiedBy>tempadmin</cp:lastModifiedBy>
  <cp:lastPrinted>2006-03-16T22:41:53Z</cp:lastPrinted>
  <dcterms:created xsi:type="dcterms:W3CDTF">2004-12-08T07:27:59Z</dcterms:created>
  <dcterms:modified xsi:type="dcterms:W3CDTF">2009-07-12T04:47:05Z</dcterms:modified>
  <cp:category/>
  <cp:version/>
  <cp:contentType/>
  <cp:contentStatus/>
</cp:coreProperties>
</file>