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5"/>
  </bookViews>
  <sheets>
    <sheet name="A1 秋-福" sheetId="1" r:id="rId1"/>
    <sheet name="B1 山-岩" sheetId="2" r:id="rId2"/>
    <sheet name="A2 福-宮" sheetId="3" r:id="rId3"/>
    <sheet name="B2 岩-青" sheetId="4" r:id="rId4"/>
    <sheet name="A3 秋-宮" sheetId="5" r:id="rId5"/>
    <sheet name="B3 山-青" sheetId="6" r:id="rId6"/>
  </sheets>
  <definedNames>
    <definedName name="_xlnm.Print_Area" localSheetId="0">'A1 秋-福'!$A$8:$BS$52</definedName>
    <definedName name="_xlnm.Print_Area" localSheetId="2">'A2 福-宮'!$A$8:$BS$52</definedName>
    <definedName name="_xlnm.Print_Area" localSheetId="4">'A3 秋-宮'!$A$8:$BS$52</definedName>
    <definedName name="_xlnm.Print_Area" localSheetId="1">'B1 山-岩'!$A$8:$BS$55</definedName>
    <definedName name="_xlnm.Print_Area" localSheetId="3">'B2 岩-青'!$A$8:$BS$52</definedName>
    <definedName name="_xlnm.Print_Area" localSheetId="5">'B3 山-青'!$A$8:$BS$52</definedName>
  </definedNames>
  <calcPr fullCalcOnLoad="1"/>
</workbook>
</file>

<file path=xl/sharedStrings.xml><?xml version="1.0" encoding="utf-8"?>
<sst xmlns="http://schemas.openxmlformats.org/spreadsheetml/2006/main" count="1555" uniqueCount="365">
  <si>
    <t>宮城県サッカー協会</t>
  </si>
  <si>
    <t>公式記録</t>
  </si>
  <si>
    <t>第４の審判</t>
  </si>
  <si>
    <t>記録担当</t>
  </si>
  <si>
    <t>試合形式</t>
  </si>
  <si>
    <t>芝</t>
  </si>
  <si>
    <t>表面</t>
  </si>
  <si>
    <t>風</t>
  </si>
  <si>
    <t>ピッチ状態</t>
  </si>
  <si>
    <t>位置</t>
  </si>
  <si>
    <t>番号</t>
  </si>
  <si>
    <t>得点</t>
  </si>
  <si>
    <t>計</t>
  </si>
  <si>
    <t>前半</t>
  </si>
  <si>
    <t>後半</t>
  </si>
  <si>
    <t>№</t>
  </si>
  <si>
    <t>OUT時間</t>
  </si>
  <si>
    <t>シュート</t>
  </si>
  <si>
    <t>チーム合計</t>
  </si>
  <si>
    <t>警告・退場</t>
  </si>
  <si>
    <t>時間</t>
  </si>
  <si>
    <t>警・退</t>
  </si>
  <si>
    <t>得点チーム</t>
  </si>
  <si>
    <t>スコア</t>
  </si>
  <si>
    <t>－</t>
  </si>
  <si>
    <t>ＧＫ</t>
  </si>
  <si>
    <t>ＣＫ</t>
  </si>
  <si>
    <t>直接FK</t>
  </si>
  <si>
    <t>間接FK</t>
  </si>
  <si>
    <t>(ｵﾌｻｲﾄﾞ)</t>
  </si>
  <si>
    <t>ＰＫ</t>
  </si>
  <si>
    <t>KICK OFF</t>
  </si>
  <si>
    <t>前半</t>
  </si>
  <si>
    <t>後半</t>
  </si>
  <si>
    <t>主　　　　審</t>
  </si>
  <si>
    <t>選　手　名</t>
  </si>
  <si>
    <t>直接ファウル</t>
  </si>
  <si>
    <t>間接ファウル</t>
  </si>
  <si>
    <t>シュート</t>
  </si>
  <si>
    <t>ＧＫ</t>
  </si>
  <si>
    <t>Ｒ</t>
  </si>
  <si>
    <t>ＣＫ</t>
  </si>
  <si>
    <t>Ｌ</t>
  </si>
  <si>
    <t>オフサイド</t>
  </si>
  <si>
    <t>ＰＫ</t>
  </si>
  <si>
    <t>選　手　名</t>
  </si>
  <si>
    <t>ＧＫ</t>
  </si>
  <si>
    <t>Ｒ</t>
  </si>
  <si>
    <t>ＣＫ</t>
  </si>
  <si>
    <t>Ｌ</t>
  </si>
  <si>
    <r>
      <t>シュート（</t>
    </r>
    <r>
      <rPr>
        <sz val="18"/>
        <color indexed="10"/>
        <rFont val="ＭＳ Ｐゴシック"/>
        <family val="3"/>
      </rPr>
      <t>得点は２</t>
    </r>
    <r>
      <rPr>
        <sz val="18"/>
        <rFont val="ＭＳ Ｐゴシック"/>
        <family val="3"/>
      </rPr>
      <t>，失敗は１）</t>
    </r>
  </si>
  <si>
    <t>後半</t>
  </si>
  <si>
    <t>前半</t>
  </si>
  <si>
    <t>Ｓ</t>
  </si>
  <si>
    <t>Ｇ</t>
  </si>
  <si>
    <t>警告</t>
  </si>
  <si>
    <t>退場</t>
  </si>
  <si>
    <t>異議</t>
  </si>
  <si>
    <t>警告2</t>
  </si>
  <si>
    <t>著不正</t>
  </si>
  <si>
    <t>反ｽﾎﾟ</t>
  </si>
  <si>
    <t>無許可去</t>
  </si>
  <si>
    <t>乱暴</t>
  </si>
  <si>
    <t>つば吐き</t>
  </si>
  <si>
    <t>距離不足</t>
  </si>
  <si>
    <t>無許可入</t>
  </si>
  <si>
    <t>阻止（手）</t>
  </si>
  <si>
    <t>侮辱</t>
  </si>
  <si>
    <t>繰返違反</t>
  </si>
  <si>
    <t>遅延行為</t>
  </si>
  <si>
    <t>阻止（他）</t>
  </si>
  <si>
    <t>ラフ</t>
  </si>
  <si>
    <t>Ｇ</t>
  </si>
  <si>
    <t>Ｓ</t>
  </si>
  <si>
    <t>バー返り</t>
  </si>
  <si>
    <t>ﾎﾟｽﾄ返り</t>
  </si>
  <si>
    <t>間接FK</t>
  </si>
  <si>
    <t>スルー</t>
  </si>
  <si>
    <t>年</t>
  </si>
  <si>
    <t>月</t>
  </si>
  <si>
    <t>日</t>
  </si>
  <si>
    <t>シュート</t>
  </si>
  <si>
    <t>日　　時</t>
  </si>
  <si>
    <t>ラフ</t>
  </si>
  <si>
    <t>シュート</t>
  </si>
  <si>
    <t>ＧＫ</t>
  </si>
  <si>
    <t>Ｒ</t>
  </si>
  <si>
    <t>ＣＫ</t>
  </si>
  <si>
    <t>Ｌ</t>
  </si>
  <si>
    <t>ラフ</t>
  </si>
  <si>
    <t>分</t>
  </si>
  <si>
    <t>選　手　名</t>
  </si>
  <si>
    <t>宮城県サッカー場　Aグラウンド</t>
  </si>
  <si>
    <t>秋田県</t>
  </si>
  <si>
    <t>山形県</t>
  </si>
  <si>
    <t>宮城県</t>
  </si>
  <si>
    <t>福島県</t>
  </si>
  <si>
    <t>岩手県</t>
  </si>
  <si>
    <t>青森県</t>
  </si>
  <si>
    <t>畑　美穂子</t>
  </si>
  <si>
    <t>ＧＫ</t>
  </si>
  <si>
    <t>ＤＦ</t>
  </si>
  <si>
    <t>ＭＦ</t>
  </si>
  <si>
    <t>ＦＷ</t>
  </si>
  <si>
    <t>GK</t>
  </si>
  <si>
    <t>DF</t>
  </si>
  <si>
    <t>MF</t>
  </si>
  <si>
    <t>FW</t>
  </si>
  <si>
    <t>GK</t>
  </si>
  <si>
    <t>DF</t>
  </si>
  <si>
    <t>MF</t>
  </si>
  <si>
    <t>FW</t>
  </si>
  <si>
    <t>五十嵐あゆ子</t>
  </si>
  <si>
    <t>根本麻衣子</t>
  </si>
  <si>
    <t>大瀧ひろみ</t>
  </si>
  <si>
    <t>下館　　　薫</t>
  </si>
  <si>
    <t>佐々木佳奈子</t>
  </si>
  <si>
    <t>第３３回東北総合体育大会サッカー競技（女子）　Aブロック１回戦</t>
  </si>
  <si>
    <t>第３３回東北総合体育大会サッカー競技（女子）　Bブロック１回戦</t>
  </si>
  <si>
    <t>第３３回東北総合体育大会サッカー競技（女子）　Aブロック２回戦</t>
  </si>
  <si>
    <t>第３３回東北総合体育大会サッカー競技（女子）　Bブロック２回戦</t>
  </si>
  <si>
    <t>第３３回東北総合体育大会サッカー競技（女子）　Aブロック３回戦</t>
  </si>
  <si>
    <t>第３３回東北総合体育大会サッカー競技（女子）　Bブロック３回戦</t>
  </si>
  <si>
    <t>会場長</t>
  </si>
  <si>
    <t>高川里奈</t>
  </si>
  <si>
    <t>村山　　健</t>
  </si>
  <si>
    <t>梅津智彰</t>
  </si>
  <si>
    <t>鈴木奈保子</t>
  </si>
  <si>
    <t>乾燥</t>
  </si>
  <si>
    <t>山口めぐみ</t>
  </si>
  <si>
    <t>角田千絵</t>
  </si>
  <si>
    <t>半沢裕子</t>
  </si>
  <si>
    <t>良芝</t>
  </si>
  <si>
    <t>名</t>
  </si>
  <si>
    <t>猪ノ川明香</t>
  </si>
  <si>
    <t>曽山加奈子</t>
  </si>
  <si>
    <t>室井麻美</t>
  </si>
  <si>
    <t>武者宏美</t>
  </si>
  <si>
    <t>松長朋恵</t>
  </si>
  <si>
    <t>大山百合子</t>
  </si>
  <si>
    <t>大野由紀子</t>
  </si>
  <si>
    <t>佐藤頼子</t>
  </si>
  <si>
    <t>宮川美乃</t>
  </si>
  <si>
    <t>岩崎めぐみ</t>
  </si>
  <si>
    <t>戸島真純</t>
  </si>
  <si>
    <t>黒崎     愛</t>
  </si>
  <si>
    <r>
      <t>森     くら</t>
    </r>
    <r>
      <rPr>
        <sz val="9"/>
        <rFont val="ＭＳ Ｐ明朝"/>
        <family val="1"/>
      </rPr>
      <t xml:space="preserve"> (cap.)</t>
    </r>
  </si>
  <si>
    <r>
      <t>増田亜矢子</t>
    </r>
    <r>
      <rPr>
        <sz val="9"/>
        <rFont val="ＭＳ Ｐ明朝"/>
        <family val="1"/>
      </rPr>
      <t>(cap.)</t>
    </r>
  </si>
  <si>
    <t>宮崎有香</t>
  </si>
  <si>
    <t>村上今日子</t>
  </si>
  <si>
    <t>佐藤祐美</t>
  </si>
  <si>
    <t>武田さちえ</t>
  </si>
  <si>
    <t>松野みどり</t>
  </si>
  <si>
    <t>鈴木玲美</t>
  </si>
  <si>
    <t>丸山桂里奈</t>
  </si>
  <si>
    <t>森田牧子</t>
  </si>
  <si>
    <t>国島幸子</t>
  </si>
  <si>
    <t>上辻佑実</t>
  </si>
  <si>
    <t>鈴木淳未</t>
  </si>
  <si>
    <t>織内有花</t>
  </si>
  <si>
    <t>河田       優</t>
  </si>
  <si>
    <t>渡辺　　　愛</t>
  </si>
  <si>
    <t>鈴木朱美</t>
  </si>
  <si>
    <t>阿部　　　麗</t>
  </si>
  <si>
    <t>白石幸子</t>
  </si>
  <si>
    <t>早坂　　　彩</t>
  </si>
  <si>
    <t>宮川葉月</t>
  </si>
  <si>
    <t>須藤みずき</t>
  </si>
  <si>
    <t>菅野博子</t>
  </si>
  <si>
    <t>坂本慶子</t>
  </si>
  <si>
    <t>齋藤千絵</t>
  </si>
  <si>
    <t>五十嵐まき</t>
  </si>
  <si>
    <t>海谷香保里</t>
  </si>
  <si>
    <t>芦埜結香</t>
  </si>
  <si>
    <t>山口美保子</t>
  </si>
  <si>
    <t>菊池優希</t>
  </si>
  <si>
    <t>藤川知美</t>
  </si>
  <si>
    <t>佐々木潤子</t>
  </si>
  <si>
    <t>細川友里恵</t>
  </si>
  <si>
    <t>立花裕美</t>
  </si>
  <si>
    <t>山内雅子</t>
  </si>
  <si>
    <t>千葉珠美</t>
  </si>
  <si>
    <t>児島有里恵</t>
  </si>
  <si>
    <t>八重樫恵理</t>
  </si>
  <si>
    <t>赤崎帆波</t>
  </si>
  <si>
    <t>亀井悦子</t>
  </si>
  <si>
    <t>中村　　　楓</t>
  </si>
  <si>
    <t>大石佳代子</t>
  </si>
  <si>
    <t>浅沼　　　泉</t>
  </si>
  <si>
    <t>平栗詩乃</t>
  </si>
  <si>
    <t>五十嵐万悠子</t>
  </si>
  <si>
    <t>梅花由季子</t>
  </si>
  <si>
    <t>二木亜由美</t>
  </si>
  <si>
    <t>横森千明</t>
  </si>
  <si>
    <t>寺沢千絵美</t>
  </si>
  <si>
    <t>西野瞳子</t>
  </si>
  <si>
    <t>小笠原理沙</t>
  </si>
  <si>
    <t>工藤麻未</t>
  </si>
  <si>
    <t>天間優里</t>
  </si>
  <si>
    <t>葛西祐理</t>
  </si>
  <si>
    <t>中西祐紀子</t>
  </si>
  <si>
    <t>平浜美咲</t>
  </si>
  <si>
    <t>：</t>
  </si>
  <si>
    <t>KICK　OFF</t>
  </si>
  <si>
    <t>会 場 名</t>
  </si>
  <si>
    <t>天　　候</t>
  </si>
  <si>
    <t>気 温</t>
  </si>
  <si>
    <t>℃</t>
  </si>
  <si>
    <t>湿 度</t>
  </si>
  <si>
    <t>％</t>
  </si>
  <si>
    <t>観　衆　数</t>
  </si>
  <si>
    <t>マッチコミッショナー</t>
  </si>
  <si>
    <t>副　審</t>
  </si>
  <si>
    <t>主　　　審</t>
  </si>
  <si>
    <t>副　審</t>
  </si>
  <si>
    <t>日　　時</t>
  </si>
  <si>
    <t>日　　時</t>
  </si>
  <si>
    <t>気 温</t>
  </si>
  <si>
    <t>℃</t>
  </si>
  <si>
    <t>湿 度</t>
  </si>
  <si>
    <t>％</t>
  </si>
  <si>
    <t>観　衆　数</t>
  </si>
  <si>
    <t>マッチコミッショナー</t>
  </si>
  <si>
    <t>副　審</t>
  </si>
  <si>
    <t>副　審</t>
  </si>
  <si>
    <t>日　　時</t>
  </si>
  <si>
    <t>副　審</t>
  </si>
  <si>
    <t>内　容</t>
  </si>
  <si>
    <t>時間</t>
  </si>
  <si>
    <t>得　点　者</t>
  </si>
  <si>
    <t>　得点経過　記録例　　　～：ﾄﾞﾘﾌﾞﾙ　→：ｺﾞﾛﾊﾟｽ　↑：浮き球ﾊﾟｽ　×：混戦　Ｓ：ｼｭｰﾄ　Ｈ：ﾍﾃﾞｨﾝｸﾞ　</t>
  </si>
  <si>
    <t>交　　代</t>
  </si>
  <si>
    <t>シ　ュ　ー　ト</t>
  </si>
  <si>
    <t>№</t>
  </si>
  <si>
    <t>微風</t>
  </si>
  <si>
    <t>晴れ</t>
  </si>
  <si>
    <t>志田篤史</t>
  </si>
  <si>
    <t>00</t>
  </si>
  <si>
    <t>□</t>
  </si>
  <si>
    <t>天野実咲</t>
  </si>
  <si>
    <t>澤井芙笑子</t>
  </si>
  <si>
    <t>亀井志保</t>
  </si>
  <si>
    <t>齋藤史子</t>
  </si>
  <si>
    <t>高橋　　　綾</t>
  </si>
  <si>
    <t>須藤美由紀</t>
  </si>
  <si>
    <t>渕辺真美</t>
  </si>
  <si>
    <t>藤本知恵</t>
  </si>
  <si>
    <t>相澤優子</t>
  </si>
  <si>
    <t>落合　　　恵</t>
  </si>
  <si>
    <t>新妻久美</t>
  </si>
  <si>
    <t>本間まゆ</t>
  </si>
  <si>
    <t>遠藤味佳</t>
  </si>
  <si>
    <t>木村友美</t>
  </si>
  <si>
    <t>福島</t>
  </si>
  <si>
    <t>右－１</t>
  </si>
  <si>
    <t>ｽﾛｰｲﾝ</t>
  </si>
  <si>
    <t>↑</t>
  </si>
  <si>
    <t>～</t>
  </si>
  <si>
    <t>↑</t>
  </si>
  <si>
    <t>中央―１</t>
  </si>
  <si>
    <t>HS</t>
  </si>
  <si>
    <t>左－１</t>
  </si>
  <si>
    <t>直接FK</t>
  </si>
  <si>
    <t>↑</t>
  </si>
  <si>
    <t>中央－１</t>
  </si>
  <si>
    <t>ｵｳﾝｺﾞｰﾙ</t>
  </si>
  <si>
    <t>相手FP</t>
  </si>
  <si>
    <t>ｵｳﾝｺﾞｰﾙ</t>
  </si>
  <si>
    <t>MF</t>
  </si>
  <si>
    <t>FW</t>
  </si>
  <si>
    <t>山形</t>
  </si>
  <si>
    <t>中央－２</t>
  </si>
  <si>
    <t>×</t>
  </si>
  <si>
    <t>こぼれ球</t>
  </si>
  <si>
    <t>～</t>
  </si>
  <si>
    <t>右足S</t>
  </si>
  <si>
    <t>→</t>
  </si>
  <si>
    <t>～</t>
  </si>
  <si>
    <t>２ﾀｯﾁ以上</t>
  </si>
  <si>
    <t>左足S</t>
  </si>
  <si>
    <t>00</t>
  </si>
  <si>
    <t>志田篤志</t>
  </si>
  <si>
    <t>□</t>
  </si>
  <si>
    <t>弱風</t>
  </si>
  <si>
    <t>菅野博子(cap.)</t>
  </si>
  <si>
    <t>佐々木エリカ(cap.)</t>
  </si>
  <si>
    <t>阿部　麗</t>
  </si>
  <si>
    <t>中央ー１</t>
  </si>
  <si>
    <t>→</t>
  </si>
  <si>
    <t>2ﾀｯﾁ以上</t>
  </si>
  <si>
    <t>中央ー２</t>
  </si>
  <si>
    <t>カット</t>
  </si>
  <si>
    <t>×</t>
  </si>
  <si>
    <t>右ー１</t>
  </si>
  <si>
    <t>左ー２</t>
  </si>
  <si>
    <t>ﾜﾝﾀｯﾁﾌﾟﾚｰ</t>
  </si>
  <si>
    <t>ミス</t>
  </si>
  <si>
    <t>↑</t>
  </si>
  <si>
    <t>右ー３</t>
  </si>
  <si>
    <t>右－２</t>
  </si>
  <si>
    <t>HS</t>
  </si>
  <si>
    <t>須田　　　崇</t>
  </si>
  <si>
    <t>工藤智裕</t>
  </si>
  <si>
    <t>遠藤智晴</t>
  </si>
  <si>
    <t>前半</t>
  </si>
  <si>
    <t>後半</t>
  </si>
  <si>
    <t>00</t>
  </si>
  <si>
    <t>鮫島  　   彩</t>
  </si>
  <si>
    <t>国嶋幸子</t>
  </si>
  <si>
    <t>ＭＦ</t>
  </si>
  <si>
    <t>ＧＫ</t>
  </si>
  <si>
    <t>ＤＦ</t>
  </si>
  <si>
    <t>ＭＦ</t>
  </si>
  <si>
    <t>ＦＷ</t>
  </si>
  <si>
    <t>DF</t>
  </si>
  <si>
    <t>GK</t>
  </si>
  <si>
    <t>渡辺夏奈(cap.)</t>
  </si>
  <si>
    <t>鮫島　彩</t>
  </si>
  <si>
    <t>→</t>
  </si>
  <si>
    <t>→</t>
  </si>
  <si>
    <t>中央-1</t>
  </si>
  <si>
    <t>右CK</t>
  </si>
  <si>
    <t>↑</t>
  </si>
  <si>
    <t>水含み</t>
  </si>
  <si>
    <t>雨</t>
  </si>
  <si>
    <t>小向沙織(cap.)</t>
  </si>
  <si>
    <t>下舘　　　薫</t>
  </si>
  <si>
    <t>宮城</t>
  </si>
  <si>
    <t>渡辺夏奈</t>
  </si>
  <si>
    <t>落合　 恵</t>
  </si>
  <si>
    <t>中央-１</t>
  </si>
  <si>
    <t>ﾜﾝﾀｯﾁﾌﾟﾚｰ</t>
  </si>
  <si>
    <t>左-２</t>
  </si>
  <si>
    <t>右-２</t>
  </si>
  <si>
    <t>岩手</t>
  </si>
  <si>
    <t>中央-２</t>
  </si>
  <si>
    <t>佐藤エリカ</t>
  </si>
  <si>
    <t>ミス</t>
  </si>
  <si>
    <t>弱風</t>
  </si>
  <si>
    <t>曇</t>
  </si>
  <si>
    <t>HT</t>
  </si>
  <si>
    <t>青森</t>
  </si>
  <si>
    <t>寺沢千絵美</t>
  </si>
  <si>
    <t>右-３</t>
  </si>
  <si>
    <t>→</t>
  </si>
  <si>
    <t>～</t>
  </si>
  <si>
    <t>右-１</t>
  </si>
  <si>
    <t>↑</t>
  </si>
  <si>
    <t>ﾜﾝﾀｯﾁﾌﾟﾚｰ</t>
  </si>
  <si>
    <t>相手GK</t>
  </si>
  <si>
    <t>ミス</t>
  </si>
  <si>
    <t>佐藤誠和</t>
  </si>
  <si>
    <t>桜井洋輔</t>
  </si>
  <si>
    <t>前半</t>
  </si>
  <si>
    <t>後半</t>
  </si>
  <si>
    <t>HT</t>
  </si>
  <si>
    <t>HT</t>
  </si>
  <si>
    <t>秋田</t>
  </si>
  <si>
    <t>PK</t>
  </si>
  <si>
    <t>左-１</t>
  </si>
  <si>
    <t>→</t>
  </si>
  <si>
    <t>→</t>
  </si>
  <si>
    <t>右足S</t>
  </si>
  <si>
    <t>ｽﾛｰｲﾝ</t>
  </si>
  <si>
    <t>３0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</si>
</sst>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ＤＦＰ特太ゴシック体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24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>
      <left style="dotted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Alignment="1">
      <alignment/>
    </xf>
    <xf numFmtId="0" fontId="16" fillId="0" borderId="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6" fontId="24" fillId="0" borderId="20" xfId="19" applyFont="1" applyBorder="1" applyAlignment="1">
      <alignment vertical="center"/>
    </xf>
    <xf numFmtId="6" fontId="24" fillId="0" borderId="22" xfId="19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9" xfId="0" applyFont="1" applyBorder="1" applyAlignment="1">
      <alignment/>
    </xf>
    <xf numFmtId="0" fontId="6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17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17" fillId="0" borderId="51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4" fillId="0" borderId="56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66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56" xfId="0" applyFont="1" applyBorder="1" applyAlignment="1">
      <alignment shrinkToFit="1"/>
    </xf>
    <xf numFmtId="0" fontId="4" fillId="0" borderId="51" xfId="0" applyFont="1" applyBorder="1" applyAlignment="1">
      <alignment shrinkToFit="1"/>
    </xf>
    <xf numFmtId="0" fontId="0" fillId="0" borderId="81" xfId="0" applyFont="1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0" fillId="0" borderId="8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3" xfId="0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4</xdr:col>
      <xdr:colOff>114300</xdr:colOff>
      <xdr:row>9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4</xdr:col>
      <xdr:colOff>114300</xdr:colOff>
      <xdr:row>9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4</xdr:col>
      <xdr:colOff>114300</xdr:colOff>
      <xdr:row>9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4</xdr:col>
      <xdr:colOff>114300</xdr:colOff>
      <xdr:row>9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4</xdr:col>
      <xdr:colOff>114300</xdr:colOff>
      <xdr:row>9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66675</xdr:rowOff>
    </xdr:from>
    <xdr:to>
      <xdr:col>4</xdr:col>
      <xdr:colOff>114300</xdr:colOff>
      <xdr:row>9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5"/>
  <sheetViews>
    <sheetView view="pageBreakPreview" zoomScale="60" workbookViewId="0" topLeftCell="A44">
      <selection activeCell="R67" sqref="R67"/>
    </sheetView>
  </sheetViews>
  <sheetFormatPr defaultColWidth="9.00390625" defaultRowHeight="13.5"/>
  <cols>
    <col min="1" max="72" width="1.625" style="0" customWidth="1"/>
    <col min="73" max="74" width="2.625" style="0" customWidth="1"/>
    <col min="75" max="98" width="3.625" style="0" customWidth="1"/>
    <col min="99" max="99" width="4.625" style="0" customWidth="1"/>
    <col min="100" max="105" width="2.625" style="0" customWidth="1"/>
    <col min="106" max="106" width="4.625" style="0" customWidth="1"/>
    <col min="107" max="130" width="3.625" style="0" customWidth="1"/>
    <col min="131" max="132" width="2.625" style="0" customWidth="1"/>
    <col min="133" max="16384" width="1.12109375" style="0" customWidth="1"/>
  </cols>
  <sheetData>
    <row r="1" spans="72:110" ht="13.5">
      <c r="BT1" s="1"/>
      <c r="BW1" s="166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/>
      <c r="CO1" s="166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8"/>
    </row>
    <row r="2" spans="72:110" ht="23.25" customHeight="1">
      <c r="BT2" s="1"/>
      <c r="BW2" s="169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1"/>
      <c r="CO2" s="169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1"/>
    </row>
    <row r="3" spans="72:110" ht="19.5" customHeight="1">
      <c r="BT3" s="1"/>
      <c r="BW3" s="178" t="s">
        <v>33</v>
      </c>
      <c r="BX3" s="178"/>
      <c r="BY3" s="178"/>
      <c r="BZ3" s="178"/>
      <c r="CA3" s="178"/>
      <c r="CB3" s="178"/>
      <c r="CC3" s="178"/>
      <c r="CD3" s="178" t="s">
        <v>32</v>
      </c>
      <c r="CE3" s="178"/>
      <c r="CF3" s="178"/>
      <c r="CG3" s="178"/>
      <c r="CH3" s="178"/>
      <c r="CI3" s="178"/>
      <c r="CJ3" s="178"/>
      <c r="CK3" s="195"/>
      <c r="CL3" s="195"/>
      <c r="CM3" s="195"/>
      <c r="CN3" s="195"/>
      <c r="CO3" s="195"/>
      <c r="CP3" s="195"/>
      <c r="CQ3" s="195"/>
      <c r="CR3" s="195"/>
      <c r="CS3" s="178" t="s">
        <v>32</v>
      </c>
      <c r="CT3" s="178"/>
      <c r="CU3" s="178"/>
      <c r="CV3" s="178"/>
      <c r="CW3" s="178"/>
      <c r="CX3" s="178"/>
      <c r="CY3" s="178"/>
      <c r="CZ3" s="178" t="s">
        <v>33</v>
      </c>
      <c r="DA3" s="178"/>
      <c r="DB3" s="178"/>
      <c r="DC3" s="178"/>
      <c r="DD3" s="178"/>
      <c r="DE3" s="178"/>
      <c r="DF3" s="178"/>
    </row>
    <row r="4" spans="75:110" ht="15.75" customHeight="1">
      <c r="BW4" s="172">
        <f>COUNT(BW20:CC33)</f>
        <v>0</v>
      </c>
      <c r="BX4" s="173"/>
      <c r="BY4" s="173"/>
      <c r="BZ4" s="173"/>
      <c r="CA4" s="173"/>
      <c r="CB4" s="173"/>
      <c r="CC4" s="174"/>
      <c r="CD4" s="172">
        <f>COUNT(CD20:CJ33)</f>
        <v>0</v>
      </c>
      <c r="CE4" s="173"/>
      <c r="CF4" s="173"/>
      <c r="CG4" s="173"/>
      <c r="CH4" s="173"/>
      <c r="CI4" s="173"/>
      <c r="CJ4" s="174"/>
      <c r="CK4" s="126">
        <f>SUM(BW4:CJ5)</f>
        <v>0</v>
      </c>
      <c r="CL4" s="109" t="s">
        <v>38</v>
      </c>
      <c r="CM4" s="109"/>
      <c r="CN4" s="109"/>
      <c r="CO4" s="109"/>
      <c r="CP4" s="109"/>
      <c r="CQ4" s="109"/>
      <c r="CR4" s="126">
        <f>SUM(CS4:DF5)</f>
        <v>0</v>
      </c>
      <c r="CS4" s="172">
        <f>COUNT(CS20:CY33)</f>
        <v>0</v>
      </c>
      <c r="CT4" s="173"/>
      <c r="CU4" s="173"/>
      <c r="CV4" s="173"/>
      <c r="CW4" s="173"/>
      <c r="CX4" s="173"/>
      <c r="CY4" s="174"/>
      <c r="CZ4" s="172">
        <f>COUNT(CZ20:DF33)</f>
        <v>0</v>
      </c>
      <c r="DA4" s="173"/>
      <c r="DB4" s="173"/>
      <c r="DC4" s="173"/>
      <c r="DD4" s="173"/>
      <c r="DE4" s="173"/>
      <c r="DF4" s="174"/>
    </row>
    <row r="5" spans="75:110" ht="15.75" customHeight="1">
      <c r="BW5" s="175"/>
      <c r="BX5" s="176"/>
      <c r="BY5" s="176"/>
      <c r="BZ5" s="176"/>
      <c r="CA5" s="176"/>
      <c r="CB5" s="176"/>
      <c r="CC5" s="177"/>
      <c r="CD5" s="175"/>
      <c r="CE5" s="176"/>
      <c r="CF5" s="176"/>
      <c r="CG5" s="176"/>
      <c r="CH5" s="176"/>
      <c r="CI5" s="176"/>
      <c r="CJ5" s="177"/>
      <c r="CK5" s="126"/>
      <c r="CL5" s="109"/>
      <c r="CM5" s="109"/>
      <c r="CN5" s="109"/>
      <c r="CO5" s="109"/>
      <c r="CP5" s="109"/>
      <c r="CQ5" s="109"/>
      <c r="CR5" s="126"/>
      <c r="CS5" s="175"/>
      <c r="CT5" s="176"/>
      <c r="CU5" s="176"/>
      <c r="CV5" s="176"/>
      <c r="CW5" s="176"/>
      <c r="CX5" s="176"/>
      <c r="CY5" s="177"/>
      <c r="CZ5" s="175"/>
      <c r="DA5" s="176"/>
      <c r="DB5" s="176"/>
      <c r="DC5" s="176"/>
      <c r="DD5" s="176"/>
      <c r="DE5" s="176"/>
      <c r="DF5" s="177"/>
    </row>
    <row r="6" spans="75:110" ht="15.75" customHeight="1">
      <c r="BW6" s="19"/>
      <c r="BX6" s="20"/>
      <c r="BY6" s="20"/>
      <c r="BZ6" s="20"/>
      <c r="CA6" s="20"/>
      <c r="CB6" s="20"/>
      <c r="CC6" s="21"/>
      <c r="CD6" s="20"/>
      <c r="CE6" s="20"/>
      <c r="CF6" s="20"/>
      <c r="CG6" s="20"/>
      <c r="CH6" s="20"/>
      <c r="CI6" s="20"/>
      <c r="CJ6" s="21"/>
      <c r="CK6" s="126">
        <f>COUNT(BW6:CJ7)</f>
        <v>0</v>
      </c>
      <c r="CL6" s="109" t="s">
        <v>39</v>
      </c>
      <c r="CM6" s="109"/>
      <c r="CN6" s="109"/>
      <c r="CO6" s="109"/>
      <c r="CP6" s="109"/>
      <c r="CQ6" s="109"/>
      <c r="CR6" s="126">
        <f>COUNT(CS6:DF7)</f>
        <v>0</v>
      </c>
      <c r="CS6" s="19"/>
      <c r="CT6" s="20"/>
      <c r="CU6" s="20"/>
      <c r="CV6" s="20"/>
      <c r="CW6" s="20"/>
      <c r="CX6" s="20"/>
      <c r="CY6" s="21"/>
      <c r="CZ6" s="19"/>
      <c r="DA6" s="20"/>
      <c r="DB6" s="20"/>
      <c r="DC6" s="20"/>
      <c r="DD6" s="20"/>
      <c r="DE6" s="20"/>
      <c r="DF6" s="21"/>
    </row>
    <row r="7" spans="75:110" ht="15.75" customHeight="1">
      <c r="BW7" s="22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4"/>
      <c r="CK7" s="145"/>
      <c r="CL7" s="109"/>
      <c r="CM7" s="109"/>
      <c r="CN7" s="109"/>
      <c r="CO7" s="109"/>
      <c r="CP7" s="109"/>
      <c r="CQ7" s="109"/>
      <c r="CR7" s="145"/>
      <c r="CS7" s="22"/>
      <c r="CT7" s="23"/>
      <c r="CU7" s="23"/>
      <c r="CV7" s="23"/>
      <c r="CW7" s="23"/>
      <c r="CX7" s="23"/>
      <c r="CY7" s="24"/>
      <c r="CZ7" s="22"/>
      <c r="DA7" s="23"/>
      <c r="DB7" s="23"/>
      <c r="DC7" s="23"/>
      <c r="DD7" s="23"/>
      <c r="DE7" s="23"/>
      <c r="DF7" s="24"/>
    </row>
    <row r="8" spans="4:112" ht="24" customHeight="1">
      <c r="D8" s="1"/>
      <c r="E8" s="1"/>
      <c r="F8" s="10" t="s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G8" s="120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94" t="s">
        <v>123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2"/>
      <c r="BE8" s="91" t="s">
        <v>34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38"/>
      <c r="BR8" s="1"/>
      <c r="BS8" s="1"/>
      <c r="BU8">
        <f>SUM(BW8:CJ8)</f>
        <v>0</v>
      </c>
      <c r="BV8" s="39" t="s">
        <v>40</v>
      </c>
      <c r="BW8" s="35"/>
      <c r="BX8" s="26"/>
      <c r="BY8" s="26"/>
      <c r="BZ8" s="26"/>
      <c r="CA8" s="26"/>
      <c r="CB8" s="26"/>
      <c r="CC8" s="27"/>
      <c r="CD8" s="35"/>
      <c r="CE8" s="26"/>
      <c r="CF8" s="26"/>
      <c r="CG8" s="26"/>
      <c r="CH8" s="26"/>
      <c r="CI8" s="26"/>
      <c r="CJ8" s="27"/>
      <c r="CK8" s="126">
        <f>COUNT(BW8:CJ9)</f>
        <v>0</v>
      </c>
      <c r="CL8" s="109" t="s">
        <v>41</v>
      </c>
      <c r="CM8" s="109"/>
      <c r="CN8" s="109"/>
      <c r="CO8" s="109"/>
      <c r="CP8" s="109"/>
      <c r="CQ8" s="109"/>
      <c r="CR8" s="126">
        <f>COUNT(CS8:DF9)</f>
        <v>0</v>
      </c>
      <c r="CS8" s="25"/>
      <c r="CT8" s="26"/>
      <c r="CU8" s="26"/>
      <c r="CV8" s="26"/>
      <c r="CW8" s="26"/>
      <c r="CX8" s="26"/>
      <c r="CY8" s="31"/>
      <c r="CZ8" s="25"/>
      <c r="DA8" s="26"/>
      <c r="DB8" s="26"/>
      <c r="DC8" s="26"/>
      <c r="DD8" s="26"/>
      <c r="DE8" s="26"/>
      <c r="DF8" s="33"/>
      <c r="DG8" s="40" t="s">
        <v>40</v>
      </c>
      <c r="DH8">
        <f>SUM(CS8:DF8)</f>
        <v>0</v>
      </c>
    </row>
    <row r="9" spans="4:112" ht="30" customHeight="1">
      <c r="D9" s="1"/>
      <c r="E9" s="1"/>
      <c r="F9" s="1"/>
      <c r="G9" s="11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38"/>
      <c r="BR9" s="1"/>
      <c r="BS9" s="1"/>
      <c r="BU9">
        <f>SUM(BW9:CJ9)</f>
        <v>0</v>
      </c>
      <c r="BV9" s="39" t="s">
        <v>42</v>
      </c>
      <c r="BW9" s="36"/>
      <c r="BX9" s="18"/>
      <c r="BY9" s="18"/>
      <c r="BZ9" s="18"/>
      <c r="CA9" s="18"/>
      <c r="CB9" s="18"/>
      <c r="CC9" s="29"/>
      <c r="CD9" s="37"/>
      <c r="CE9" s="18"/>
      <c r="CF9" s="18"/>
      <c r="CG9" s="18"/>
      <c r="CH9" s="18"/>
      <c r="CI9" s="18"/>
      <c r="CJ9" s="29"/>
      <c r="CK9" s="145"/>
      <c r="CL9" s="147"/>
      <c r="CM9" s="147"/>
      <c r="CN9" s="147"/>
      <c r="CO9" s="147"/>
      <c r="CP9" s="147"/>
      <c r="CQ9" s="147"/>
      <c r="CR9" s="145"/>
      <c r="CS9" s="30"/>
      <c r="CT9" s="30"/>
      <c r="CU9" s="30"/>
      <c r="CV9" s="30"/>
      <c r="CW9" s="30"/>
      <c r="CX9" s="30"/>
      <c r="CY9" s="32"/>
      <c r="CZ9" s="22"/>
      <c r="DA9" s="23"/>
      <c r="DB9" s="23"/>
      <c r="DC9" s="23"/>
      <c r="DD9" s="23"/>
      <c r="DE9" s="23"/>
      <c r="DF9" s="34"/>
      <c r="DG9" s="40" t="s">
        <v>42</v>
      </c>
      <c r="DH9">
        <f>SUM(CS9:DF9)</f>
        <v>0</v>
      </c>
    </row>
    <row r="10" spans="2:110" ht="30" customHeight="1" thickBot="1">
      <c r="B10" s="79"/>
      <c r="C10" s="79"/>
      <c r="D10" s="79"/>
      <c r="E10" s="79"/>
      <c r="F10" s="79" t="s">
        <v>117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W10" s="19"/>
      <c r="BX10" s="20"/>
      <c r="BY10" s="20"/>
      <c r="BZ10" s="20"/>
      <c r="CA10" s="20"/>
      <c r="CB10" s="20"/>
      <c r="CC10" s="21"/>
      <c r="CD10" s="20"/>
      <c r="CE10" s="20"/>
      <c r="CF10" s="20"/>
      <c r="CG10" s="20"/>
      <c r="CH10" s="20"/>
      <c r="CI10" s="20"/>
      <c r="CJ10" s="21"/>
      <c r="CK10" s="126">
        <f>COUNT(BW10:CJ11)</f>
        <v>0</v>
      </c>
      <c r="CL10" s="109" t="s">
        <v>36</v>
      </c>
      <c r="CM10" s="109"/>
      <c r="CN10" s="109"/>
      <c r="CO10" s="109"/>
      <c r="CP10" s="109"/>
      <c r="CQ10" s="109"/>
      <c r="CR10" s="126">
        <f>COUNT(CS10:DF11)</f>
        <v>0</v>
      </c>
      <c r="CS10" s="20"/>
      <c r="CT10" s="20"/>
      <c r="CU10" s="20"/>
      <c r="CV10" s="20"/>
      <c r="CW10" s="20"/>
      <c r="CX10" s="20"/>
      <c r="CY10" s="20"/>
      <c r="CZ10" s="19"/>
      <c r="DA10" s="20"/>
      <c r="DB10" s="20"/>
      <c r="DC10" s="20"/>
      <c r="DD10" s="20"/>
      <c r="DE10" s="20"/>
      <c r="DF10" s="21"/>
    </row>
    <row r="11" spans="1:110" ht="21.75" customHeight="1">
      <c r="A11" s="183" t="s">
        <v>215</v>
      </c>
      <c r="B11" s="184"/>
      <c r="C11" s="184"/>
      <c r="D11" s="184"/>
      <c r="E11" s="185"/>
      <c r="F11" s="186">
        <v>2006</v>
      </c>
      <c r="G11" s="182"/>
      <c r="H11" s="182"/>
      <c r="I11" s="182"/>
      <c r="J11" s="181" t="s">
        <v>78</v>
      </c>
      <c r="K11" s="181"/>
      <c r="L11" s="182">
        <v>8</v>
      </c>
      <c r="M11" s="182"/>
      <c r="N11" s="181" t="s">
        <v>79</v>
      </c>
      <c r="O11" s="181"/>
      <c r="P11" s="182">
        <v>11</v>
      </c>
      <c r="Q11" s="182"/>
      <c r="R11" s="182" t="s">
        <v>80</v>
      </c>
      <c r="S11" s="182"/>
      <c r="T11" s="182">
        <v>10</v>
      </c>
      <c r="U11" s="182"/>
      <c r="V11" s="181" t="s">
        <v>202</v>
      </c>
      <c r="W11" s="181"/>
      <c r="X11" s="262" t="s">
        <v>237</v>
      </c>
      <c r="Y11" s="243"/>
      <c r="Z11" s="181" t="s">
        <v>203</v>
      </c>
      <c r="AA11" s="181"/>
      <c r="AB11" s="181"/>
      <c r="AC11" s="181"/>
      <c r="AD11" s="181"/>
      <c r="AE11" s="181"/>
      <c r="AF11" s="181"/>
      <c r="AG11" s="185" t="s">
        <v>4</v>
      </c>
      <c r="AH11" s="181"/>
      <c r="AI11" s="181"/>
      <c r="AJ11" s="181"/>
      <c r="AK11" s="181"/>
      <c r="AL11" s="261"/>
      <c r="AM11" s="257">
        <v>70</v>
      </c>
      <c r="AN11" s="181"/>
      <c r="AO11" s="181"/>
      <c r="AP11" s="80" t="s">
        <v>90</v>
      </c>
      <c r="AQ11" s="81"/>
      <c r="AR11" s="80"/>
      <c r="AS11" s="80"/>
      <c r="AT11" s="80"/>
      <c r="AU11" s="82"/>
      <c r="AV11" s="185" t="s">
        <v>204</v>
      </c>
      <c r="AW11" s="181"/>
      <c r="AX11" s="181"/>
      <c r="AY11" s="181"/>
      <c r="AZ11" s="261"/>
      <c r="BA11" s="113" t="s">
        <v>92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5"/>
      <c r="BW11" s="22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4"/>
      <c r="CK11" s="126"/>
      <c r="CL11" s="109"/>
      <c r="CM11" s="109"/>
      <c r="CN11" s="109"/>
      <c r="CO11" s="109"/>
      <c r="CP11" s="109"/>
      <c r="CQ11" s="109"/>
      <c r="CR11" s="126"/>
      <c r="CS11" s="23"/>
      <c r="CT11" s="23"/>
      <c r="CU11" s="23"/>
      <c r="CV11" s="23"/>
      <c r="CW11" s="23"/>
      <c r="CX11" s="23"/>
      <c r="CY11" s="23"/>
      <c r="CZ11" s="22"/>
      <c r="DA11" s="23"/>
      <c r="DB11" s="23"/>
      <c r="DC11" s="23"/>
      <c r="DD11" s="23"/>
      <c r="DE11" s="23"/>
      <c r="DF11" s="24"/>
    </row>
    <row r="12" spans="1:110" ht="21.75" customHeight="1">
      <c r="A12" s="204" t="s">
        <v>205</v>
      </c>
      <c r="B12" s="196"/>
      <c r="C12" s="196"/>
      <c r="D12" s="196"/>
      <c r="E12" s="198"/>
      <c r="F12" s="212" t="s">
        <v>235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 t="s">
        <v>206</v>
      </c>
      <c r="T12" s="233"/>
      <c r="U12" s="233"/>
      <c r="V12" s="237"/>
      <c r="W12" s="270">
        <v>35.3</v>
      </c>
      <c r="X12" s="233"/>
      <c r="Y12" s="233"/>
      <c r="Z12" s="233"/>
      <c r="AA12" s="85" t="s">
        <v>207</v>
      </c>
      <c r="AB12" s="86"/>
      <c r="AC12" s="198" t="s">
        <v>208</v>
      </c>
      <c r="AD12" s="233"/>
      <c r="AE12" s="233"/>
      <c r="AF12" s="237"/>
      <c r="AG12" s="270">
        <v>55</v>
      </c>
      <c r="AH12" s="233"/>
      <c r="AI12" s="233"/>
      <c r="AJ12" s="233"/>
      <c r="AK12" s="85" t="s">
        <v>209</v>
      </c>
      <c r="AL12" s="86"/>
      <c r="AM12" s="198" t="s">
        <v>7</v>
      </c>
      <c r="AN12" s="233"/>
      <c r="AO12" s="233"/>
      <c r="AP12" s="237"/>
      <c r="AQ12" s="116" t="s">
        <v>234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2" t="s">
        <v>8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0" t="s">
        <v>210</v>
      </c>
      <c r="BL12" s="110"/>
      <c r="BM12" s="110"/>
      <c r="BN12" s="110"/>
      <c r="BO12" s="110"/>
      <c r="BP12" s="110"/>
      <c r="BQ12" s="110"/>
      <c r="BR12" s="110"/>
      <c r="BS12" s="111"/>
      <c r="BW12" s="28"/>
      <c r="BX12" s="18"/>
      <c r="BY12" s="18"/>
      <c r="BZ12" s="18"/>
      <c r="CA12" s="18"/>
      <c r="CB12" s="18"/>
      <c r="CC12" s="29"/>
      <c r="CD12" s="18"/>
      <c r="CE12" s="18"/>
      <c r="CF12" s="18"/>
      <c r="CG12" s="18"/>
      <c r="CH12" s="18"/>
      <c r="CI12" s="18"/>
      <c r="CJ12" s="29"/>
      <c r="CK12" s="144">
        <f>COUNT(BW12:CJ13)</f>
        <v>0</v>
      </c>
      <c r="CL12" s="146" t="s">
        <v>37</v>
      </c>
      <c r="CM12" s="146"/>
      <c r="CN12" s="146"/>
      <c r="CO12" s="146"/>
      <c r="CP12" s="146"/>
      <c r="CQ12" s="146"/>
      <c r="CR12" s="144">
        <f>COUNT(CS12:DF13)</f>
        <v>0</v>
      </c>
      <c r="CS12" s="30"/>
      <c r="CT12" s="30"/>
      <c r="CU12" s="30"/>
      <c r="CV12" s="30"/>
      <c r="CW12" s="30"/>
      <c r="CX12" s="30"/>
      <c r="CY12" s="30"/>
      <c r="CZ12" s="28"/>
      <c r="DA12" s="18"/>
      <c r="DB12" s="18"/>
      <c r="DC12" s="18"/>
      <c r="DD12" s="18"/>
      <c r="DE12" s="18"/>
      <c r="DF12" s="29"/>
    </row>
    <row r="13" spans="1:110" ht="21.75" customHeight="1">
      <c r="A13" s="204" t="s">
        <v>211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8"/>
      <c r="L13" s="213"/>
      <c r="M13" s="214"/>
      <c r="N13" s="214"/>
      <c r="O13" s="214"/>
      <c r="P13" s="214"/>
      <c r="Q13" s="214"/>
      <c r="R13" s="214"/>
      <c r="S13" s="214"/>
      <c r="T13" s="214"/>
      <c r="U13" s="196" t="s">
        <v>212</v>
      </c>
      <c r="V13" s="196"/>
      <c r="W13" s="196"/>
      <c r="X13" s="196"/>
      <c r="Y13" s="198"/>
      <c r="Z13" s="153" t="s">
        <v>125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96" t="s">
        <v>2</v>
      </c>
      <c r="AK13" s="196"/>
      <c r="AL13" s="196"/>
      <c r="AM13" s="196"/>
      <c r="AN13" s="196"/>
      <c r="AO13" s="196"/>
      <c r="AP13" s="198"/>
      <c r="AQ13" s="153" t="s">
        <v>127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263" t="s">
        <v>5</v>
      </c>
      <c r="BB13" s="263"/>
      <c r="BC13" s="263"/>
      <c r="BD13" s="264"/>
      <c r="BE13" s="138" t="s">
        <v>132</v>
      </c>
      <c r="BF13" s="139"/>
      <c r="BG13" s="139"/>
      <c r="BH13" s="139"/>
      <c r="BI13" s="139"/>
      <c r="BJ13" s="140"/>
      <c r="BK13" s="122">
        <v>50</v>
      </c>
      <c r="BL13" s="123"/>
      <c r="BM13" s="123"/>
      <c r="BN13" s="123"/>
      <c r="BO13" s="123"/>
      <c r="BP13" s="123"/>
      <c r="BQ13" s="149" t="s">
        <v>133</v>
      </c>
      <c r="BR13" s="149"/>
      <c r="BS13" s="150"/>
      <c r="BW13" s="28"/>
      <c r="BX13" s="18"/>
      <c r="BY13" s="18"/>
      <c r="BZ13" s="18"/>
      <c r="CA13" s="18"/>
      <c r="CB13" s="18"/>
      <c r="CC13" s="29"/>
      <c r="CD13" s="18"/>
      <c r="CE13" s="18"/>
      <c r="CF13" s="18"/>
      <c r="CG13" s="18"/>
      <c r="CH13" s="18"/>
      <c r="CI13" s="18"/>
      <c r="CJ13" s="29"/>
      <c r="CK13" s="145"/>
      <c r="CL13" s="147"/>
      <c r="CM13" s="147"/>
      <c r="CN13" s="147"/>
      <c r="CO13" s="147"/>
      <c r="CP13" s="147"/>
      <c r="CQ13" s="147"/>
      <c r="CR13" s="145"/>
      <c r="CS13" s="30"/>
      <c r="CT13" s="30"/>
      <c r="CU13" s="30"/>
      <c r="CV13" s="30"/>
      <c r="CW13" s="30"/>
      <c r="CX13" s="30"/>
      <c r="CY13" s="30"/>
      <c r="CZ13" s="28"/>
      <c r="DA13" s="18"/>
      <c r="DB13" s="18"/>
      <c r="DC13" s="18"/>
      <c r="DD13" s="18"/>
      <c r="DE13" s="18"/>
      <c r="DF13" s="29"/>
    </row>
    <row r="14" spans="1:110" ht="21.75" customHeight="1" thickBot="1">
      <c r="A14" s="199" t="s">
        <v>213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2"/>
      <c r="L14" s="155" t="s">
        <v>124</v>
      </c>
      <c r="M14" s="156"/>
      <c r="N14" s="156"/>
      <c r="O14" s="156"/>
      <c r="P14" s="156"/>
      <c r="Q14" s="156"/>
      <c r="R14" s="156"/>
      <c r="S14" s="156"/>
      <c r="T14" s="156"/>
      <c r="U14" s="200" t="s">
        <v>214</v>
      </c>
      <c r="V14" s="200"/>
      <c r="W14" s="200"/>
      <c r="X14" s="200"/>
      <c r="Y14" s="202"/>
      <c r="Z14" s="155" t="s">
        <v>126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200" t="s">
        <v>3</v>
      </c>
      <c r="AK14" s="200"/>
      <c r="AL14" s="200"/>
      <c r="AM14" s="200"/>
      <c r="AN14" s="200"/>
      <c r="AO14" s="200"/>
      <c r="AP14" s="202"/>
      <c r="AQ14" s="155" t="s">
        <v>236</v>
      </c>
      <c r="AR14" s="156"/>
      <c r="AS14" s="156"/>
      <c r="AT14" s="156"/>
      <c r="AU14" s="156"/>
      <c r="AV14" s="156"/>
      <c r="AW14" s="156"/>
      <c r="AX14" s="156"/>
      <c r="AY14" s="156"/>
      <c r="AZ14" s="156"/>
      <c r="BA14" s="265" t="s">
        <v>6</v>
      </c>
      <c r="BB14" s="265"/>
      <c r="BC14" s="265"/>
      <c r="BD14" s="266"/>
      <c r="BE14" s="141" t="s">
        <v>128</v>
      </c>
      <c r="BF14" s="142"/>
      <c r="BG14" s="142"/>
      <c r="BH14" s="142"/>
      <c r="BI14" s="142"/>
      <c r="BJ14" s="143"/>
      <c r="BK14" s="124"/>
      <c r="BL14" s="125"/>
      <c r="BM14" s="125"/>
      <c r="BN14" s="125"/>
      <c r="BO14" s="125"/>
      <c r="BP14" s="125"/>
      <c r="BQ14" s="151"/>
      <c r="BR14" s="151"/>
      <c r="BS14" s="152"/>
      <c r="BW14" s="19"/>
      <c r="BX14" s="20"/>
      <c r="BY14" s="20"/>
      <c r="BZ14" s="20"/>
      <c r="CA14" s="20"/>
      <c r="CB14" s="20"/>
      <c r="CC14" s="21"/>
      <c r="CD14" s="20"/>
      <c r="CE14" s="20"/>
      <c r="CF14" s="20"/>
      <c r="CG14" s="20"/>
      <c r="CH14" s="20"/>
      <c r="CI14" s="20"/>
      <c r="CJ14" s="21"/>
      <c r="CK14" s="126">
        <f>COUNT(BW14:CJ15)</f>
        <v>0</v>
      </c>
      <c r="CL14" s="109" t="s">
        <v>43</v>
      </c>
      <c r="CM14" s="109"/>
      <c r="CN14" s="109"/>
      <c r="CO14" s="109"/>
      <c r="CP14" s="109"/>
      <c r="CQ14" s="109"/>
      <c r="CR14" s="126">
        <f>COUNT(CS14:DF15)</f>
        <v>0</v>
      </c>
      <c r="CS14" s="20"/>
      <c r="CT14" s="20"/>
      <c r="CU14" s="20"/>
      <c r="CV14" s="20"/>
      <c r="CW14" s="20"/>
      <c r="CX14" s="20"/>
      <c r="CY14" s="20"/>
      <c r="CZ14" s="19"/>
      <c r="DA14" s="20"/>
      <c r="DB14" s="20"/>
      <c r="DC14" s="20"/>
      <c r="DD14" s="20"/>
      <c r="DE14" s="20"/>
      <c r="DF14" s="21"/>
    </row>
    <row r="15" spans="1:110" ht="21.75" customHeight="1">
      <c r="A15" s="8"/>
      <c r="B15" s="3"/>
      <c r="C15" s="136" t="s">
        <v>93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"/>
      <c r="U15" s="7"/>
      <c r="V15" s="130">
        <f>SUM(AB15:AE16)</f>
        <v>0</v>
      </c>
      <c r="W15" s="131"/>
      <c r="X15" s="131"/>
      <c r="Y15" s="131"/>
      <c r="Z15" s="131"/>
      <c r="AA15" s="132"/>
      <c r="AB15" s="157">
        <v>0</v>
      </c>
      <c r="AC15" s="157"/>
      <c r="AD15" s="157"/>
      <c r="AE15" s="157"/>
      <c r="AF15" s="158" t="s">
        <v>52</v>
      </c>
      <c r="AG15" s="158"/>
      <c r="AH15" s="158"/>
      <c r="AI15" s="158"/>
      <c r="AJ15" s="158"/>
      <c r="AK15" s="158"/>
      <c r="AL15" s="158"/>
      <c r="AM15" s="158"/>
      <c r="AN15" s="157">
        <f>COUNTIF(CS20:CY33,2)</f>
        <v>0</v>
      </c>
      <c r="AO15" s="157"/>
      <c r="AP15" s="157"/>
      <c r="AQ15" s="157"/>
      <c r="AR15" s="130">
        <f>SUM(AN15:AQ16)</f>
        <v>2</v>
      </c>
      <c r="AS15" s="131"/>
      <c r="AT15" s="131"/>
      <c r="AU15" s="131"/>
      <c r="AV15" s="131"/>
      <c r="AW15" s="132"/>
      <c r="AX15" s="6"/>
      <c r="AY15" s="3"/>
      <c r="AZ15" s="136" t="s">
        <v>96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53"/>
      <c r="BR15" s="3"/>
      <c r="BS15" s="9"/>
      <c r="BW15" s="22"/>
      <c r="BX15" s="23"/>
      <c r="BY15" s="23"/>
      <c r="BZ15" s="23"/>
      <c r="CA15" s="23"/>
      <c r="CB15" s="23"/>
      <c r="CC15" s="24"/>
      <c r="CD15" s="23"/>
      <c r="CE15" s="23"/>
      <c r="CF15" s="23"/>
      <c r="CG15" s="23"/>
      <c r="CH15" s="23"/>
      <c r="CI15" s="23"/>
      <c r="CJ15" s="24"/>
      <c r="CK15" s="126"/>
      <c r="CL15" s="109"/>
      <c r="CM15" s="109"/>
      <c r="CN15" s="109"/>
      <c r="CO15" s="109"/>
      <c r="CP15" s="109"/>
      <c r="CQ15" s="109"/>
      <c r="CR15" s="126"/>
      <c r="CS15" s="23"/>
      <c r="CT15" s="23"/>
      <c r="CU15" s="23"/>
      <c r="CV15" s="23"/>
      <c r="CW15" s="23"/>
      <c r="CX15" s="23"/>
      <c r="CY15" s="23"/>
      <c r="CZ15" s="22"/>
      <c r="DA15" s="23"/>
      <c r="DB15" s="23"/>
      <c r="DC15" s="23"/>
      <c r="DD15" s="23"/>
      <c r="DE15" s="23"/>
      <c r="DF15" s="24"/>
    </row>
    <row r="16" spans="1:110" ht="21.75" customHeight="1">
      <c r="A16" s="8"/>
      <c r="B16" s="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3"/>
      <c r="U16" s="7"/>
      <c r="V16" s="133"/>
      <c r="W16" s="134"/>
      <c r="X16" s="134"/>
      <c r="Y16" s="134"/>
      <c r="Z16" s="134"/>
      <c r="AA16" s="135"/>
      <c r="AB16" s="157">
        <f>COUNTIF(BW20:CC33,2)</f>
        <v>0</v>
      </c>
      <c r="AC16" s="157"/>
      <c r="AD16" s="157"/>
      <c r="AE16" s="157"/>
      <c r="AF16" s="159" t="s">
        <v>51</v>
      </c>
      <c r="AG16" s="159"/>
      <c r="AH16" s="159"/>
      <c r="AI16" s="159"/>
      <c r="AJ16" s="159"/>
      <c r="AK16" s="159"/>
      <c r="AL16" s="159"/>
      <c r="AM16" s="159"/>
      <c r="AN16" s="157">
        <v>2</v>
      </c>
      <c r="AO16" s="157"/>
      <c r="AP16" s="157"/>
      <c r="AQ16" s="157"/>
      <c r="AR16" s="133"/>
      <c r="AS16" s="134"/>
      <c r="AT16" s="134"/>
      <c r="AU16" s="134"/>
      <c r="AV16" s="134"/>
      <c r="AW16" s="135"/>
      <c r="AX16" s="6"/>
      <c r="AY16" s="3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3"/>
      <c r="BR16" s="3"/>
      <c r="BS16" s="9"/>
      <c r="BW16" s="19"/>
      <c r="BX16" s="20"/>
      <c r="BY16" s="20"/>
      <c r="BZ16" s="20"/>
      <c r="CA16" s="20"/>
      <c r="CB16" s="20"/>
      <c r="CC16" s="21"/>
      <c r="CD16" s="20"/>
      <c r="CE16" s="20"/>
      <c r="CF16" s="20"/>
      <c r="CG16" s="20"/>
      <c r="CH16" s="20"/>
      <c r="CI16" s="20"/>
      <c r="CJ16" s="21"/>
      <c r="CK16" s="126">
        <f>COUNT(BW16:CJ17)</f>
        <v>0</v>
      </c>
      <c r="CL16" s="109" t="s">
        <v>44</v>
      </c>
      <c r="CM16" s="109"/>
      <c r="CN16" s="109"/>
      <c r="CO16" s="109"/>
      <c r="CP16" s="109"/>
      <c r="CQ16" s="109"/>
      <c r="CR16" s="126">
        <f>COUNT(CS16:DF17)</f>
        <v>0</v>
      </c>
      <c r="CS16" s="19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1"/>
    </row>
    <row r="17" spans="1:110" ht="21.75" customHeight="1" thickBot="1">
      <c r="A17" s="8"/>
      <c r="B17" s="3"/>
      <c r="C17" s="3"/>
      <c r="D17" s="3"/>
      <c r="E17" s="3"/>
      <c r="F17" s="3"/>
      <c r="G17" s="3"/>
      <c r="H17" s="3"/>
      <c r="I17" s="3"/>
      <c r="J17" s="148" t="s">
        <v>238</v>
      </c>
      <c r="K17" s="148"/>
      <c r="L17" s="52" t="s">
        <v>31</v>
      </c>
      <c r="M17" s="3"/>
      <c r="N17" s="48"/>
      <c r="O17" s="48"/>
      <c r="P17" s="48"/>
      <c r="Q17" s="3"/>
      <c r="R17" s="3"/>
      <c r="S17" s="3"/>
      <c r="T17" s="3"/>
      <c r="U17" s="5"/>
      <c r="V17" s="4"/>
      <c r="W17" s="4"/>
      <c r="X17" s="4"/>
      <c r="Y17" s="4"/>
      <c r="Z17" s="4"/>
      <c r="AA17" s="4"/>
      <c r="AB17" s="209" t="e">
        <f>COUNTIF(#REF!,"○")</f>
        <v>#REF!</v>
      </c>
      <c r="AC17" s="209"/>
      <c r="AD17" s="209"/>
      <c r="AE17" s="209"/>
      <c r="AF17" s="103"/>
      <c r="AG17" s="104"/>
      <c r="AH17" s="104"/>
      <c r="AI17" s="104"/>
      <c r="AJ17" s="104"/>
      <c r="AK17" s="104"/>
      <c r="AL17" s="104"/>
      <c r="AM17" s="105"/>
      <c r="AN17" s="209" t="e">
        <f>COUNTIF(#REF!,"○")</f>
        <v>#REF!</v>
      </c>
      <c r="AO17" s="209"/>
      <c r="AP17" s="209"/>
      <c r="AQ17" s="209"/>
      <c r="AR17" s="277"/>
      <c r="AS17" s="101"/>
      <c r="AT17" s="101"/>
      <c r="AU17" s="4"/>
      <c r="AV17" s="4"/>
      <c r="AW17" s="4"/>
      <c r="AX17" s="2"/>
      <c r="AY17" s="3"/>
      <c r="AZ17" s="3"/>
      <c r="BA17" s="3"/>
      <c r="BB17" s="3"/>
      <c r="BC17" s="3"/>
      <c r="BD17" s="3"/>
      <c r="BE17" s="3"/>
      <c r="BF17" s="3"/>
      <c r="BG17" s="148" t="s">
        <v>238</v>
      </c>
      <c r="BH17" s="148"/>
      <c r="BI17" s="87" t="s">
        <v>31</v>
      </c>
      <c r="BJ17" s="48"/>
      <c r="BK17" s="48"/>
      <c r="BL17" s="48"/>
      <c r="BM17" s="48"/>
      <c r="BN17" s="3"/>
      <c r="BO17" s="3"/>
      <c r="BP17" s="3"/>
      <c r="BQ17" s="3"/>
      <c r="BR17" s="3"/>
      <c r="BS17" s="9"/>
      <c r="BW17" s="22"/>
      <c r="BX17" s="23"/>
      <c r="BY17" s="23"/>
      <c r="BZ17" s="23"/>
      <c r="CA17" s="23"/>
      <c r="CB17" s="23"/>
      <c r="CC17" s="24"/>
      <c r="CD17" s="23"/>
      <c r="CE17" s="23"/>
      <c r="CF17" s="23"/>
      <c r="CG17" s="23"/>
      <c r="CH17" s="23"/>
      <c r="CI17" s="23"/>
      <c r="CJ17" s="24"/>
      <c r="CK17" s="126"/>
      <c r="CL17" s="109"/>
      <c r="CM17" s="109"/>
      <c r="CN17" s="109"/>
      <c r="CO17" s="109"/>
      <c r="CP17" s="109"/>
      <c r="CQ17" s="109"/>
      <c r="CR17" s="126"/>
      <c r="CS17" s="22"/>
      <c r="CT17" s="23"/>
      <c r="CU17" s="23"/>
      <c r="CV17" s="23"/>
      <c r="CW17" s="23"/>
      <c r="CX17" s="23"/>
      <c r="CY17" s="24"/>
      <c r="CZ17" s="22"/>
      <c r="DA17" s="23"/>
      <c r="DB17" s="23"/>
      <c r="DC17" s="23"/>
      <c r="DD17" s="23"/>
      <c r="DE17" s="23"/>
      <c r="DF17" s="24"/>
    </row>
    <row r="18" spans="1:110" ht="21.75" customHeight="1">
      <c r="A18" s="183" t="s">
        <v>231</v>
      </c>
      <c r="B18" s="184"/>
      <c r="C18" s="184"/>
      <c r="D18" s="184"/>
      <c r="E18" s="184"/>
      <c r="F18" s="184"/>
      <c r="G18" s="184"/>
      <c r="H18" s="184" t="s">
        <v>232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210" t="s">
        <v>11</v>
      </c>
      <c r="U18" s="210"/>
      <c r="V18" s="210" t="s">
        <v>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 t="s">
        <v>10</v>
      </c>
      <c r="AG18" s="210"/>
      <c r="AH18" s="210" t="s">
        <v>9</v>
      </c>
      <c r="AI18" s="278"/>
      <c r="AJ18" s="280" t="s">
        <v>9</v>
      </c>
      <c r="AK18" s="210"/>
      <c r="AL18" s="210" t="s">
        <v>10</v>
      </c>
      <c r="AM18" s="210"/>
      <c r="AN18" s="210" t="s">
        <v>45</v>
      </c>
      <c r="AO18" s="210"/>
      <c r="AP18" s="210"/>
      <c r="AQ18" s="210"/>
      <c r="AR18" s="210"/>
      <c r="AS18" s="210"/>
      <c r="AT18" s="210"/>
      <c r="AU18" s="210"/>
      <c r="AV18" s="210"/>
      <c r="AW18" s="210"/>
      <c r="AX18" s="210" t="s">
        <v>11</v>
      </c>
      <c r="AY18" s="210"/>
      <c r="AZ18" s="184" t="s">
        <v>232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 t="s">
        <v>231</v>
      </c>
      <c r="BM18" s="184"/>
      <c r="BN18" s="184"/>
      <c r="BO18" s="184"/>
      <c r="BP18" s="184"/>
      <c r="BQ18" s="184"/>
      <c r="BR18" s="184"/>
      <c r="BS18" s="269"/>
      <c r="BW18" s="160" t="s">
        <v>50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274" t="s">
        <v>10</v>
      </c>
      <c r="CL18" s="274"/>
      <c r="CM18" s="273" t="s">
        <v>9</v>
      </c>
      <c r="CN18" s="273"/>
      <c r="CO18" s="273" t="s">
        <v>9</v>
      </c>
      <c r="CP18" s="273"/>
      <c r="CQ18" s="274" t="s">
        <v>10</v>
      </c>
      <c r="CR18" s="274"/>
      <c r="CS18" s="160" t="s">
        <v>50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</row>
    <row r="19" spans="1:112" ht="21.75" customHeight="1">
      <c r="A19" s="204" t="s">
        <v>15</v>
      </c>
      <c r="B19" s="198"/>
      <c r="C19" s="212" t="s">
        <v>16</v>
      </c>
      <c r="D19" s="196"/>
      <c r="E19" s="196"/>
      <c r="F19" s="196"/>
      <c r="G19" s="196"/>
      <c r="H19" s="258" t="s">
        <v>14</v>
      </c>
      <c r="I19" s="272"/>
      <c r="J19" s="272"/>
      <c r="K19" s="272"/>
      <c r="L19" s="272"/>
      <c r="M19" s="196" t="s">
        <v>13</v>
      </c>
      <c r="N19" s="196"/>
      <c r="O19" s="196"/>
      <c r="P19" s="196"/>
      <c r="Q19" s="196"/>
      <c r="R19" s="196" t="s">
        <v>12</v>
      </c>
      <c r="S19" s="196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79"/>
      <c r="AJ19" s="28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96" t="s">
        <v>12</v>
      </c>
      <c r="BA19" s="198"/>
      <c r="BB19" s="196" t="s">
        <v>13</v>
      </c>
      <c r="BC19" s="196"/>
      <c r="BD19" s="196"/>
      <c r="BE19" s="196"/>
      <c r="BF19" s="196"/>
      <c r="BG19" s="258" t="s">
        <v>14</v>
      </c>
      <c r="BH19" s="272"/>
      <c r="BI19" s="272"/>
      <c r="BJ19" s="272"/>
      <c r="BK19" s="272"/>
      <c r="BL19" s="196" t="s">
        <v>16</v>
      </c>
      <c r="BM19" s="196"/>
      <c r="BN19" s="196"/>
      <c r="BO19" s="196"/>
      <c r="BP19" s="198"/>
      <c r="BQ19" s="270" t="s">
        <v>233</v>
      </c>
      <c r="BR19" s="233"/>
      <c r="BS19" s="271"/>
      <c r="BU19" t="s">
        <v>54</v>
      </c>
      <c r="BV19" t="s">
        <v>53</v>
      </c>
      <c r="BW19" s="163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274"/>
      <c r="CL19" s="274"/>
      <c r="CM19" s="273"/>
      <c r="CN19" s="273"/>
      <c r="CO19" s="273"/>
      <c r="CP19" s="273"/>
      <c r="CQ19" s="274"/>
      <c r="CR19" s="274"/>
      <c r="CS19" s="163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5"/>
      <c r="DG19" t="s">
        <v>53</v>
      </c>
      <c r="DH19" t="s">
        <v>54</v>
      </c>
    </row>
    <row r="20" spans="1:112" ht="21.75" customHeight="1">
      <c r="A20" s="223"/>
      <c r="B20" s="119"/>
      <c r="C20" s="224"/>
      <c r="D20" s="96"/>
      <c r="E20" s="96"/>
      <c r="F20" s="96"/>
      <c r="G20" s="96"/>
      <c r="H20" s="96">
        <f>IF(COUNT(BW20:CC20)=0,"",COUNT(BW20:CC20))</f>
      </c>
      <c r="I20" s="96"/>
      <c r="J20" s="96"/>
      <c r="K20" s="96"/>
      <c r="L20" s="96"/>
      <c r="M20" s="96">
        <f>IF(COUNT(CD20:CJ20)=0,"",COUNT(CD20:CJ20))</f>
      </c>
      <c r="N20" s="96"/>
      <c r="O20" s="96"/>
      <c r="P20" s="96"/>
      <c r="Q20" s="96"/>
      <c r="R20" s="96">
        <f aca="true" t="shared" si="0" ref="R20:R33">IF(SUM(H20:Q20)=0,"",SUM(H20:Q20))</f>
      </c>
      <c r="S20" s="96"/>
      <c r="T20" s="96">
        <f>IF(BU20=0,"",BU20)</f>
      </c>
      <c r="U20" s="96"/>
      <c r="V20" s="180" t="str">
        <f aca="true" t="shared" si="1" ref="V20:V33">IF(AF20="","",VLOOKUP(AF20,$A$58:$M$75,5,FALSE))</f>
        <v>曽山加奈子</v>
      </c>
      <c r="W20" s="180"/>
      <c r="X20" s="180"/>
      <c r="Y20" s="180"/>
      <c r="Z20" s="180"/>
      <c r="AA20" s="180"/>
      <c r="AB20" s="180"/>
      <c r="AC20" s="180"/>
      <c r="AD20" s="180"/>
      <c r="AE20" s="180"/>
      <c r="AF20" s="127">
        <v>1</v>
      </c>
      <c r="AG20" s="127"/>
      <c r="AH20" s="127" t="str">
        <f aca="true" t="shared" si="2" ref="AH20:AH33">IF(AF20="","",VLOOKUP(AF20,$A$58:$M$75,3,FALSE))</f>
        <v>GK</v>
      </c>
      <c r="AI20" s="128"/>
      <c r="AJ20" s="129" t="str">
        <f aca="true" t="shared" si="3" ref="AJ20:AJ33">IF(AL20="","",VLOOKUP(AL20,$N$58:$Z$75,3,FALSE))</f>
        <v>ＧＫ</v>
      </c>
      <c r="AK20" s="127"/>
      <c r="AL20" s="127">
        <v>1</v>
      </c>
      <c r="AM20" s="127"/>
      <c r="AN20" s="180" t="str">
        <f>IF(AL20="","",VLOOKUP(AL20,$N$58:$Z$75,5,FALSE))</f>
        <v>増田亜矢子(cap.)</v>
      </c>
      <c r="AO20" s="180"/>
      <c r="AP20" s="180"/>
      <c r="AQ20" s="180"/>
      <c r="AR20" s="180"/>
      <c r="AS20" s="180"/>
      <c r="AT20" s="180"/>
      <c r="AU20" s="180"/>
      <c r="AV20" s="180"/>
      <c r="AW20" s="180"/>
      <c r="AX20" s="96">
        <f>IF(DH20=0,"",DH20)</f>
      </c>
      <c r="AY20" s="96"/>
      <c r="AZ20" s="96">
        <f aca="true" t="shared" si="4" ref="AZ20:AZ33">IF(SUM(BB20:BK20)=0,"",SUM(BB20:BK20))</f>
      </c>
      <c r="BA20" s="119"/>
      <c r="BB20" s="96">
        <f>IF(COUNT(CS20:CY20)=0,"",COUNT(CS20:CY20))</f>
      </c>
      <c r="BC20" s="96"/>
      <c r="BD20" s="96"/>
      <c r="BE20" s="96"/>
      <c r="BF20" s="96"/>
      <c r="BG20" s="96">
        <f>IF(COUNT(CZ20:DF20)=0,"",COUNT(CZ20:DF20))</f>
      </c>
      <c r="BH20" s="96"/>
      <c r="BI20" s="96"/>
      <c r="BJ20" s="96"/>
      <c r="BK20" s="96"/>
      <c r="BL20" s="96"/>
      <c r="BM20" s="96"/>
      <c r="BN20" s="96"/>
      <c r="BO20" s="96"/>
      <c r="BP20" s="119"/>
      <c r="BQ20" s="106"/>
      <c r="BR20" s="107"/>
      <c r="BS20" s="108"/>
      <c r="BU20">
        <f aca="true" t="shared" si="5" ref="BU20:BU33">COUNTIF(BW20:CJ20,2)</f>
        <v>0</v>
      </c>
      <c r="BV20">
        <f aca="true" t="shared" si="6" ref="BV20:BV33">COUNT(BW20:CJ20)</f>
        <v>0</v>
      </c>
      <c r="BW20" s="12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4"/>
      <c r="CK20" s="98">
        <f>IF(AF20=0,"",AF20)</f>
        <v>1</v>
      </c>
      <c r="CL20" s="99"/>
      <c r="CM20" s="98" t="str">
        <f>IF(AH20=0,"",AH20)</f>
        <v>GK</v>
      </c>
      <c r="CN20" s="99"/>
      <c r="CO20" s="98" t="str">
        <f>IF(AJ20=0,"",AJ20)</f>
        <v>ＧＫ</v>
      </c>
      <c r="CP20" s="99"/>
      <c r="CQ20" s="98">
        <f>IF(AL20=0,"",AL20)</f>
        <v>1</v>
      </c>
      <c r="CR20" s="99"/>
      <c r="CS20" s="12"/>
      <c r="CT20" s="13"/>
      <c r="CU20" s="13"/>
      <c r="CV20" s="13"/>
      <c r="CW20" s="13"/>
      <c r="CX20" s="13"/>
      <c r="CY20" s="14"/>
      <c r="CZ20" s="12"/>
      <c r="DA20" s="13"/>
      <c r="DB20" s="13"/>
      <c r="DC20" s="13"/>
      <c r="DD20" s="13"/>
      <c r="DE20" s="13"/>
      <c r="DF20" s="14"/>
      <c r="DG20">
        <f aca="true" t="shared" si="7" ref="DG20:DG33">COUNT(CS20:DF20)</f>
        <v>0</v>
      </c>
      <c r="DH20">
        <f aca="true" t="shared" si="8" ref="DH20:DH33">COUNTIF(CS20:DF20,2)</f>
        <v>0</v>
      </c>
    </row>
    <row r="21" spans="1:112" ht="21.75" customHeight="1">
      <c r="A21" s="223"/>
      <c r="B21" s="119"/>
      <c r="C21" s="224"/>
      <c r="D21" s="96"/>
      <c r="E21" s="96"/>
      <c r="F21" s="96"/>
      <c r="G21" s="96"/>
      <c r="H21" s="96">
        <f>IF(COUNT(BW21:CC21)=0,"",COUNT(BW21:CC21))</f>
      </c>
      <c r="I21" s="96"/>
      <c r="J21" s="96"/>
      <c r="K21" s="96"/>
      <c r="L21" s="96"/>
      <c r="M21" s="96">
        <f aca="true" t="shared" si="9" ref="M21:M33">IF(COUNT(CD21:CJ21)=0,"",COUNT(CD21:CJ21))</f>
      </c>
      <c r="N21" s="96"/>
      <c r="O21" s="96"/>
      <c r="P21" s="96"/>
      <c r="Q21" s="96"/>
      <c r="R21" s="96">
        <f t="shared" si="0"/>
      </c>
      <c r="S21" s="96"/>
      <c r="T21" s="96">
        <f aca="true" t="shared" si="10" ref="T21:T33">IF(BU21=0,"",BU21)</f>
      </c>
      <c r="U21" s="96"/>
      <c r="V21" s="180" t="str">
        <f t="shared" si="1"/>
        <v>森     くら (cap.)</v>
      </c>
      <c r="W21" s="180"/>
      <c r="X21" s="180"/>
      <c r="Y21" s="180"/>
      <c r="Z21" s="180"/>
      <c r="AA21" s="180"/>
      <c r="AB21" s="180"/>
      <c r="AC21" s="180"/>
      <c r="AD21" s="180"/>
      <c r="AE21" s="180"/>
      <c r="AF21" s="127">
        <v>2</v>
      </c>
      <c r="AG21" s="127"/>
      <c r="AH21" s="127" t="str">
        <f t="shared" si="2"/>
        <v>DF</v>
      </c>
      <c r="AI21" s="128"/>
      <c r="AJ21" s="129" t="str">
        <f t="shared" si="3"/>
        <v>ＤＦ</v>
      </c>
      <c r="AK21" s="127"/>
      <c r="AL21" s="127">
        <v>2</v>
      </c>
      <c r="AM21" s="127"/>
      <c r="AN21" s="180" t="str">
        <f>IF(AL21="","",VLOOKUP(AL21,$N$58:$Z$75,5,FALSE))</f>
        <v>宮崎有香</v>
      </c>
      <c r="AO21" s="180"/>
      <c r="AP21" s="180"/>
      <c r="AQ21" s="180"/>
      <c r="AR21" s="180"/>
      <c r="AS21" s="180"/>
      <c r="AT21" s="180"/>
      <c r="AU21" s="180"/>
      <c r="AV21" s="180"/>
      <c r="AW21" s="180"/>
      <c r="AX21" s="96">
        <f>IF(DH21=0,"",DH21)</f>
      </c>
      <c r="AY21" s="96"/>
      <c r="AZ21" s="96">
        <f t="shared" si="4"/>
        <v>1</v>
      </c>
      <c r="BA21" s="119"/>
      <c r="BB21" s="96">
        <v>1</v>
      </c>
      <c r="BC21" s="96"/>
      <c r="BD21" s="96"/>
      <c r="BE21" s="96"/>
      <c r="BF21" s="96"/>
      <c r="BG21" s="96">
        <f aca="true" t="shared" si="11" ref="BG21:BG33">IF(COUNT(CZ21:DF21)=0,"",COUNT(CZ21:DF21))</f>
      </c>
      <c r="BH21" s="96"/>
      <c r="BI21" s="96"/>
      <c r="BJ21" s="96"/>
      <c r="BK21" s="96"/>
      <c r="BL21" s="96"/>
      <c r="BM21" s="96"/>
      <c r="BN21" s="96"/>
      <c r="BO21" s="96"/>
      <c r="BP21" s="119"/>
      <c r="BQ21" s="106"/>
      <c r="BR21" s="107"/>
      <c r="BS21" s="108"/>
      <c r="BU21">
        <f t="shared" si="5"/>
        <v>0</v>
      </c>
      <c r="BV21">
        <f t="shared" si="6"/>
        <v>0</v>
      </c>
      <c r="BW21" s="12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4"/>
      <c r="CK21" s="98">
        <f aca="true" t="shared" si="12" ref="CK21:CK33">IF(AF21=0,"",AF21)</f>
        <v>2</v>
      </c>
      <c r="CL21" s="99"/>
      <c r="CM21" s="98" t="str">
        <f aca="true" t="shared" si="13" ref="CM21:CM33">IF(AH21=0,"",AH21)</f>
        <v>DF</v>
      </c>
      <c r="CN21" s="99"/>
      <c r="CO21" s="98" t="str">
        <f aca="true" t="shared" si="14" ref="CO21:CO33">IF(AJ21=0,"",AJ21)</f>
        <v>ＤＦ</v>
      </c>
      <c r="CP21" s="99"/>
      <c r="CQ21" s="98">
        <f aca="true" t="shared" si="15" ref="CQ21:CQ33">IF(AL21=0,"",AL21)</f>
        <v>2</v>
      </c>
      <c r="CR21" s="99"/>
      <c r="CS21" s="12"/>
      <c r="CT21" s="13"/>
      <c r="CU21" s="13"/>
      <c r="CV21" s="13"/>
      <c r="CW21" s="13"/>
      <c r="CX21" s="13"/>
      <c r="CY21" s="14"/>
      <c r="CZ21" s="12"/>
      <c r="DA21" s="13"/>
      <c r="DB21" s="13"/>
      <c r="DC21" s="13"/>
      <c r="DD21" s="13"/>
      <c r="DE21" s="13"/>
      <c r="DF21" s="14"/>
      <c r="DG21">
        <f t="shared" si="7"/>
        <v>0</v>
      </c>
      <c r="DH21">
        <f t="shared" si="8"/>
        <v>0</v>
      </c>
    </row>
    <row r="22" spans="1:112" ht="21.75" customHeight="1">
      <c r="A22" s="223"/>
      <c r="B22" s="119"/>
      <c r="C22" s="224"/>
      <c r="D22" s="96"/>
      <c r="E22" s="96"/>
      <c r="F22" s="96"/>
      <c r="G22" s="96"/>
      <c r="H22" s="96">
        <f>IF(COUNT(BW22:CC22)=0,"",COUNT(BW22:CC22))</f>
      </c>
      <c r="I22" s="96"/>
      <c r="J22" s="96"/>
      <c r="K22" s="96"/>
      <c r="L22" s="96"/>
      <c r="M22" s="96">
        <f t="shared" si="9"/>
      </c>
      <c r="N22" s="96"/>
      <c r="O22" s="96"/>
      <c r="P22" s="96"/>
      <c r="Q22" s="96"/>
      <c r="R22" s="96">
        <f t="shared" si="0"/>
      </c>
      <c r="S22" s="96"/>
      <c r="T22" s="96">
        <f t="shared" si="10"/>
      </c>
      <c r="U22" s="96"/>
      <c r="V22" s="180" t="str">
        <f t="shared" si="1"/>
        <v>室井麻美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27">
        <v>3</v>
      </c>
      <c r="AG22" s="127"/>
      <c r="AH22" s="127" t="str">
        <f t="shared" si="2"/>
        <v>DF</v>
      </c>
      <c r="AI22" s="128"/>
      <c r="AJ22" s="129" t="str">
        <f t="shared" si="3"/>
        <v>ＤＦ</v>
      </c>
      <c r="AK22" s="127"/>
      <c r="AL22" s="127">
        <v>3</v>
      </c>
      <c r="AM22" s="127"/>
      <c r="AN22" s="180" t="str">
        <f>IF(AL22="","",VLOOKUP(AL22,$N$58:$Z$75,5,FALSE))</f>
        <v>村上今日子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96">
        <f aca="true" t="shared" si="16" ref="AX22:AX33">IF(DH22=0,"",DH22)</f>
      </c>
      <c r="AY22" s="96"/>
      <c r="AZ22" s="96">
        <f t="shared" si="4"/>
      </c>
      <c r="BA22" s="119"/>
      <c r="BB22" s="96">
        <f aca="true" t="shared" si="17" ref="BB22:BB33">IF(COUNT(CS22:CY22)=0,"",COUNT(CS22:CY22))</f>
      </c>
      <c r="BC22" s="96"/>
      <c r="BD22" s="96"/>
      <c r="BE22" s="96"/>
      <c r="BF22" s="96"/>
      <c r="BG22" s="96">
        <f>IF(COUNT(CZ22:DF22)=0,"",COUNT(CZ22:DF22))</f>
      </c>
      <c r="BH22" s="96"/>
      <c r="BI22" s="96"/>
      <c r="BJ22" s="96"/>
      <c r="BK22" s="96"/>
      <c r="BL22" s="96"/>
      <c r="BM22" s="96"/>
      <c r="BN22" s="96"/>
      <c r="BO22" s="96"/>
      <c r="BP22" s="119"/>
      <c r="BQ22" s="106"/>
      <c r="BR22" s="107"/>
      <c r="BS22" s="108"/>
      <c r="BU22">
        <f t="shared" si="5"/>
        <v>0</v>
      </c>
      <c r="BV22">
        <f t="shared" si="6"/>
        <v>0</v>
      </c>
      <c r="BW22" s="12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4"/>
      <c r="CK22" s="98">
        <f t="shared" si="12"/>
        <v>3</v>
      </c>
      <c r="CL22" s="99"/>
      <c r="CM22" s="98" t="str">
        <f t="shared" si="13"/>
        <v>DF</v>
      </c>
      <c r="CN22" s="99"/>
      <c r="CO22" s="98" t="str">
        <f t="shared" si="14"/>
        <v>ＤＦ</v>
      </c>
      <c r="CP22" s="99"/>
      <c r="CQ22" s="98">
        <f t="shared" si="15"/>
        <v>3</v>
      </c>
      <c r="CR22" s="99"/>
      <c r="CS22" s="12"/>
      <c r="CT22" s="13"/>
      <c r="CU22" s="13"/>
      <c r="CV22" s="13"/>
      <c r="CW22" s="13"/>
      <c r="CX22" s="13"/>
      <c r="CY22" s="14"/>
      <c r="CZ22" s="12"/>
      <c r="DA22" s="13"/>
      <c r="DB22" s="13"/>
      <c r="DC22" s="13"/>
      <c r="DD22" s="13"/>
      <c r="DE22" s="13"/>
      <c r="DF22" s="14"/>
      <c r="DG22">
        <f t="shared" si="7"/>
        <v>0</v>
      </c>
      <c r="DH22">
        <f t="shared" si="8"/>
        <v>0</v>
      </c>
    </row>
    <row r="23" spans="1:112" ht="21.75" customHeight="1">
      <c r="A23" s="223"/>
      <c r="B23" s="119"/>
      <c r="C23" s="224"/>
      <c r="D23" s="96"/>
      <c r="E23" s="96"/>
      <c r="F23" s="96"/>
      <c r="G23" s="96"/>
      <c r="H23" s="96">
        <f aca="true" t="shared" si="18" ref="H23:H33">IF(COUNT(BW23:CC23)=0,"",COUNT(BW23:CC23))</f>
      </c>
      <c r="I23" s="96"/>
      <c r="J23" s="96"/>
      <c r="K23" s="96"/>
      <c r="L23" s="96"/>
      <c r="M23" s="96">
        <f t="shared" si="9"/>
      </c>
      <c r="N23" s="96"/>
      <c r="O23" s="96"/>
      <c r="P23" s="96"/>
      <c r="Q23" s="96"/>
      <c r="R23" s="96">
        <f t="shared" si="0"/>
      </c>
      <c r="S23" s="96"/>
      <c r="T23" s="96">
        <f t="shared" si="10"/>
      </c>
      <c r="U23" s="96"/>
      <c r="V23" s="180" t="str">
        <f t="shared" si="1"/>
        <v>武者宏美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27">
        <v>4</v>
      </c>
      <c r="AG23" s="127"/>
      <c r="AH23" s="127" t="str">
        <f t="shared" si="2"/>
        <v>DF</v>
      </c>
      <c r="AI23" s="128"/>
      <c r="AJ23" s="129" t="str">
        <f t="shared" si="3"/>
        <v>ＤＦ</v>
      </c>
      <c r="AK23" s="127"/>
      <c r="AL23" s="127">
        <v>5</v>
      </c>
      <c r="AM23" s="127"/>
      <c r="AN23" s="180" t="str">
        <f>IF(AL23="","",VLOOKUP(AL23,$N$58:$Z$75,5,FALSE))</f>
        <v>武田さちえ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96">
        <f t="shared" si="16"/>
      </c>
      <c r="AY23" s="96"/>
      <c r="AZ23" s="96">
        <f t="shared" si="4"/>
        <v>1</v>
      </c>
      <c r="BA23" s="119"/>
      <c r="BB23" s="96">
        <v>1</v>
      </c>
      <c r="BC23" s="96"/>
      <c r="BD23" s="96"/>
      <c r="BE23" s="96"/>
      <c r="BF23" s="96"/>
      <c r="BG23" s="96">
        <f t="shared" si="11"/>
      </c>
      <c r="BH23" s="96"/>
      <c r="BI23" s="96"/>
      <c r="BJ23" s="96"/>
      <c r="BK23" s="96"/>
      <c r="BL23" s="96"/>
      <c r="BM23" s="96"/>
      <c r="BN23" s="96"/>
      <c r="BO23" s="96"/>
      <c r="BP23" s="119"/>
      <c r="BQ23" s="106"/>
      <c r="BR23" s="107"/>
      <c r="BS23" s="108"/>
      <c r="BU23">
        <f t="shared" si="5"/>
        <v>0</v>
      </c>
      <c r="BV23">
        <f t="shared" si="6"/>
        <v>0</v>
      </c>
      <c r="BW23" s="12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4"/>
      <c r="CK23" s="98">
        <f t="shared" si="12"/>
        <v>4</v>
      </c>
      <c r="CL23" s="99"/>
      <c r="CM23" s="98" t="str">
        <f t="shared" si="13"/>
        <v>DF</v>
      </c>
      <c r="CN23" s="99"/>
      <c r="CO23" s="98" t="str">
        <f t="shared" si="14"/>
        <v>ＤＦ</v>
      </c>
      <c r="CP23" s="99"/>
      <c r="CQ23" s="98">
        <f t="shared" si="15"/>
        <v>5</v>
      </c>
      <c r="CR23" s="99"/>
      <c r="CS23" s="12"/>
      <c r="CT23" s="13"/>
      <c r="CU23" s="13"/>
      <c r="CV23" s="13"/>
      <c r="CW23" s="13"/>
      <c r="CX23" s="13"/>
      <c r="CY23" s="14"/>
      <c r="CZ23" s="12"/>
      <c r="DA23" s="13"/>
      <c r="DB23" s="13"/>
      <c r="DC23" s="13"/>
      <c r="DD23" s="13"/>
      <c r="DE23" s="13"/>
      <c r="DF23" s="14"/>
      <c r="DG23">
        <f t="shared" si="7"/>
        <v>0</v>
      </c>
      <c r="DH23">
        <f t="shared" si="8"/>
        <v>0</v>
      </c>
    </row>
    <row r="24" spans="1:112" ht="21.75" customHeight="1">
      <c r="A24" s="223"/>
      <c r="B24" s="119"/>
      <c r="C24" s="224"/>
      <c r="D24" s="96"/>
      <c r="E24" s="96"/>
      <c r="F24" s="96"/>
      <c r="G24" s="96"/>
      <c r="H24" s="96">
        <f t="shared" si="18"/>
      </c>
      <c r="I24" s="96"/>
      <c r="J24" s="96"/>
      <c r="K24" s="96"/>
      <c r="L24" s="96"/>
      <c r="M24" s="96">
        <f>IF(COUNT(CD24:CJ24)=0,"",COUNT(CD24:CJ24))</f>
      </c>
      <c r="N24" s="96"/>
      <c r="O24" s="96"/>
      <c r="P24" s="96"/>
      <c r="Q24" s="96"/>
      <c r="R24" s="96">
        <f t="shared" si="0"/>
      </c>
      <c r="S24" s="96"/>
      <c r="T24" s="96">
        <f t="shared" si="10"/>
      </c>
      <c r="U24" s="96"/>
      <c r="V24" s="180" t="str">
        <f t="shared" si="1"/>
        <v>大野由紀子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27">
        <v>8</v>
      </c>
      <c r="AG24" s="127"/>
      <c r="AH24" s="127" t="str">
        <f t="shared" si="2"/>
        <v>DF</v>
      </c>
      <c r="AI24" s="128"/>
      <c r="AJ24" s="129" t="str">
        <f t="shared" si="3"/>
        <v>DF</v>
      </c>
      <c r="AK24" s="127"/>
      <c r="AL24" s="127">
        <v>7</v>
      </c>
      <c r="AM24" s="127"/>
      <c r="AN24" s="180" t="str">
        <f aca="true" t="shared" si="19" ref="AN24:AN33">IF(AL24="","",VLOOKUP(AL24,$N$58:$Z$75,5,FALSE))</f>
        <v>松野みどり</v>
      </c>
      <c r="AO24" s="180"/>
      <c r="AP24" s="180"/>
      <c r="AQ24" s="180"/>
      <c r="AR24" s="180"/>
      <c r="AS24" s="180"/>
      <c r="AT24" s="180"/>
      <c r="AU24" s="180"/>
      <c r="AV24" s="180"/>
      <c r="AW24" s="180"/>
      <c r="AX24" s="96">
        <f t="shared" si="16"/>
      </c>
      <c r="AY24" s="96"/>
      <c r="AZ24" s="96">
        <f t="shared" si="4"/>
        <v>1</v>
      </c>
      <c r="BA24" s="119"/>
      <c r="BB24" s="96">
        <f t="shared" si="17"/>
      </c>
      <c r="BC24" s="96"/>
      <c r="BD24" s="96"/>
      <c r="BE24" s="96"/>
      <c r="BF24" s="96"/>
      <c r="BG24" s="96">
        <v>1</v>
      </c>
      <c r="BH24" s="96"/>
      <c r="BI24" s="96"/>
      <c r="BJ24" s="96"/>
      <c r="BK24" s="96"/>
      <c r="BL24" s="96"/>
      <c r="BM24" s="96"/>
      <c r="BN24" s="96"/>
      <c r="BO24" s="96"/>
      <c r="BP24" s="119"/>
      <c r="BQ24" s="106"/>
      <c r="BR24" s="107"/>
      <c r="BS24" s="108"/>
      <c r="BU24">
        <f t="shared" si="5"/>
        <v>0</v>
      </c>
      <c r="BV24">
        <f t="shared" si="6"/>
        <v>0</v>
      </c>
      <c r="BW24" s="12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4"/>
      <c r="CK24" s="98">
        <f t="shared" si="12"/>
        <v>8</v>
      </c>
      <c r="CL24" s="99"/>
      <c r="CM24" s="98" t="str">
        <f t="shared" si="13"/>
        <v>DF</v>
      </c>
      <c r="CN24" s="99"/>
      <c r="CO24" s="98" t="str">
        <f t="shared" si="14"/>
        <v>DF</v>
      </c>
      <c r="CP24" s="99"/>
      <c r="CQ24" s="98">
        <f t="shared" si="15"/>
        <v>7</v>
      </c>
      <c r="CR24" s="99"/>
      <c r="CS24" s="12"/>
      <c r="CT24" s="13"/>
      <c r="CU24" s="13"/>
      <c r="CV24" s="13"/>
      <c r="CW24" s="13"/>
      <c r="CX24" s="13"/>
      <c r="CY24" s="14"/>
      <c r="CZ24" s="12"/>
      <c r="DA24" s="13"/>
      <c r="DB24" s="13"/>
      <c r="DC24" s="13"/>
      <c r="DD24" s="13"/>
      <c r="DE24" s="13"/>
      <c r="DF24" s="14"/>
      <c r="DG24">
        <f t="shared" si="7"/>
        <v>0</v>
      </c>
      <c r="DH24">
        <f t="shared" si="8"/>
        <v>0</v>
      </c>
    </row>
    <row r="25" spans="1:112" ht="21.75" customHeight="1">
      <c r="A25" s="223"/>
      <c r="B25" s="119"/>
      <c r="C25" s="224"/>
      <c r="D25" s="96"/>
      <c r="E25" s="96"/>
      <c r="F25" s="96"/>
      <c r="G25" s="96"/>
      <c r="H25" s="96">
        <v>2</v>
      </c>
      <c r="I25" s="96"/>
      <c r="J25" s="96"/>
      <c r="K25" s="96"/>
      <c r="L25" s="96"/>
      <c r="M25" s="96">
        <v>2</v>
      </c>
      <c r="N25" s="96"/>
      <c r="O25" s="96"/>
      <c r="P25" s="96"/>
      <c r="Q25" s="96"/>
      <c r="R25" s="96">
        <f t="shared" si="0"/>
        <v>4</v>
      </c>
      <c r="S25" s="96"/>
      <c r="T25" s="96">
        <f t="shared" si="10"/>
      </c>
      <c r="U25" s="96"/>
      <c r="V25" s="180" t="str">
        <f t="shared" si="1"/>
        <v>松長朋恵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27">
        <v>6</v>
      </c>
      <c r="AG25" s="127"/>
      <c r="AH25" s="127" t="str">
        <f t="shared" si="2"/>
        <v>MF</v>
      </c>
      <c r="AI25" s="128"/>
      <c r="AJ25" s="129" t="str">
        <f t="shared" si="3"/>
        <v>ＭＦ</v>
      </c>
      <c r="AK25" s="127"/>
      <c r="AL25" s="127">
        <v>6</v>
      </c>
      <c r="AM25" s="127"/>
      <c r="AN25" s="180" t="str">
        <f t="shared" si="19"/>
        <v>河田       優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96">
        <f t="shared" si="16"/>
      </c>
      <c r="AY25" s="96"/>
      <c r="AZ25" s="96">
        <f t="shared" si="4"/>
        <v>2</v>
      </c>
      <c r="BA25" s="119"/>
      <c r="BB25" s="96">
        <f t="shared" si="17"/>
      </c>
      <c r="BC25" s="96"/>
      <c r="BD25" s="96"/>
      <c r="BE25" s="96"/>
      <c r="BF25" s="96"/>
      <c r="BG25" s="96">
        <v>2</v>
      </c>
      <c r="BH25" s="96"/>
      <c r="BI25" s="96"/>
      <c r="BJ25" s="96"/>
      <c r="BK25" s="96"/>
      <c r="BL25" s="96"/>
      <c r="BM25" s="96"/>
      <c r="BN25" s="96"/>
      <c r="BO25" s="96"/>
      <c r="BP25" s="119"/>
      <c r="BQ25" s="106"/>
      <c r="BR25" s="107"/>
      <c r="BS25" s="108"/>
      <c r="BU25">
        <f t="shared" si="5"/>
        <v>0</v>
      </c>
      <c r="BV25">
        <f t="shared" si="6"/>
        <v>0</v>
      </c>
      <c r="BW25" s="12"/>
      <c r="BX25" s="13"/>
      <c r="BY25" s="13"/>
      <c r="BZ25" s="13"/>
      <c r="CA25" s="13"/>
      <c r="CB25" s="13"/>
      <c r="CC25" s="14"/>
      <c r="CD25" s="12"/>
      <c r="CE25" s="13"/>
      <c r="CF25" s="13"/>
      <c r="CG25" s="13"/>
      <c r="CH25" s="13"/>
      <c r="CI25" s="13"/>
      <c r="CJ25" s="14"/>
      <c r="CK25" s="98">
        <f t="shared" si="12"/>
        <v>6</v>
      </c>
      <c r="CL25" s="99"/>
      <c r="CM25" s="98" t="str">
        <f t="shared" si="13"/>
        <v>MF</v>
      </c>
      <c r="CN25" s="99"/>
      <c r="CO25" s="98" t="str">
        <f t="shared" si="14"/>
        <v>ＭＦ</v>
      </c>
      <c r="CP25" s="99"/>
      <c r="CQ25" s="98">
        <f t="shared" si="15"/>
        <v>6</v>
      </c>
      <c r="CR25" s="99"/>
      <c r="CS25" s="12"/>
      <c r="CT25" s="13"/>
      <c r="CU25" s="13"/>
      <c r="CV25" s="13"/>
      <c r="CW25" s="13"/>
      <c r="CX25" s="13"/>
      <c r="CY25" s="14"/>
      <c r="CZ25" s="12"/>
      <c r="DA25" s="13"/>
      <c r="DB25" s="13"/>
      <c r="DC25" s="13"/>
      <c r="DD25" s="13"/>
      <c r="DE25" s="13"/>
      <c r="DF25" s="14"/>
      <c r="DG25">
        <f t="shared" si="7"/>
        <v>0</v>
      </c>
      <c r="DH25">
        <f t="shared" si="8"/>
        <v>0</v>
      </c>
    </row>
    <row r="26" spans="1:112" ht="21.75" customHeight="1">
      <c r="A26" s="223"/>
      <c r="B26" s="119"/>
      <c r="C26" s="224"/>
      <c r="D26" s="96"/>
      <c r="E26" s="96"/>
      <c r="F26" s="96"/>
      <c r="G26" s="96"/>
      <c r="H26" s="96">
        <v>1</v>
      </c>
      <c r="I26" s="96"/>
      <c r="J26" s="96"/>
      <c r="K26" s="96"/>
      <c r="L26" s="96"/>
      <c r="M26" s="96"/>
      <c r="N26" s="96"/>
      <c r="O26" s="96"/>
      <c r="P26" s="96"/>
      <c r="Q26" s="96"/>
      <c r="R26" s="96">
        <f t="shared" si="0"/>
        <v>1</v>
      </c>
      <c r="S26" s="96"/>
      <c r="T26" s="96">
        <f t="shared" si="10"/>
      </c>
      <c r="U26" s="96"/>
      <c r="V26" s="180" t="str">
        <f t="shared" si="1"/>
        <v>猪ノ川明香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27">
        <v>5</v>
      </c>
      <c r="AG26" s="127"/>
      <c r="AH26" s="127" t="str">
        <f t="shared" si="2"/>
        <v>MF</v>
      </c>
      <c r="AI26" s="128"/>
      <c r="AJ26" s="129" t="str">
        <f t="shared" si="3"/>
        <v>MF</v>
      </c>
      <c r="AK26" s="127"/>
      <c r="AL26" s="127">
        <v>15</v>
      </c>
      <c r="AM26" s="127"/>
      <c r="AN26" s="180" t="str">
        <f t="shared" si="19"/>
        <v>織内有花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96">
        <f t="shared" si="16"/>
      </c>
      <c r="AY26" s="96"/>
      <c r="AZ26" s="96">
        <f t="shared" si="4"/>
        <v>1</v>
      </c>
      <c r="BA26" s="119"/>
      <c r="BB26" s="96">
        <f t="shared" si="17"/>
      </c>
      <c r="BC26" s="96"/>
      <c r="BD26" s="96"/>
      <c r="BE26" s="96"/>
      <c r="BF26" s="96"/>
      <c r="BG26" s="96">
        <v>1</v>
      </c>
      <c r="BH26" s="96"/>
      <c r="BI26" s="96"/>
      <c r="BJ26" s="96"/>
      <c r="BK26" s="96"/>
      <c r="BL26" s="96"/>
      <c r="BM26" s="96"/>
      <c r="BN26" s="96"/>
      <c r="BO26" s="96"/>
      <c r="BP26" s="119"/>
      <c r="BQ26" s="106"/>
      <c r="BR26" s="107"/>
      <c r="BS26" s="108"/>
      <c r="BU26">
        <f t="shared" si="5"/>
        <v>0</v>
      </c>
      <c r="BV26">
        <f t="shared" si="6"/>
        <v>0</v>
      </c>
      <c r="BW26" s="12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4"/>
      <c r="CK26" s="98">
        <f t="shared" si="12"/>
        <v>5</v>
      </c>
      <c r="CL26" s="99"/>
      <c r="CM26" s="98" t="str">
        <f t="shared" si="13"/>
        <v>MF</v>
      </c>
      <c r="CN26" s="99"/>
      <c r="CO26" s="98" t="str">
        <f t="shared" si="14"/>
        <v>MF</v>
      </c>
      <c r="CP26" s="99"/>
      <c r="CQ26" s="98">
        <f t="shared" si="15"/>
        <v>15</v>
      </c>
      <c r="CR26" s="99"/>
      <c r="CS26" s="12"/>
      <c r="CT26" s="13"/>
      <c r="CU26" s="13"/>
      <c r="CV26" s="13"/>
      <c r="CW26" s="13"/>
      <c r="CX26" s="13"/>
      <c r="CY26" s="14"/>
      <c r="CZ26" s="12"/>
      <c r="DA26" s="13"/>
      <c r="DB26" s="13"/>
      <c r="DC26" s="13"/>
      <c r="DD26" s="13"/>
      <c r="DE26" s="13"/>
      <c r="DF26" s="14"/>
      <c r="DG26">
        <f t="shared" si="7"/>
        <v>0</v>
      </c>
      <c r="DH26">
        <f t="shared" si="8"/>
        <v>0</v>
      </c>
    </row>
    <row r="27" spans="1:112" ht="21.75" customHeight="1">
      <c r="A27" s="223"/>
      <c r="B27" s="119"/>
      <c r="C27" s="224"/>
      <c r="D27" s="96"/>
      <c r="E27" s="96"/>
      <c r="F27" s="96"/>
      <c r="G27" s="96"/>
      <c r="H27" s="96">
        <v>1</v>
      </c>
      <c r="I27" s="96"/>
      <c r="J27" s="96"/>
      <c r="K27" s="96"/>
      <c r="L27" s="96"/>
      <c r="M27" s="96">
        <v>2</v>
      </c>
      <c r="N27" s="96"/>
      <c r="O27" s="96"/>
      <c r="P27" s="96"/>
      <c r="Q27" s="96"/>
      <c r="R27" s="96">
        <f t="shared" si="0"/>
        <v>3</v>
      </c>
      <c r="S27" s="96"/>
      <c r="T27" s="96">
        <f t="shared" si="10"/>
      </c>
      <c r="U27" s="96"/>
      <c r="V27" s="180" t="str">
        <f t="shared" si="1"/>
        <v>佐々木佳奈子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27">
        <v>13</v>
      </c>
      <c r="AG27" s="127"/>
      <c r="AH27" s="127" t="str">
        <f t="shared" si="2"/>
        <v>MF</v>
      </c>
      <c r="AI27" s="128"/>
      <c r="AJ27" s="129" t="str">
        <f t="shared" si="3"/>
        <v>ＭＦ</v>
      </c>
      <c r="AK27" s="127"/>
      <c r="AL27" s="127">
        <v>8</v>
      </c>
      <c r="AM27" s="127"/>
      <c r="AN27" s="180" t="str">
        <f t="shared" si="19"/>
        <v>鮫島  　   彩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96">
        <f t="shared" si="16"/>
      </c>
      <c r="AY27" s="96"/>
      <c r="AZ27" s="96">
        <f t="shared" si="4"/>
        <v>2</v>
      </c>
      <c r="BA27" s="119"/>
      <c r="BB27" s="96">
        <f t="shared" si="17"/>
      </c>
      <c r="BC27" s="96"/>
      <c r="BD27" s="96"/>
      <c r="BE27" s="96"/>
      <c r="BF27" s="96"/>
      <c r="BG27" s="96">
        <v>2</v>
      </c>
      <c r="BH27" s="96"/>
      <c r="BI27" s="96"/>
      <c r="BJ27" s="96"/>
      <c r="BK27" s="96"/>
      <c r="BL27" s="96"/>
      <c r="BM27" s="96"/>
      <c r="BN27" s="96"/>
      <c r="BO27" s="96"/>
      <c r="BP27" s="119"/>
      <c r="BQ27" s="106"/>
      <c r="BR27" s="107"/>
      <c r="BS27" s="108"/>
      <c r="BU27">
        <f t="shared" si="5"/>
        <v>0</v>
      </c>
      <c r="BV27">
        <f t="shared" si="6"/>
        <v>0</v>
      </c>
      <c r="BW27" s="12"/>
      <c r="BX27" s="13"/>
      <c r="BY27" s="13"/>
      <c r="BZ27" s="13"/>
      <c r="CA27" s="13"/>
      <c r="CB27" s="13"/>
      <c r="CC27" s="14"/>
      <c r="CD27" s="12"/>
      <c r="CE27" s="13"/>
      <c r="CF27" s="13"/>
      <c r="CG27" s="13"/>
      <c r="CH27" s="13"/>
      <c r="CI27" s="13"/>
      <c r="CJ27" s="14"/>
      <c r="CK27" s="98">
        <f t="shared" si="12"/>
        <v>13</v>
      </c>
      <c r="CL27" s="99"/>
      <c r="CM27" s="98" t="str">
        <f t="shared" si="13"/>
        <v>MF</v>
      </c>
      <c r="CN27" s="99"/>
      <c r="CO27" s="98" t="str">
        <f t="shared" si="14"/>
        <v>ＭＦ</v>
      </c>
      <c r="CP27" s="99"/>
      <c r="CQ27" s="98">
        <f t="shared" si="15"/>
        <v>8</v>
      </c>
      <c r="CR27" s="99"/>
      <c r="CS27" s="12"/>
      <c r="CT27" s="13"/>
      <c r="CU27" s="13"/>
      <c r="CV27" s="13"/>
      <c r="CW27" s="13"/>
      <c r="CX27" s="13"/>
      <c r="CY27" s="14"/>
      <c r="CZ27" s="12"/>
      <c r="DA27" s="13"/>
      <c r="DB27" s="13"/>
      <c r="DC27" s="13"/>
      <c r="DD27" s="13"/>
      <c r="DE27" s="13"/>
      <c r="DF27" s="14"/>
      <c r="DG27">
        <f t="shared" si="7"/>
        <v>0</v>
      </c>
      <c r="DH27">
        <f t="shared" si="8"/>
        <v>0</v>
      </c>
    </row>
    <row r="28" spans="1:112" ht="21.75" customHeight="1">
      <c r="A28" s="223"/>
      <c r="B28" s="119"/>
      <c r="C28" s="224"/>
      <c r="D28" s="96"/>
      <c r="E28" s="96"/>
      <c r="F28" s="96"/>
      <c r="G28" s="96"/>
      <c r="H28" s="96">
        <f t="shared" si="18"/>
      </c>
      <c r="I28" s="96"/>
      <c r="J28" s="96"/>
      <c r="K28" s="96"/>
      <c r="L28" s="96"/>
      <c r="M28" s="96">
        <f t="shared" si="9"/>
      </c>
      <c r="N28" s="96"/>
      <c r="O28" s="96"/>
      <c r="P28" s="96"/>
      <c r="Q28" s="96"/>
      <c r="R28" s="96">
        <f t="shared" si="0"/>
      </c>
      <c r="S28" s="96"/>
      <c r="T28" s="96">
        <f t="shared" si="10"/>
      </c>
      <c r="U28" s="96"/>
      <c r="V28" s="180" t="str">
        <f t="shared" si="1"/>
        <v>佐藤頼子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27">
        <v>9</v>
      </c>
      <c r="AG28" s="127"/>
      <c r="AH28" s="127" t="str">
        <f t="shared" si="2"/>
        <v>MF</v>
      </c>
      <c r="AI28" s="128"/>
      <c r="AJ28" s="129" t="str">
        <f t="shared" si="3"/>
        <v>MF</v>
      </c>
      <c r="AK28" s="127"/>
      <c r="AL28" s="127">
        <v>11</v>
      </c>
      <c r="AM28" s="127"/>
      <c r="AN28" s="180" t="str">
        <f t="shared" si="19"/>
        <v>森田牧子</v>
      </c>
      <c r="AO28" s="180"/>
      <c r="AP28" s="180"/>
      <c r="AQ28" s="180"/>
      <c r="AR28" s="180"/>
      <c r="AS28" s="180"/>
      <c r="AT28" s="180"/>
      <c r="AU28" s="180"/>
      <c r="AV28" s="180"/>
      <c r="AW28" s="180"/>
      <c r="AX28" s="96">
        <f t="shared" si="16"/>
      </c>
      <c r="AY28" s="96"/>
      <c r="AZ28" s="96">
        <f t="shared" si="4"/>
        <v>2</v>
      </c>
      <c r="BA28" s="119"/>
      <c r="BB28" s="96">
        <v>1</v>
      </c>
      <c r="BC28" s="96"/>
      <c r="BD28" s="96"/>
      <c r="BE28" s="96"/>
      <c r="BF28" s="96"/>
      <c r="BG28" s="96">
        <v>1</v>
      </c>
      <c r="BH28" s="96"/>
      <c r="BI28" s="96"/>
      <c r="BJ28" s="96"/>
      <c r="BK28" s="96"/>
      <c r="BL28" s="96">
        <v>59</v>
      </c>
      <c r="BM28" s="96"/>
      <c r="BN28" s="96"/>
      <c r="BO28" s="96"/>
      <c r="BP28" s="119"/>
      <c r="BQ28" s="106"/>
      <c r="BR28" s="107"/>
      <c r="BS28" s="108"/>
      <c r="BU28">
        <f t="shared" si="5"/>
        <v>0</v>
      </c>
      <c r="BV28">
        <f t="shared" si="6"/>
        <v>0</v>
      </c>
      <c r="BW28" s="12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4"/>
      <c r="CK28" s="98">
        <f t="shared" si="12"/>
        <v>9</v>
      </c>
      <c r="CL28" s="99"/>
      <c r="CM28" s="98" t="str">
        <f t="shared" si="13"/>
        <v>MF</v>
      </c>
      <c r="CN28" s="99"/>
      <c r="CO28" s="98" t="str">
        <f t="shared" si="14"/>
        <v>MF</v>
      </c>
      <c r="CP28" s="99"/>
      <c r="CQ28" s="98">
        <f t="shared" si="15"/>
        <v>11</v>
      </c>
      <c r="CR28" s="99"/>
      <c r="CS28" s="12"/>
      <c r="CT28" s="13"/>
      <c r="CU28" s="13"/>
      <c r="CV28" s="13"/>
      <c r="CW28" s="13"/>
      <c r="CX28" s="13"/>
      <c r="CY28" s="14"/>
      <c r="CZ28" s="12"/>
      <c r="DA28" s="13"/>
      <c r="DB28" s="13"/>
      <c r="DC28" s="13"/>
      <c r="DD28" s="13"/>
      <c r="DE28" s="13"/>
      <c r="DF28" s="14"/>
      <c r="DG28">
        <f t="shared" si="7"/>
        <v>0</v>
      </c>
      <c r="DH28">
        <f t="shared" si="8"/>
        <v>0</v>
      </c>
    </row>
    <row r="29" spans="1:112" ht="21.75" customHeight="1">
      <c r="A29" s="223"/>
      <c r="B29" s="119"/>
      <c r="C29" s="224"/>
      <c r="D29" s="96"/>
      <c r="E29" s="96"/>
      <c r="F29" s="96"/>
      <c r="G29" s="96"/>
      <c r="H29" s="96">
        <v>2</v>
      </c>
      <c r="I29" s="96"/>
      <c r="J29" s="96"/>
      <c r="K29" s="96"/>
      <c r="L29" s="96"/>
      <c r="M29" s="96">
        <v>1</v>
      </c>
      <c r="N29" s="96"/>
      <c r="O29" s="96"/>
      <c r="P29" s="96"/>
      <c r="Q29" s="96"/>
      <c r="R29" s="96">
        <f t="shared" si="0"/>
        <v>3</v>
      </c>
      <c r="S29" s="96"/>
      <c r="T29" s="96">
        <f t="shared" si="10"/>
      </c>
      <c r="U29" s="96"/>
      <c r="V29" s="180" t="str">
        <f t="shared" si="1"/>
        <v>宮川美乃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27">
        <v>10</v>
      </c>
      <c r="AG29" s="127"/>
      <c r="AH29" s="127" t="str">
        <f t="shared" si="2"/>
        <v>FW</v>
      </c>
      <c r="AI29" s="128"/>
      <c r="AJ29" s="129" t="str">
        <f t="shared" si="3"/>
        <v>ＦＷ</v>
      </c>
      <c r="AK29" s="127"/>
      <c r="AL29" s="127">
        <v>9</v>
      </c>
      <c r="AM29" s="127"/>
      <c r="AN29" s="180" t="str">
        <f t="shared" si="19"/>
        <v>鈴木玲美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96">
        <v>1</v>
      </c>
      <c r="AY29" s="96"/>
      <c r="AZ29" s="96">
        <f t="shared" si="4"/>
        <v>2</v>
      </c>
      <c r="BA29" s="119"/>
      <c r="BB29" s="96"/>
      <c r="BC29" s="96"/>
      <c r="BD29" s="96"/>
      <c r="BE29" s="96"/>
      <c r="BF29" s="96"/>
      <c r="BG29" s="96">
        <v>2</v>
      </c>
      <c r="BH29" s="96"/>
      <c r="BI29" s="96"/>
      <c r="BJ29" s="96"/>
      <c r="BK29" s="96"/>
      <c r="BL29" s="96"/>
      <c r="BM29" s="96"/>
      <c r="BN29" s="96"/>
      <c r="BO29" s="96"/>
      <c r="BP29" s="119"/>
      <c r="BQ29" s="106"/>
      <c r="BR29" s="107"/>
      <c r="BS29" s="108"/>
      <c r="BU29">
        <f t="shared" si="5"/>
        <v>0</v>
      </c>
      <c r="BV29">
        <f t="shared" si="6"/>
        <v>0</v>
      </c>
      <c r="BW29" s="12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4"/>
      <c r="CK29" s="98">
        <f t="shared" si="12"/>
        <v>10</v>
      </c>
      <c r="CL29" s="99"/>
      <c r="CM29" s="98" t="str">
        <f t="shared" si="13"/>
        <v>FW</v>
      </c>
      <c r="CN29" s="99"/>
      <c r="CO29" s="98" t="str">
        <f t="shared" si="14"/>
        <v>ＦＷ</v>
      </c>
      <c r="CP29" s="99"/>
      <c r="CQ29" s="98">
        <f t="shared" si="15"/>
        <v>9</v>
      </c>
      <c r="CR29" s="99"/>
      <c r="CS29" s="12"/>
      <c r="CT29" s="13"/>
      <c r="CU29" s="13"/>
      <c r="CV29" s="13"/>
      <c r="CW29" s="13"/>
      <c r="CX29" s="13"/>
      <c r="CY29" s="14"/>
      <c r="CZ29" s="12"/>
      <c r="DA29" s="13"/>
      <c r="DB29" s="13"/>
      <c r="DC29" s="13"/>
      <c r="DD29" s="13"/>
      <c r="DE29" s="13"/>
      <c r="DF29" s="14"/>
      <c r="DG29">
        <f t="shared" si="7"/>
        <v>0</v>
      </c>
      <c r="DH29">
        <f t="shared" si="8"/>
        <v>0</v>
      </c>
    </row>
    <row r="30" spans="1:112" ht="21.75" customHeight="1" thickBot="1">
      <c r="A30" s="225"/>
      <c r="B30" s="222"/>
      <c r="C30" s="226"/>
      <c r="D30" s="221"/>
      <c r="E30" s="221"/>
      <c r="F30" s="221"/>
      <c r="G30" s="221"/>
      <c r="H30" s="221">
        <v>2</v>
      </c>
      <c r="I30" s="221"/>
      <c r="J30" s="221"/>
      <c r="K30" s="221"/>
      <c r="L30" s="221"/>
      <c r="M30" s="221">
        <f t="shared" si="9"/>
      </c>
      <c r="N30" s="221"/>
      <c r="O30" s="221"/>
      <c r="P30" s="221"/>
      <c r="Q30" s="221"/>
      <c r="R30" s="221">
        <f t="shared" si="0"/>
        <v>2</v>
      </c>
      <c r="S30" s="221"/>
      <c r="T30" s="221">
        <f t="shared" si="10"/>
      </c>
      <c r="U30" s="221"/>
      <c r="V30" s="215" t="str">
        <f t="shared" si="1"/>
        <v>岩崎めぐみ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7">
        <v>11</v>
      </c>
      <c r="AG30" s="217"/>
      <c r="AH30" s="217" t="str">
        <f t="shared" si="2"/>
        <v>FW</v>
      </c>
      <c r="AI30" s="245"/>
      <c r="AJ30" s="246" t="str">
        <f t="shared" si="3"/>
        <v>ＦＷ</v>
      </c>
      <c r="AK30" s="217"/>
      <c r="AL30" s="217">
        <v>13</v>
      </c>
      <c r="AM30" s="217"/>
      <c r="AN30" s="215" t="str">
        <f t="shared" si="19"/>
        <v>上辻佑実</v>
      </c>
      <c r="AO30" s="215"/>
      <c r="AP30" s="215"/>
      <c r="AQ30" s="215"/>
      <c r="AR30" s="215"/>
      <c r="AS30" s="215"/>
      <c r="AT30" s="215"/>
      <c r="AU30" s="215"/>
      <c r="AV30" s="215"/>
      <c r="AW30" s="215"/>
      <c r="AX30" s="221">
        <f t="shared" si="16"/>
      </c>
      <c r="AY30" s="221"/>
      <c r="AZ30" s="221">
        <f t="shared" si="4"/>
        <v>1</v>
      </c>
      <c r="BA30" s="222"/>
      <c r="BB30" s="221">
        <v>1</v>
      </c>
      <c r="BC30" s="221"/>
      <c r="BD30" s="221"/>
      <c r="BE30" s="221"/>
      <c r="BF30" s="221"/>
      <c r="BG30" s="221">
        <f t="shared" si="11"/>
      </c>
      <c r="BH30" s="221"/>
      <c r="BI30" s="221"/>
      <c r="BJ30" s="221"/>
      <c r="BK30" s="221"/>
      <c r="BL30" s="221"/>
      <c r="BM30" s="221"/>
      <c r="BN30" s="221"/>
      <c r="BO30" s="221"/>
      <c r="BP30" s="222"/>
      <c r="BQ30" s="100"/>
      <c r="BR30" s="101"/>
      <c r="BS30" s="102"/>
      <c r="BU30">
        <f t="shared" si="5"/>
        <v>0</v>
      </c>
      <c r="BV30">
        <f t="shared" si="6"/>
        <v>0</v>
      </c>
      <c r="BW30" s="42"/>
      <c r="BX30" s="43"/>
      <c r="BY30" s="43"/>
      <c r="BZ30" s="43"/>
      <c r="CA30" s="43"/>
      <c r="CB30" s="43"/>
      <c r="CC30" s="44"/>
      <c r="CD30" s="42"/>
      <c r="CE30" s="43"/>
      <c r="CF30" s="43"/>
      <c r="CG30" s="43"/>
      <c r="CH30" s="43"/>
      <c r="CI30" s="43"/>
      <c r="CJ30" s="44"/>
      <c r="CK30" s="275">
        <f t="shared" si="12"/>
        <v>11</v>
      </c>
      <c r="CL30" s="276"/>
      <c r="CM30" s="275" t="str">
        <f t="shared" si="13"/>
        <v>FW</v>
      </c>
      <c r="CN30" s="276"/>
      <c r="CO30" s="275" t="str">
        <f t="shared" si="14"/>
        <v>ＦＷ</v>
      </c>
      <c r="CP30" s="276"/>
      <c r="CQ30" s="275">
        <f t="shared" si="15"/>
        <v>13</v>
      </c>
      <c r="CR30" s="276"/>
      <c r="CS30" s="42"/>
      <c r="CT30" s="43"/>
      <c r="CU30" s="43"/>
      <c r="CV30" s="43"/>
      <c r="CW30" s="43"/>
      <c r="CX30" s="43"/>
      <c r="CY30" s="44"/>
      <c r="CZ30" s="42"/>
      <c r="DA30" s="43"/>
      <c r="DB30" s="43"/>
      <c r="DC30" s="43"/>
      <c r="DD30" s="43"/>
      <c r="DE30" s="43"/>
      <c r="DF30" s="44"/>
      <c r="DG30">
        <f t="shared" si="7"/>
        <v>0</v>
      </c>
      <c r="DH30">
        <f t="shared" si="8"/>
        <v>0</v>
      </c>
    </row>
    <row r="31" spans="1:112" ht="21.75" customHeight="1">
      <c r="A31" s="227"/>
      <c r="B31" s="220"/>
      <c r="C31" s="228"/>
      <c r="D31" s="219"/>
      <c r="E31" s="219"/>
      <c r="F31" s="219"/>
      <c r="G31" s="219"/>
      <c r="H31" s="219">
        <f t="shared" si="18"/>
      </c>
      <c r="I31" s="219"/>
      <c r="J31" s="219"/>
      <c r="K31" s="219"/>
      <c r="L31" s="219"/>
      <c r="M31" s="219">
        <f t="shared" si="9"/>
      </c>
      <c r="N31" s="219"/>
      <c r="O31" s="219"/>
      <c r="P31" s="219"/>
      <c r="Q31" s="219"/>
      <c r="R31" s="219">
        <f t="shared" si="0"/>
      </c>
      <c r="S31" s="219"/>
      <c r="T31" s="219">
        <f t="shared" si="10"/>
      </c>
      <c r="U31" s="219"/>
      <c r="V31" s="216">
        <f t="shared" si="1"/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8"/>
      <c r="AG31" s="218"/>
      <c r="AH31" s="218">
        <f t="shared" si="2"/>
      </c>
      <c r="AI31" s="248"/>
      <c r="AJ31" s="247" t="str">
        <f t="shared" si="3"/>
        <v>ＦＷ</v>
      </c>
      <c r="AK31" s="218"/>
      <c r="AL31" s="218">
        <v>14</v>
      </c>
      <c r="AM31" s="218"/>
      <c r="AN31" s="216" t="str">
        <f t="shared" si="19"/>
        <v>鈴木淳未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219">
        <f t="shared" si="16"/>
      </c>
      <c r="AY31" s="219"/>
      <c r="AZ31" s="219">
        <f t="shared" si="4"/>
      </c>
      <c r="BA31" s="220"/>
      <c r="BB31" s="219">
        <f t="shared" si="17"/>
      </c>
      <c r="BC31" s="219"/>
      <c r="BD31" s="219"/>
      <c r="BE31" s="219"/>
      <c r="BF31" s="219"/>
      <c r="BG31" s="219">
        <f t="shared" si="11"/>
      </c>
      <c r="BH31" s="219"/>
      <c r="BI31" s="219"/>
      <c r="BJ31" s="219"/>
      <c r="BK31" s="219"/>
      <c r="BL31" s="219"/>
      <c r="BM31" s="219"/>
      <c r="BN31" s="219"/>
      <c r="BO31" s="219"/>
      <c r="BP31" s="220"/>
      <c r="BQ31" s="252">
        <v>11</v>
      </c>
      <c r="BR31" s="253"/>
      <c r="BS31" s="254"/>
      <c r="BU31">
        <f t="shared" si="5"/>
        <v>0</v>
      </c>
      <c r="BV31">
        <f t="shared" si="6"/>
        <v>0</v>
      </c>
      <c r="BW31" s="15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7"/>
      <c r="CK31" s="133">
        <f t="shared" si="12"/>
      </c>
      <c r="CL31" s="135"/>
      <c r="CM31" s="133">
        <f t="shared" si="13"/>
      </c>
      <c r="CN31" s="135"/>
      <c r="CO31" s="133" t="str">
        <f t="shared" si="14"/>
        <v>ＦＷ</v>
      </c>
      <c r="CP31" s="135"/>
      <c r="CQ31" s="133">
        <f t="shared" si="15"/>
        <v>14</v>
      </c>
      <c r="CR31" s="135"/>
      <c r="CS31" s="15"/>
      <c r="CT31" s="16"/>
      <c r="CU31" s="16"/>
      <c r="CV31" s="16"/>
      <c r="CW31" s="16"/>
      <c r="CX31" s="16"/>
      <c r="CY31" s="17"/>
      <c r="CZ31" s="15"/>
      <c r="DA31" s="16"/>
      <c r="DB31" s="16"/>
      <c r="DC31" s="16"/>
      <c r="DD31" s="16"/>
      <c r="DE31" s="16"/>
      <c r="DF31" s="17"/>
      <c r="DG31">
        <f t="shared" si="7"/>
        <v>0</v>
      </c>
      <c r="DH31">
        <f t="shared" si="8"/>
        <v>0</v>
      </c>
    </row>
    <row r="32" spans="1:112" ht="21.75" customHeight="1">
      <c r="A32" s="223"/>
      <c r="B32" s="119"/>
      <c r="C32" s="224"/>
      <c r="D32" s="96"/>
      <c r="E32" s="96"/>
      <c r="F32" s="96"/>
      <c r="G32" s="96"/>
      <c r="H32" s="96">
        <f>IF(COUNT(BW32:CC32)=0,"",COUNT(BW32:CC32))</f>
      </c>
      <c r="I32" s="96"/>
      <c r="J32" s="96"/>
      <c r="K32" s="96"/>
      <c r="L32" s="96"/>
      <c r="M32" s="96">
        <f t="shared" si="9"/>
      </c>
      <c r="N32" s="96"/>
      <c r="O32" s="96"/>
      <c r="P32" s="96"/>
      <c r="Q32" s="96"/>
      <c r="R32" s="96">
        <f t="shared" si="0"/>
      </c>
      <c r="S32" s="96"/>
      <c r="T32" s="96">
        <f t="shared" si="10"/>
      </c>
      <c r="U32" s="96"/>
      <c r="V32" s="180">
        <f t="shared" si="1"/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27"/>
      <c r="AG32" s="127"/>
      <c r="AH32" s="127">
        <f t="shared" si="2"/>
      </c>
      <c r="AI32" s="128"/>
      <c r="AJ32" s="247">
        <f t="shared" si="3"/>
      </c>
      <c r="AK32" s="218"/>
      <c r="AL32" s="218"/>
      <c r="AM32" s="218"/>
      <c r="AN32" s="216">
        <f t="shared" si="19"/>
      </c>
      <c r="AO32" s="216"/>
      <c r="AP32" s="216"/>
      <c r="AQ32" s="216"/>
      <c r="AR32" s="216"/>
      <c r="AS32" s="216"/>
      <c r="AT32" s="216"/>
      <c r="AU32" s="216"/>
      <c r="AV32" s="216"/>
      <c r="AW32" s="216"/>
      <c r="AX32" s="96">
        <f t="shared" si="16"/>
      </c>
      <c r="AY32" s="96"/>
      <c r="AZ32" s="96">
        <f t="shared" si="4"/>
      </c>
      <c r="BA32" s="119"/>
      <c r="BB32" s="96">
        <f>IF(COUNT(CS32:CY32)=0,"",COUNT(CS32:CY32))</f>
      </c>
      <c r="BC32" s="96"/>
      <c r="BD32" s="96"/>
      <c r="BE32" s="96"/>
      <c r="BF32" s="96"/>
      <c r="BG32" s="96">
        <f t="shared" si="11"/>
      </c>
      <c r="BH32" s="96"/>
      <c r="BI32" s="96"/>
      <c r="BJ32" s="96"/>
      <c r="BK32" s="96"/>
      <c r="BL32" s="96"/>
      <c r="BM32" s="96"/>
      <c r="BN32" s="96"/>
      <c r="BO32" s="96"/>
      <c r="BP32" s="119"/>
      <c r="BQ32" s="106"/>
      <c r="BR32" s="107"/>
      <c r="BS32" s="108"/>
      <c r="BU32">
        <f t="shared" si="5"/>
        <v>0</v>
      </c>
      <c r="BV32">
        <f t="shared" si="6"/>
        <v>0</v>
      </c>
      <c r="BW32" s="12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4"/>
      <c r="CK32" s="98">
        <f t="shared" si="12"/>
      </c>
      <c r="CL32" s="99"/>
      <c r="CM32" s="98">
        <f t="shared" si="13"/>
      </c>
      <c r="CN32" s="99"/>
      <c r="CO32" s="98">
        <f t="shared" si="14"/>
      </c>
      <c r="CP32" s="99"/>
      <c r="CQ32" s="98">
        <f t="shared" si="15"/>
      </c>
      <c r="CR32" s="99"/>
      <c r="CS32" s="12"/>
      <c r="CT32" s="13"/>
      <c r="CU32" s="13"/>
      <c r="CV32" s="13"/>
      <c r="CW32" s="13"/>
      <c r="CX32" s="13"/>
      <c r="CY32" s="14"/>
      <c r="CZ32" s="12"/>
      <c r="DA32" s="13"/>
      <c r="DB32" s="13"/>
      <c r="DC32" s="13"/>
      <c r="DD32" s="13"/>
      <c r="DE32" s="13"/>
      <c r="DF32" s="14"/>
      <c r="DG32">
        <f t="shared" si="7"/>
        <v>0</v>
      </c>
      <c r="DH32">
        <f t="shared" si="8"/>
        <v>0</v>
      </c>
    </row>
    <row r="33" spans="1:112" ht="21.75" customHeight="1" thickBot="1">
      <c r="A33" s="225"/>
      <c r="B33" s="222"/>
      <c r="C33" s="226"/>
      <c r="D33" s="221"/>
      <c r="E33" s="221"/>
      <c r="F33" s="221"/>
      <c r="G33" s="221"/>
      <c r="H33" s="221">
        <f t="shared" si="18"/>
      </c>
      <c r="I33" s="221"/>
      <c r="J33" s="221"/>
      <c r="K33" s="221"/>
      <c r="L33" s="221"/>
      <c r="M33" s="221">
        <f t="shared" si="9"/>
      </c>
      <c r="N33" s="221"/>
      <c r="O33" s="221"/>
      <c r="P33" s="221"/>
      <c r="Q33" s="221"/>
      <c r="R33" s="221">
        <f t="shared" si="0"/>
      </c>
      <c r="S33" s="221"/>
      <c r="T33" s="221">
        <f t="shared" si="10"/>
      </c>
      <c r="U33" s="221"/>
      <c r="V33" s="215">
        <f t="shared" si="1"/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7"/>
      <c r="AG33" s="217"/>
      <c r="AH33" s="217">
        <f t="shared" si="2"/>
      </c>
      <c r="AI33" s="245"/>
      <c r="AJ33" s="246">
        <f t="shared" si="3"/>
      </c>
      <c r="AK33" s="217"/>
      <c r="AL33" s="217"/>
      <c r="AM33" s="217"/>
      <c r="AN33" s="215">
        <f t="shared" si="19"/>
      </c>
      <c r="AO33" s="215"/>
      <c r="AP33" s="215"/>
      <c r="AQ33" s="215"/>
      <c r="AR33" s="215"/>
      <c r="AS33" s="215"/>
      <c r="AT33" s="215"/>
      <c r="AU33" s="215"/>
      <c r="AV33" s="215"/>
      <c r="AW33" s="215"/>
      <c r="AX33" s="221">
        <f t="shared" si="16"/>
      </c>
      <c r="AY33" s="221"/>
      <c r="AZ33" s="221">
        <f t="shared" si="4"/>
      </c>
      <c r="BA33" s="222"/>
      <c r="BB33" s="221">
        <f t="shared" si="17"/>
      </c>
      <c r="BC33" s="221"/>
      <c r="BD33" s="221"/>
      <c r="BE33" s="221"/>
      <c r="BF33" s="221"/>
      <c r="BG33" s="221">
        <f t="shared" si="11"/>
      </c>
      <c r="BH33" s="221"/>
      <c r="BI33" s="221"/>
      <c r="BJ33" s="221"/>
      <c r="BK33" s="221"/>
      <c r="BL33" s="221"/>
      <c r="BM33" s="221"/>
      <c r="BN33" s="221"/>
      <c r="BO33" s="221"/>
      <c r="BP33" s="222"/>
      <c r="BQ33" s="100"/>
      <c r="BR33" s="101"/>
      <c r="BS33" s="102"/>
      <c r="BU33">
        <f t="shared" si="5"/>
        <v>0</v>
      </c>
      <c r="BV33">
        <f t="shared" si="6"/>
        <v>0</v>
      </c>
      <c r="BW33" s="45"/>
      <c r="BX33" s="46"/>
      <c r="BY33" s="46"/>
      <c r="BZ33" s="46"/>
      <c r="CA33" s="46"/>
      <c r="CB33" s="46"/>
      <c r="CC33" s="47"/>
      <c r="CD33" s="45"/>
      <c r="CE33" s="46"/>
      <c r="CF33" s="46"/>
      <c r="CG33" s="46"/>
      <c r="CH33" s="46"/>
      <c r="CI33" s="46"/>
      <c r="CJ33" s="47"/>
      <c r="CK33" s="98">
        <f t="shared" si="12"/>
      </c>
      <c r="CL33" s="99"/>
      <c r="CM33" s="98">
        <f t="shared" si="13"/>
      </c>
      <c r="CN33" s="99"/>
      <c r="CO33" s="98">
        <f t="shared" si="14"/>
      </c>
      <c r="CP33" s="99"/>
      <c r="CQ33" s="98">
        <f t="shared" si="15"/>
      </c>
      <c r="CR33" s="99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7"/>
      <c r="DG33">
        <f t="shared" si="7"/>
        <v>0</v>
      </c>
      <c r="DH33" s="49">
        <f t="shared" si="8"/>
        <v>0</v>
      </c>
    </row>
    <row r="34" spans="1:112" ht="21.75" customHeight="1">
      <c r="A34" s="234" t="s">
        <v>19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0" t="s">
        <v>14</v>
      </c>
      <c r="U34" s="230"/>
      <c r="V34" s="230"/>
      <c r="W34" s="230"/>
      <c r="X34" s="231"/>
      <c r="Y34" s="231"/>
      <c r="Z34" s="230" t="s">
        <v>13</v>
      </c>
      <c r="AA34" s="231"/>
      <c r="AB34" s="231"/>
      <c r="AC34" s="231"/>
      <c r="AD34" s="231"/>
      <c r="AE34" s="231"/>
      <c r="AF34" s="235" t="s">
        <v>18</v>
      </c>
      <c r="AG34" s="235"/>
      <c r="AH34" s="235"/>
      <c r="AI34" s="235"/>
      <c r="AJ34" s="235"/>
      <c r="AK34" s="235"/>
      <c r="AL34" s="235"/>
      <c r="AM34" s="235"/>
      <c r="AN34" s="230" t="s">
        <v>13</v>
      </c>
      <c r="AO34" s="231"/>
      <c r="AP34" s="231"/>
      <c r="AQ34" s="231"/>
      <c r="AR34" s="231"/>
      <c r="AS34" s="231"/>
      <c r="AT34" s="230" t="s">
        <v>14</v>
      </c>
      <c r="AU34" s="230"/>
      <c r="AV34" s="230"/>
      <c r="AW34" s="230"/>
      <c r="AX34" s="231"/>
      <c r="AY34" s="231"/>
      <c r="AZ34" s="235" t="s">
        <v>19</v>
      </c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59"/>
      <c r="BU34">
        <f>SUM(BU20:BU33)</f>
        <v>0</v>
      </c>
      <c r="BV34">
        <f>SUM(BV20:BV33)</f>
        <v>0</v>
      </c>
      <c r="DG34">
        <f>SUM(DG20:DG33)</f>
        <v>0</v>
      </c>
      <c r="DH34" s="49">
        <f>SUM(DH20:DH33)</f>
        <v>0</v>
      </c>
    </row>
    <row r="35" spans="1:71" ht="21.75" customHeight="1">
      <c r="A35" s="204" t="s">
        <v>20</v>
      </c>
      <c r="B35" s="196"/>
      <c r="C35" s="196"/>
      <c r="D35" s="282" t="s">
        <v>21</v>
      </c>
      <c r="E35" s="283"/>
      <c r="F35" s="283"/>
      <c r="G35" s="198" t="s">
        <v>15</v>
      </c>
      <c r="H35" s="237"/>
      <c r="I35" s="233" t="s">
        <v>91</v>
      </c>
      <c r="J35" s="233"/>
      <c r="K35" s="233"/>
      <c r="L35" s="233"/>
      <c r="M35" s="233"/>
      <c r="N35" s="233"/>
      <c r="O35" s="206"/>
      <c r="P35" s="196" t="s">
        <v>227</v>
      </c>
      <c r="Q35" s="196"/>
      <c r="R35" s="196"/>
      <c r="S35" s="196"/>
      <c r="T35" s="232"/>
      <c r="U35" s="232"/>
      <c r="V35" s="232"/>
      <c r="W35" s="232"/>
      <c r="X35" s="229"/>
      <c r="Y35" s="229"/>
      <c r="Z35" s="229"/>
      <c r="AA35" s="229"/>
      <c r="AB35" s="229"/>
      <c r="AC35" s="229"/>
      <c r="AD35" s="229"/>
      <c r="AE35" s="229"/>
      <c r="AF35" s="196"/>
      <c r="AG35" s="196"/>
      <c r="AH35" s="196"/>
      <c r="AI35" s="196"/>
      <c r="AJ35" s="196"/>
      <c r="AK35" s="196"/>
      <c r="AL35" s="196"/>
      <c r="AM35" s="196"/>
      <c r="AN35" s="229"/>
      <c r="AO35" s="229"/>
      <c r="AP35" s="229"/>
      <c r="AQ35" s="229"/>
      <c r="AR35" s="229"/>
      <c r="AS35" s="229"/>
      <c r="AT35" s="232"/>
      <c r="AU35" s="232"/>
      <c r="AV35" s="232"/>
      <c r="AW35" s="232"/>
      <c r="AX35" s="229"/>
      <c r="AY35" s="229"/>
      <c r="AZ35" s="196" t="s">
        <v>20</v>
      </c>
      <c r="BA35" s="196"/>
      <c r="BB35" s="196"/>
      <c r="BC35" s="260" t="s">
        <v>21</v>
      </c>
      <c r="BD35" s="260"/>
      <c r="BE35" s="260"/>
      <c r="BF35" s="196" t="s">
        <v>15</v>
      </c>
      <c r="BG35" s="198"/>
      <c r="BH35" s="212" t="s">
        <v>45</v>
      </c>
      <c r="BI35" s="196"/>
      <c r="BJ35" s="196"/>
      <c r="BK35" s="196"/>
      <c r="BL35" s="196"/>
      <c r="BM35" s="196"/>
      <c r="BN35" s="196"/>
      <c r="BO35" s="196" t="s">
        <v>227</v>
      </c>
      <c r="BP35" s="196"/>
      <c r="BQ35" s="196"/>
      <c r="BR35" s="196"/>
      <c r="BS35" s="197"/>
    </row>
    <row r="36" spans="1:90" ht="21.75" customHeight="1">
      <c r="A36" s="204"/>
      <c r="B36" s="196"/>
      <c r="C36" s="196"/>
      <c r="D36" s="198"/>
      <c r="E36" s="233"/>
      <c r="F36" s="233"/>
      <c r="G36" s="198"/>
      <c r="H36" s="237"/>
      <c r="I36" s="233">
        <f aca="true" t="shared" si="20" ref="I36:I42">IF(G36="","",VLOOKUP(G36,$A$58:$M$75,5,FALSE))</f>
      </c>
      <c r="J36" s="233"/>
      <c r="K36" s="233"/>
      <c r="L36" s="233"/>
      <c r="M36" s="233"/>
      <c r="N36" s="233"/>
      <c r="O36" s="206"/>
      <c r="P36" s="196"/>
      <c r="Q36" s="196"/>
      <c r="R36" s="196"/>
      <c r="S36" s="196"/>
      <c r="T36" s="196">
        <f>IF(SUM(H20:L33)=0,"",SUM(H20:L33))</f>
        <v>8</v>
      </c>
      <c r="U36" s="196"/>
      <c r="V36" s="196"/>
      <c r="W36" s="196"/>
      <c r="X36" s="229"/>
      <c r="Y36" s="229"/>
      <c r="Z36" s="196">
        <f>IF(SUM(M20:Q33)=0,"",SUM(M20:Q33))</f>
        <v>5</v>
      </c>
      <c r="AA36" s="229"/>
      <c r="AB36" s="229"/>
      <c r="AC36" s="229"/>
      <c r="AD36" s="229"/>
      <c r="AE36" s="229"/>
      <c r="AF36" s="196">
        <f aca="true" t="shared" si="21" ref="AF36:AF41">IF(SUM(T36:AE36)=0,"",SUM(T36:AE36))</f>
        <v>13</v>
      </c>
      <c r="AG36" s="196"/>
      <c r="AH36" s="196" t="s">
        <v>17</v>
      </c>
      <c r="AI36" s="196"/>
      <c r="AJ36" s="196"/>
      <c r="AK36" s="196"/>
      <c r="AL36" s="196">
        <f>IF(SUM(AN36:AY36)=0,"",SUM(AN36:AY36))</f>
        <v>13</v>
      </c>
      <c r="AM36" s="196"/>
      <c r="AN36" s="196">
        <f>IF(SUM(BB20:BF33)=0,"",SUM(BB20:BF33))</f>
        <v>4</v>
      </c>
      <c r="AO36" s="229"/>
      <c r="AP36" s="229"/>
      <c r="AQ36" s="229"/>
      <c r="AR36" s="229"/>
      <c r="AS36" s="229"/>
      <c r="AT36" s="196">
        <f>IF(SUM(BG20:BK33)=0,"",SUM(BG20:BK33))</f>
        <v>9</v>
      </c>
      <c r="AU36" s="196"/>
      <c r="AV36" s="196"/>
      <c r="AW36" s="196"/>
      <c r="AX36" s="229"/>
      <c r="AY36" s="229"/>
      <c r="AZ36" s="196"/>
      <c r="BA36" s="196"/>
      <c r="BB36" s="196"/>
      <c r="BC36" s="196"/>
      <c r="BD36" s="196"/>
      <c r="BE36" s="196"/>
      <c r="BF36" s="196"/>
      <c r="BG36" s="198"/>
      <c r="BH36" s="153">
        <f aca="true" t="shared" si="22" ref="BH36:BH42">IF(BF36="","",VLOOKUP(BF36,$N$58:$Z$75,5,FALSE))</f>
      </c>
      <c r="BI36" s="154"/>
      <c r="BJ36" s="154"/>
      <c r="BK36" s="154"/>
      <c r="BL36" s="154"/>
      <c r="BM36" s="154"/>
      <c r="BN36" s="154"/>
      <c r="BO36" s="196"/>
      <c r="BP36" s="196"/>
      <c r="BQ36" s="196"/>
      <c r="BR36" s="196"/>
      <c r="BS36" s="197"/>
      <c r="BW36" s="284" t="s">
        <v>55</v>
      </c>
      <c r="BX36" s="285"/>
      <c r="BY36" s="285"/>
      <c r="BZ36" s="285"/>
      <c r="CA36" s="50"/>
      <c r="CB36" s="50"/>
      <c r="CC36" s="50"/>
      <c r="CD36" s="51"/>
      <c r="CE36" s="284" t="s">
        <v>56</v>
      </c>
      <c r="CF36" s="285"/>
      <c r="CG36" s="285"/>
      <c r="CH36" s="285"/>
      <c r="CI36" s="50"/>
      <c r="CJ36" s="50"/>
      <c r="CK36" s="50"/>
      <c r="CL36" s="51"/>
    </row>
    <row r="37" spans="1:90" ht="21.75" customHeight="1">
      <c r="A37" s="204"/>
      <c r="B37" s="196"/>
      <c r="C37" s="196"/>
      <c r="D37" s="198"/>
      <c r="E37" s="233"/>
      <c r="F37" s="233"/>
      <c r="G37" s="198"/>
      <c r="H37" s="237"/>
      <c r="I37" s="233">
        <f t="shared" si="20"/>
      </c>
      <c r="J37" s="233"/>
      <c r="K37" s="233"/>
      <c r="L37" s="233"/>
      <c r="M37" s="233"/>
      <c r="N37" s="233"/>
      <c r="O37" s="206"/>
      <c r="P37" s="196"/>
      <c r="Q37" s="196"/>
      <c r="R37" s="196"/>
      <c r="S37" s="196"/>
      <c r="T37" s="196">
        <v>8</v>
      </c>
      <c r="U37" s="196"/>
      <c r="V37" s="196"/>
      <c r="W37" s="196"/>
      <c r="X37" s="229"/>
      <c r="Y37" s="229"/>
      <c r="Z37" s="196">
        <v>8</v>
      </c>
      <c r="AA37" s="229"/>
      <c r="AB37" s="229"/>
      <c r="AC37" s="229"/>
      <c r="AD37" s="229"/>
      <c r="AE37" s="229"/>
      <c r="AF37" s="196">
        <f t="shared" si="21"/>
        <v>16</v>
      </c>
      <c r="AG37" s="196"/>
      <c r="AH37" s="196" t="s">
        <v>25</v>
      </c>
      <c r="AI37" s="196"/>
      <c r="AJ37" s="196"/>
      <c r="AK37" s="196"/>
      <c r="AL37" s="196">
        <f>IF(SUM(AN37:AY37)=0,"",SUM(AN37:AY37))</f>
        <v>6</v>
      </c>
      <c r="AM37" s="196"/>
      <c r="AN37" s="196">
        <v>2</v>
      </c>
      <c r="AO37" s="229"/>
      <c r="AP37" s="229"/>
      <c r="AQ37" s="229"/>
      <c r="AR37" s="229"/>
      <c r="AS37" s="229"/>
      <c r="AT37" s="196">
        <v>4</v>
      </c>
      <c r="AU37" s="196"/>
      <c r="AV37" s="196"/>
      <c r="AW37" s="196"/>
      <c r="AX37" s="229"/>
      <c r="AY37" s="229"/>
      <c r="AZ37" s="196"/>
      <c r="BA37" s="196"/>
      <c r="BB37" s="196"/>
      <c r="BC37" s="196"/>
      <c r="BD37" s="196"/>
      <c r="BE37" s="196"/>
      <c r="BF37" s="196"/>
      <c r="BG37" s="198"/>
      <c r="BH37" s="153">
        <f t="shared" si="22"/>
      </c>
      <c r="BI37" s="154"/>
      <c r="BJ37" s="154"/>
      <c r="BK37" s="154"/>
      <c r="BL37" s="154"/>
      <c r="BM37" s="154"/>
      <c r="BN37" s="154"/>
      <c r="BO37" s="196"/>
      <c r="BP37" s="196"/>
      <c r="BQ37" s="196"/>
      <c r="BR37" s="196"/>
      <c r="BS37" s="197"/>
      <c r="BW37" s="286" t="s">
        <v>71</v>
      </c>
      <c r="BX37" s="286"/>
      <c r="BY37" s="286"/>
      <c r="BZ37" s="286"/>
      <c r="CA37" s="91" t="s">
        <v>57</v>
      </c>
      <c r="CB37" s="91"/>
      <c r="CC37" s="91"/>
      <c r="CD37" s="91"/>
      <c r="CE37" s="286" t="s">
        <v>58</v>
      </c>
      <c r="CF37" s="286"/>
      <c r="CG37" s="286"/>
      <c r="CH37" s="286"/>
      <c r="CI37" s="286" t="s">
        <v>59</v>
      </c>
      <c r="CJ37" s="286"/>
      <c r="CK37" s="286"/>
      <c r="CL37" s="286"/>
    </row>
    <row r="38" spans="1:90" ht="21.75" customHeight="1">
      <c r="A38" s="204"/>
      <c r="B38" s="196"/>
      <c r="C38" s="196"/>
      <c r="D38" s="198"/>
      <c r="E38" s="233"/>
      <c r="F38" s="233"/>
      <c r="G38" s="198"/>
      <c r="H38" s="237"/>
      <c r="I38" s="233">
        <f t="shared" si="20"/>
      </c>
      <c r="J38" s="233"/>
      <c r="K38" s="233"/>
      <c r="L38" s="233"/>
      <c r="M38" s="233"/>
      <c r="N38" s="233"/>
      <c r="O38" s="206"/>
      <c r="P38" s="196"/>
      <c r="Q38" s="196"/>
      <c r="R38" s="196"/>
      <c r="S38" s="196"/>
      <c r="T38" s="196">
        <v>1</v>
      </c>
      <c r="U38" s="196"/>
      <c r="V38" s="196"/>
      <c r="W38" s="196"/>
      <c r="X38" s="229"/>
      <c r="Y38" s="229"/>
      <c r="Z38" s="196">
        <v>0</v>
      </c>
      <c r="AA38" s="229"/>
      <c r="AB38" s="229"/>
      <c r="AC38" s="229"/>
      <c r="AD38" s="229"/>
      <c r="AE38" s="229"/>
      <c r="AF38" s="196">
        <f t="shared" si="21"/>
        <v>1</v>
      </c>
      <c r="AG38" s="196"/>
      <c r="AH38" s="196" t="s">
        <v>26</v>
      </c>
      <c r="AI38" s="196"/>
      <c r="AJ38" s="196"/>
      <c r="AK38" s="196"/>
      <c r="AL38" s="196">
        <f>IF(SUM(AN38:AY38)=0,"",SUM(AN38:AY38))</f>
        <v>6</v>
      </c>
      <c r="AM38" s="196"/>
      <c r="AN38" s="196">
        <v>3</v>
      </c>
      <c r="AO38" s="229"/>
      <c r="AP38" s="229"/>
      <c r="AQ38" s="229"/>
      <c r="AR38" s="229"/>
      <c r="AS38" s="229"/>
      <c r="AT38" s="196">
        <v>3</v>
      </c>
      <c r="AU38" s="196"/>
      <c r="AV38" s="196"/>
      <c r="AW38" s="196"/>
      <c r="AX38" s="229"/>
      <c r="AY38" s="229"/>
      <c r="AZ38" s="196"/>
      <c r="BA38" s="196"/>
      <c r="BB38" s="196"/>
      <c r="BC38" s="196"/>
      <c r="BD38" s="196"/>
      <c r="BE38" s="196"/>
      <c r="BF38" s="196"/>
      <c r="BG38" s="198"/>
      <c r="BH38" s="153">
        <f t="shared" si="22"/>
      </c>
      <c r="BI38" s="154"/>
      <c r="BJ38" s="154"/>
      <c r="BK38" s="154"/>
      <c r="BL38" s="154"/>
      <c r="BM38" s="154"/>
      <c r="BN38" s="154"/>
      <c r="BO38" s="196"/>
      <c r="BP38" s="196"/>
      <c r="BQ38" s="196"/>
      <c r="BR38" s="196"/>
      <c r="BS38" s="197"/>
      <c r="BW38" s="286" t="s">
        <v>60</v>
      </c>
      <c r="BX38" s="286"/>
      <c r="BY38" s="286"/>
      <c r="BZ38" s="286"/>
      <c r="CA38" s="287" t="s">
        <v>61</v>
      </c>
      <c r="CB38" s="287"/>
      <c r="CC38" s="287"/>
      <c r="CD38" s="287"/>
      <c r="CE38" s="286" t="s">
        <v>62</v>
      </c>
      <c r="CF38" s="286"/>
      <c r="CG38" s="286"/>
      <c r="CH38" s="286"/>
      <c r="CI38" s="287" t="s">
        <v>63</v>
      </c>
      <c r="CJ38" s="287"/>
      <c r="CK38" s="287"/>
      <c r="CL38" s="287"/>
    </row>
    <row r="39" spans="1:90" ht="21.75" customHeight="1">
      <c r="A39" s="204"/>
      <c r="B39" s="196"/>
      <c r="C39" s="196"/>
      <c r="D39" s="198"/>
      <c r="E39" s="233"/>
      <c r="F39" s="233"/>
      <c r="G39" s="198"/>
      <c r="H39" s="237"/>
      <c r="I39" s="233">
        <f t="shared" si="20"/>
      </c>
      <c r="J39" s="233"/>
      <c r="K39" s="233"/>
      <c r="L39" s="233"/>
      <c r="M39" s="233"/>
      <c r="N39" s="233"/>
      <c r="O39" s="206"/>
      <c r="P39" s="196"/>
      <c r="Q39" s="196"/>
      <c r="R39" s="196"/>
      <c r="S39" s="196"/>
      <c r="T39" s="196">
        <v>5</v>
      </c>
      <c r="U39" s="196"/>
      <c r="V39" s="196"/>
      <c r="W39" s="196"/>
      <c r="X39" s="229"/>
      <c r="Y39" s="229"/>
      <c r="Z39" s="196">
        <v>4</v>
      </c>
      <c r="AA39" s="229"/>
      <c r="AB39" s="229"/>
      <c r="AC39" s="229"/>
      <c r="AD39" s="229"/>
      <c r="AE39" s="229"/>
      <c r="AF39" s="196">
        <f t="shared" si="21"/>
        <v>9</v>
      </c>
      <c r="AG39" s="196"/>
      <c r="AH39" s="196" t="s">
        <v>27</v>
      </c>
      <c r="AI39" s="196"/>
      <c r="AJ39" s="196"/>
      <c r="AK39" s="196"/>
      <c r="AL39" s="196">
        <f>IF(SUM(AN39:AY39)=0,"",SUM(AN39:AY39))</f>
        <v>7</v>
      </c>
      <c r="AM39" s="196"/>
      <c r="AN39" s="196">
        <v>3</v>
      </c>
      <c r="AO39" s="229"/>
      <c r="AP39" s="229"/>
      <c r="AQ39" s="229"/>
      <c r="AR39" s="229"/>
      <c r="AS39" s="229"/>
      <c r="AT39" s="196">
        <v>4</v>
      </c>
      <c r="AU39" s="196"/>
      <c r="AV39" s="196"/>
      <c r="AW39" s="196"/>
      <c r="AX39" s="229"/>
      <c r="AY39" s="229"/>
      <c r="AZ39" s="196"/>
      <c r="BA39" s="196"/>
      <c r="BB39" s="196"/>
      <c r="BC39" s="196"/>
      <c r="BD39" s="196"/>
      <c r="BE39" s="196"/>
      <c r="BF39" s="196"/>
      <c r="BG39" s="198"/>
      <c r="BH39" s="153">
        <f t="shared" si="22"/>
      </c>
      <c r="BI39" s="154"/>
      <c r="BJ39" s="154"/>
      <c r="BK39" s="154"/>
      <c r="BL39" s="154"/>
      <c r="BM39" s="154"/>
      <c r="BN39" s="154"/>
      <c r="BO39" s="196"/>
      <c r="BP39" s="196"/>
      <c r="BQ39" s="196"/>
      <c r="BR39" s="196"/>
      <c r="BS39" s="197"/>
      <c r="BW39" s="287" t="s">
        <v>64</v>
      </c>
      <c r="BX39" s="287"/>
      <c r="BY39" s="287"/>
      <c r="BZ39" s="287"/>
      <c r="CA39" s="287" t="s">
        <v>65</v>
      </c>
      <c r="CB39" s="287"/>
      <c r="CC39" s="287"/>
      <c r="CD39" s="287"/>
      <c r="CE39" s="287" t="s">
        <v>66</v>
      </c>
      <c r="CF39" s="287"/>
      <c r="CG39" s="287"/>
      <c r="CH39" s="287"/>
      <c r="CI39" s="286" t="s">
        <v>67</v>
      </c>
      <c r="CJ39" s="286"/>
      <c r="CK39" s="286"/>
      <c r="CL39" s="286"/>
    </row>
    <row r="40" spans="1:90" ht="21.75" customHeight="1">
      <c r="A40" s="204"/>
      <c r="B40" s="196"/>
      <c r="C40" s="196"/>
      <c r="D40" s="198"/>
      <c r="E40" s="233"/>
      <c r="F40" s="233"/>
      <c r="G40" s="198"/>
      <c r="H40" s="237"/>
      <c r="I40" s="233">
        <f t="shared" si="20"/>
      </c>
      <c r="J40" s="233"/>
      <c r="K40" s="233"/>
      <c r="L40" s="233"/>
      <c r="M40" s="233"/>
      <c r="N40" s="233"/>
      <c r="O40" s="206"/>
      <c r="P40" s="196"/>
      <c r="Q40" s="196"/>
      <c r="R40" s="196"/>
      <c r="S40" s="196"/>
      <c r="T40" s="110">
        <v>2</v>
      </c>
      <c r="U40" s="110"/>
      <c r="V40" s="110"/>
      <c r="W40" s="110"/>
      <c r="X40" s="236"/>
      <c r="Y40" s="236"/>
      <c r="Z40" s="110">
        <v>1</v>
      </c>
      <c r="AA40" s="236"/>
      <c r="AB40" s="236"/>
      <c r="AC40" s="236"/>
      <c r="AD40" s="236"/>
      <c r="AE40" s="236"/>
      <c r="AF40" s="110">
        <f t="shared" si="21"/>
        <v>3</v>
      </c>
      <c r="AG40" s="110"/>
      <c r="AH40" s="110" t="s">
        <v>28</v>
      </c>
      <c r="AI40" s="110"/>
      <c r="AJ40" s="110"/>
      <c r="AK40" s="110"/>
      <c r="AL40" s="110">
        <v>0</v>
      </c>
      <c r="AM40" s="110"/>
      <c r="AN40" s="110">
        <v>0</v>
      </c>
      <c r="AO40" s="236"/>
      <c r="AP40" s="236"/>
      <c r="AQ40" s="236"/>
      <c r="AR40" s="236"/>
      <c r="AS40" s="236"/>
      <c r="AT40" s="110">
        <v>0</v>
      </c>
      <c r="AU40" s="110"/>
      <c r="AV40" s="110"/>
      <c r="AW40" s="110"/>
      <c r="AX40" s="236"/>
      <c r="AY40" s="236"/>
      <c r="AZ40" s="196"/>
      <c r="BA40" s="196"/>
      <c r="BB40" s="196"/>
      <c r="BC40" s="196"/>
      <c r="BD40" s="196"/>
      <c r="BE40" s="196"/>
      <c r="BF40" s="196"/>
      <c r="BG40" s="198"/>
      <c r="BH40" s="153">
        <f t="shared" si="22"/>
      </c>
      <c r="BI40" s="154"/>
      <c r="BJ40" s="154"/>
      <c r="BK40" s="154"/>
      <c r="BL40" s="154"/>
      <c r="BM40" s="154"/>
      <c r="BN40" s="154"/>
      <c r="BO40" s="196"/>
      <c r="BP40" s="196"/>
      <c r="BQ40" s="196"/>
      <c r="BR40" s="196"/>
      <c r="BS40" s="197"/>
      <c r="BW40" s="287" t="s">
        <v>68</v>
      </c>
      <c r="BX40" s="287"/>
      <c r="BY40" s="287"/>
      <c r="BZ40" s="287"/>
      <c r="CA40" s="287" t="s">
        <v>69</v>
      </c>
      <c r="CB40" s="287"/>
      <c r="CC40" s="287"/>
      <c r="CD40" s="287"/>
      <c r="CE40" s="287" t="s">
        <v>70</v>
      </c>
      <c r="CF40" s="287"/>
      <c r="CG40" s="287"/>
      <c r="CH40" s="287"/>
      <c r="CI40" s="91"/>
      <c r="CJ40" s="91"/>
      <c r="CK40" s="91"/>
      <c r="CL40" s="91"/>
    </row>
    <row r="41" spans="1:71" ht="21.75" customHeight="1">
      <c r="A41" s="204"/>
      <c r="B41" s="196"/>
      <c r="C41" s="196"/>
      <c r="D41" s="198"/>
      <c r="E41" s="233"/>
      <c r="F41" s="233"/>
      <c r="G41" s="198"/>
      <c r="H41" s="237"/>
      <c r="I41" s="233">
        <f t="shared" si="20"/>
      </c>
      <c r="J41" s="233"/>
      <c r="K41" s="233"/>
      <c r="L41" s="233"/>
      <c r="M41" s="233"/>
      <c r="N41" s="233"/>
      <c r="O41" s="206"/>
      <c r="P41" s="196"/>
      <c r="Q41" s="196"/>
      <c r="R41" s="196"/>
      <c r="S41" s="196"/>
      <c r="T41" s="235">
        <v>2</v>
      </c>
      <c r="U41" s="235"/>
      <c r="V41" s="235"/>
      <c r="W41" s="235"/>
      <c r="X41" s="231"/>
      <c r="Y41" s="231"/>
      <c r="Z41" s="235">
        <v>1</v>
      </c>
      <c r="AA41" s="231"/>
      <c r="AB41" s="231"/>
      <c r="AC41" s="231"/>
      <c r="AD41" s="231"/>
      <c r="AE41" s="231"/>
      <c r="AF41" s="235">
        <f t="shared" si="21"/>
        <v>3</v>
      </c>
      <c r="AG41" s="235"/>
      <c r="AH41" s="249" t="s">
        <v>29</v>
      </c>
      <c r="AI41" s="250"/>
      <c r="AJ41" s="250"/>
      <c r="AK41" s="251"/>
      <c r="AL41" s="235">
        <v>0</v>
      </c>
      <c r="AM41" s="235"/>
      <c r="AN41" s="235">
        <v>0</v>
      </c>
      <c r="AO41" s="231"/>
      <c r="AP41" s="231"/>
      <c r="AQ41" s="231"/>
      <c r="AR41" s="231"/>
      <c r="AS41" s="231"/>
      <c r="AT41" s="235">
        <v>0</v>
      </c>
      <c r="AU41" s="235"/>
      <c r="AV41" s="235"/>
      <c r="AW41" s="235"/>
      <c r="AX41" s="231"/>
      <c r="AY41" s="231"/>
      <c r="AZ41" s="196"/>
      <c r="BA41" s="196"/>
      <c r="BB41" s="196"/>
      <c r="BC41" s="196"/>
      <c r="BD41" s="196"/>
      <c r="BE41" s="196"/>
      <c r="BF41" s="196"/>
      <c r="BG41" s="198"/>
      <c r="BH41" s="153">
        <f t="shared" si="22"/>
      </c>
      <c r="BI41" s="154"/>
      <c r="BJ41" s="154"/>
      <c r="BK41" s="154"/>
      <c r="BL41" s="154"/>
      <c r="BM41" s="154"/>
      <c r="BN41" s="154"/>
      <c r="BO41" s="196"/>
      <c r="BP41" s="196"/>
      <c r="BQ41" s="196"/>
      <c r="BR41" s="196"/>
      <c r="BS41" s="197"/>
    </row>
    <row r="42" spans="1:71" ht="21.75" customHeight="1" thickBot="1">
      <c r="A42" s="256"/>
      <c r="B42" s="112"/>
      <c r="C42" s="112"/>
      <c r="D42" s="202"/>
      <c r="E42" s="294"/>
      <c r="F42" s="294"/>
      <c r="G42" s="202"/>
      <c r="H42" s="295"/>
      <c r="I42" s="294">
        <f t="shared" si="20"/>
      </c>
      <c r="J42" s="294"/>
      <c r="K42" s="294"/>
      <c r="L42" s="294"/>
      <c r="M42" s="294"/>
      <c r="N42" s="294"/>
      <c r="O42" s="203"/>
      <c r="P42" s="112"/>
      <c r="Q42" s="112"/>
      <c r="R42" s="112"/>
      <c r="S42" s="112"/>
      <c r="T42" s="200">
        <v>0</v>
      </c>
      <c r="U42" s="200"/>
      <c r="V42" s="200"/>
      <c r="W42" s="200"/>
      <c r="X42" s="238"/>
      <c r="Y42" s="238"/>
      <c r="Z42" s="200">
        <v>0</v>
      </c>
      <c r="AA42" s="238"/>
      <c r="AB42" s="238"/>
      <c r="AC42" s="238"/>
      <c r="AD42" s="238"/>
      <c r="AE42" s="238"/>
      <c r="AF42" s="200">
        <v>0</v>
      </c>
      <c r="AG42" s="200"/>
      <c r="AH42" s="200" t="s">
        <v>30</v>
      </c>
      <c r="AI42" s="200"/>
      <c r="AJ42" s="200"/>
      <c r="AK42" s="200"/>
      <c r="AL42" s="200">
        <v>0</v>
      </c>
      <c r="AM42" s="200"/>
      <c r="AN42" s="200">
        <v>0</v>
      </c>
      <c r="AO42" s="238"/>
      <c r="AP42" s="238"/>
      <c r="AQ42" s="238"/>
      <c r="AR42" s="238"/>
      <c r="AS42" s="238"/>
      <c r="AT42" s="200">
        <v>0</v>
      </c>
      <c r="AU42" s="200"/>
      <c r="AV42" s="200"/>
      <c r="AW42" s="200"/>
      <c r="AX42" s="238"/>
      <c r="AY42" s="238"/>
      <c r="AZ42" s="112"/>
      <c r="BA42" s="112"/>
      <c r="BB42" s="112"/>
      <c r="BC42" s="112"/>
      <c r="BD42" s="112"/>
      <c r="BE42" s="112"/>
      <c r="BF42" s="112"/>
      <c r="BG42" s="258"/>
      <c r="BH42" s="155">
        <f t="shared" si="22"/>
      </c>
      <c r="BI42" s="156"/>
      <c r="BJ42" s="156"/>
      <c r="BK42" s="156"/>
      <c r="BL42" s="156"/>
      <c r="BM42" s="156"/>
      <c r="BN42" s="156"/>
      <c r="BO42" s="112"/>
      <c r="BP42" s="112"/>
      <c r="BQ42" s="112"/>
      <c r="BR42" s="112"/>
      <c r="BS42" s="255"/>
    </row>
    <row r="43" spans="1:71" ht="21.75" customHeight="1">
      <c r="A43" s="267" t="s">
        <v>228</v>
      </c>
      <c r="B43" s="181"/>
      <c r="C43" s="268"/>
      <c r="D43" s="185" t="s">
        <v>22</v>
      </c>
      <c r="E43" s="181"/>
      <c r="F43" s="181"/>
      <c r="G43" s="181"/>
      <c r="H43" s="181"/>
      <c r="I43" s="181"/>
      <c r="J43" s="185" t="s">
        <v>15</v>
      </c>
      <c r="K43" s="261"/>
      <c r="L43" s="257" t="s">
        <v>229</v>
      </c>
      <c r="M43" s="181"/>
      <c r="N43" s="181"/>
      <c r="O43" s="181"/>
      <c r="P43" s="181"/>
      <c r="Q43" s="268"/>
      <c r="R43" s="185" t="s">
        <v>23</v>
      </c>
      <c r="S43" s="181"/>
      <c r="T43" s="239"/>
      <c r="U43" s="239"/>
      <c r="V43" s="240"/>
      <c r="W43" s="241" t="s">
        <v>230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4"/>
    </row>
    <row r="44" spans="1:71" ht="21.75" customHeight="1">
      <c r="A44" s="204">
        <v>36</v>
      </c>
      <c r="B44" s="196"/>
      <c r="C44" s="196"/>
      <c r="D44" s="153" t="s">
        <v>253</v>
      </c>
      <c r="E44" s="154"/>
      <c r="F44" s="154"/>
      <c r="G44" s="154"/>
      <c r="H44" s="154"/>
      <c r="I44" s="154"/>
      <c r="J44" s="196">
        <v>9</v>
      </c>
      <c r="K44" s="198"/>
      <c r="L44" s="153" t="s">
        <v>153</v>
      </c>
      <c r="M44" s="154"/>
      <c r="N44" s="154"/>
      <c r="O44" s="154"/>
      <c r="P44" s="154"/>
      <c r="Q44" s="154"/>
      <c r="R44" s="196">
        <v>1</v>
      </c>
      <c r="S44" s="198"/>
      <c r="T44" s="83" t="s">
        <v>24</v>
      </c>
      <c r="U44" s="206">
        <v>0</v>
      </c>
      <c r="V44" s="196"/>
      <c r="W44" s="196" t="s">
        <v>254</v>
      </c>
      <c r="X44" s="196"/>
      <c r="Y44" s="196"/>
      <c r="Z44" s="196"/>
      <c r="AA44" s="196"/>
      <c r="AB44" s="196" t="s">
        <v>255</v>
      </c>
      <c r="AC44" s="196"/>
      <c r="AD44" s="196"/>
      <c r="AE44" s="196"/>
      <c r="AF44" s="196"/>
      <c r="AG44" s="196">
        <v>11</v>
      </c>
      <c r="AH44" s="196"/>
      <c r="AI44" s="196"/>
      <c r="AJ44" s="196"/>
      <c r="AK44" s="196"/>
      <c r="AL44" s="196" t="s">
        <v>256</v>
      </c>
      <c r="AM44" s="196"/>
      <c r="AN44" s="196"/>
      <c r="AO44" s="196"/>
      <c r="AP44" s="196"/>
      <c r="AQ44" s="196">
        <v>6</v>
      </c>
      <c r="AR44" s="196"/>
      <c r="AS44" s="196"/>
      <c r="AT44" s="196"/>
      <c r="AU44" s="196"/>
      <c r="AV44" s="196" t="s">
        <v>257</v>
      </c>
      <c r="AW44" s="196"/>
      <c r="AX44" s="196"/>
      <c r="AY44" s="196"/>
      <c r="AZ44" s="196"/>
      <c r="BA44" s="196" t="s">
        <v>258</v>
      </c>
      <c r="BB44" s="196"/>
      <c r="BC44" s="196"/>
      <c r="BD44" s="196"/>
      <c r="BE44" s="196"/>
      <c r="BF44" s="196" t="s">
        <v>259</v>
      </c>
      <c r="BG44" s="196"/>
      <c r="BH44" s="196"/>
      <c r="BI44" s="196"/>
      <c r="BJ44" s="196"/>
      <c r="BK44" s="196">
        <v>9</v>
      </c>
      <c r="BL44" s="196"/>
      <c r="BM44" s="196"/>
      <c r="BN44" s="196"/>
      <c r="BO44" s="196"/>
      <c r="BP44" s="198" t="s">
        <v>260</v>
      </c>
      <c r="BQ44" s="233"/>
      <c r="BR44" s="233"/>
      <c r="BS44" s="271"/>
    </row>
    <row r="45" spans="1:71" ht="21.75" customHeight="1">
      <c r="A45" s="204">
        <v>40</v>
      </c>
      <c r="B45" s="196"/>
      <c r="C45" s="196"/>
      <c r="D45" s="153" t="s">
        <v>253</v>
      </c>
      <c r="E45" s="154"/>
      <c r="F45" s="154"/>
      <c r="G45" s="154"/>
      <c r="H45" s="154"/>
      <c r="I45" s="154"/>
      <c r="J45" s="196"/>
      <c r="K45" s="198"/>
      <c r="L45" s="153" t="s">
        <v>265</v>
      </c>
      <c r="M45" s="154"/>
      <c r="N45" s="154"/>
      <c r="O45" s="154"/>
      <c r="P45" s="154"/>
      <c r="Q45" s="154"/>
      <c r="R45" s="196">
        <v>2</v>
      </c>
      <c r="S45" s="198"/>
      <c r="T45" s="83" t="s">
        <v>24</v>
      </c>
      <c r="U45" s="206">
        <v>0</v>
      </c>
      <c r="V45" s="196"/>
      <c r="W45" s="196" t="s">
        <v>261</v>
      </c>
      <c r="X45" s="196"/>
      <c r="Y45" s="196"/>
      <c r="Z45" s="196"/>
      <c r="AA45" s="196"/>
      <c r="AB45" s="196" t="s">
        <v>262</v>
      </c>
      <c r="AC45" s="196"/>
      <c r="AD45" s="196"/>
      <c r="AE45" s="196"/>
      <c r="AF45" s="196"/>
      <c r="AG45" s="196">
        <v>13</v>
      </c>
      <c r="AH45" s="196"/>
      <c r="AI45" s="196"/>
      <c r="AJ45" s="196"/>
      <c r="AK45" s="196"/>
      <c r="AL45" s="196" t="s">
        <v>263</v>
      </c>
      <c r="AM45" s="196"/>
      <c r="AN45" s="196"/>
      <c r="AO45" s="196"/>
      <c r="AP45" s="196"/>
      <c r="AQ45" s="196" t="s">
        <v>264</v>
      </c>
      <c r="AR45" s="196"/>
      <c r="AS45" s="196"/>
      <c r="AT45" s="196"/>
      <c r="AU45" s="196"/>
      <c r="AV45" s="196" t="s">
        <v>266</v>
      </c>
      <c r="AW45" s="196"/>
      <c r="AX45" s="196"/>
      <c r="AY45" s="196"/>
      <c r="AZ45" s="196"/>
      <c r="BA45" s="196" t="s">
        <v>267</v>
      </c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8"/>
      <c r="BQ45" s="233"/>
      <c r="BR45" s="233"/>
      <c r="BS45" s="271"/>
    </row>
    <row r="46" spans="1:71" ht="21.75" customHeight="1">
      <c r="A46" s="204"/>
      <c r="B46" s="196"/>
      <c r="C46" s="196"/>
      <c r="D46" s="205"/>
      <c r="E46" s="205"/>
      <c r="F46" s="205"/>
      <c r="G46" s="205"/>
      <c r="H46" s="205"/>
      <c r="I46" s="205"/>
      <c r="J46" s="196"/>
      <c r="K46" s="198"/>
      <c r="L46" s="153"/>
      <c r="M46" s="154"/>
      <c r="N46" s="154"/>
      <c r="O46" s="154"/>
      <c r="P46" s="154"/>
      <c r="Q46" s="154"/>
      <c r="R46" s="196"/>
      <c r="S46" s="198"/>
      <c r="T46" s="83" t="s">
        <v>24</v>
      </c>
      <c r="U46" s="20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8"/>
      <c r="BQ46" s="233"/>
      <c r="BR46" s="233"/>
      <c r="BS46" s="271"/>
    </row>
    <row r="47" spans="1:71" ht="21.75" customHeight="1">
      <c r="A47" s="204"/>
      <c r="B47" s="196"/>
      <c r="C47" s="196"/>
      <c r="D47" s="205"/>
      <c r="E47" s="205"/>
      <c r="F47" s="205"/>
      <c r="G47" s="205"/>
      <c r="H47" s="205"/>
      <c r="I47" s="205"/>
      <c r="J47" s="196"/>
      <c r="K47" s="198"/>
      <c r="L47" s="153"/>
      <c r="M47" s="154"/>
      <c r="N47" s="154"/>
      <c r="O47" s="154"/>
      <c r="P47" s="154"/>
      <c r="Q47" s="154"/>
      <c r="R47" s="196"/>
      <c r="S47" s="198"/>
      <c r="T47" s="83" t="s">
        <v>24</v>
      </c>
      <c r="U47" s="20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8"/>
      <c r="BQ47" s="233"/>
      <c r="BR47" s="233"/>
      <c r="BS47" s="271"/>
    </row>
    <row r="48" spans="1:130" ht="21.75" customHeight="1">
      <c r="A48" s="204"/>
      <c r="B48" s="196"/>
      <c r="C48" s="196"/>
      <c r="D48" s="205"/>
      <c r="E48" s="205"/>
      <c r="F48" s="205"/>
      <c r="G48" s="205"/>
      <c r="H48" s="205"/>
      <c r="I48" s="205"/>
      <c r="J48" s="196"/>
      <c r="K48" s="198"/>
      <c r="L48" s="153"/>
      <c r="M48" s="154"/>
      <c r="N48" s="154"/>
      <c r="O48" s="154"/>
      <c r="P48" s="154"/>
      <c r="Q48" s="154"/>
      <c r="R48" s="196"/>
      <c r="S48" s="198"/>
      <c r="T48" s="83" t="s">
        <v>24</v>
      </c>
      <c r="U48" s="20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8"/>
      <c r="BQ48" s="233"/>
      <c r="BR48" s="233"/>
      <c r="BS48" s="271"/>
      <c r="CL48" s="41"/>
      <c r="CM48" s="41"/>
      <c r="DU48" s="41"/>
      <c r="DV48" s="41"/>
      <c r="DW48" s="41"/>
      <c r="DX48" s="41"/>
      <c r="DY48" s="41"/>
      <c r="DZ48" s="41"/>
    </row>
    <row r="49" spans="1:130" ht="21.75" customHeight="1">
      <c r="A49" s="207"/>
      <c r="B49" s="208"/>
      <c r="C49" s="208"/>
      <c r="D49" s="205"/>
      <c r="E49" s="205"/>
      <c r="F49" s="205"/>
      <c r="G49" s="205"/>
      <c r="H49" s="205"/>
      <c r="I49" s="205"/>
      <c r="J49" s="196"/>
      <c r="K49" s="198"/>
      <c r="L49" s="153">
        <f>IF(J49="","",VLOOKUP(J49,$A$58:$M$75,5,FALSE))</f>
      </c>
      <c r="M49" s="154"/>
      <c r="N49" s="154"/>
      <c r="O49" s="154"/>
      <c r="P49" s="154"/>
      <c r="Q49" s="154"/>
      <c r="R49" s="196"/>
      <c r="S49" s="198"/>
      <c r="T49" s="83" t="s">
        <v>24</v>
      </c>
      <c r="U49" s="20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8"/>
      <c r="BQ49" s="233"/>
      <c r="BR49" s="233"/>
      <c r="BS49" s="271"/>
      <c r="CL49" s="41"/>
      <c r="CM49" s="41"/>
      <c r="DU49" s="41"/>
      <c r="DV49" s="41"/>
      <c r="DW49" s="41"/>
      <c r="DX49" s="41"/>
      <c r="DY49" s="41"/>
      <c r="DZ49" s="41"/>
    </row>
    <row r="50" spans="1:71" ht="21.75" customHeight="1">
      <c r="A50" s="204"/>
      <c r="B50" s="196"/>
      <c r="C50" s="196"/>
      <c r="D50" s="205"/>
      <c r="E50" s="205"/>
      <c r="F50" s="205"/>
      <c r="G50" s="205"/>
      <c r="H50" s="205"/>
      <c r="I50" s="205"/>
      <c r="J50" s="196"/>
      <c r="K50" s="198"/>
      <c r="L50" s="153">
        <f>IF(J50="","",VLOOKUP(J50,$N$58:$Z$75,5,FALSE))</f>
      </c>
      <c r="M50" s="154"/>
      <c r="N50" s="154"/>
      <c r="O50" s="154"/>
      <c r="P50" s="154"/>
      <c r="Q50" s="154"/>
      <c r="R50" s="196"/>
      <c r="S50" s="198"/>
      <c r="T50" s="83" t="s">
        <v>24</v>
      </c>
      <c r="U50" s="20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8"/>
      <c r="BQ50" s="233"/>
      <c r="BR50" s="233"/>
      <c r="BS50" s="271"/>
    </row>
    <row r="51" spans="1:71" ht="21.75" customHeight="1" thickBot="1">
      <c r="A51" s="199"/>
      <c r="B51" s="200"/>
      <c r="C51" s="200"/>
      <c r="D51" s="201"/>
      <c r="E51" s="201"/>
      <c r="F51" s="201"/>
      <c r="G51" s="201"/>
      <c r="H51" s="201"/>
      <c r="I51" s="201"/>
      <c r="J51" s="200"/>
      <c r="K51" s="202"/>
      <c r="L51" s="155"/>
      <c r="M51" s="156"/>
      <c r="N51" s="156"/>
      <c r="O51" s="156"/>
      <c r="P51" s="156"/>
      <c r="Q51" s="156"/>
      <c r="R51" s="200"/>
      <c r="S51" s="202"/>
      <c r="T51" s="84" t="s">
        <v>24</v>
      </c>
      <c r="U51" s="203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2"/>
      <c r="BQ51" s="294"/>
      <c r="BR51" s="294"/>
      <c r="BS51" s="296"/>
    </row>
    <row r="52" spans="1:71" ht="18" customHeight="1">
      <c r="A52" s="4"/>
      <c r="B52" s="4"/>
      <c r="C52" s="4"/>
      <c r="D52" s="54"/>
      <c r="E52" s="54"/>
      <c r="F52" s="54"/>
      <c r="G52" s="54"/>
      <c r="H52" s="54"/>
      <c r="I52" s="54"/>
      <c r="J52" s="4"/>
      <c r="K52" s="4"/>
      <c r="L52" s="55"/>
      <c r="M52" s="55"/>
      <c r="N52" s="55"/>
      <c r="O52" s="55"/>
      <c r="P52" s="55"/>
      <c r="Q52" s="5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8" customHeight="1">
      <c r="A53" s="4"/>
      <c r="B53" s="4"/>
      <c r="C53" s="4"/>
      <c r="D53" s="54"/>
      <c r="E53" s="54"/>
      <c r="F53" s="54"/>
      <c r="G53" s="54"/>
      <c r="H53" s="54"/>
      <c r="I53" s="54"/>
      <c r="J53" s="4"/>
      <c r="K53" s="4"/>
      <c r="L53" s="55"/>
      <c r="M53" s="55"/>
      <c r="N53" s="55"/>
      <c r="O53" s="55"/>
      <c r="P53" s="55"/>
      <c r="Q53" s="5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8" customHeight="1">
      <c r="A54" s="4"/>
      <c r="B54" s="4"/>
      <c r="C54" s="4"/>
      <c r="D54" s="54"/>
      <c r="E54" s="54"/>
      <c r="F54" s="54"/>
      <c r="G54" s="54"/>
      <c r="H54" s="54"/>
      <c r="I54" s="54"/>
      <c r="J54" s="4"/>
      <c r="K54" s="4"/>
      <c r="L54" s="55"/>
      <c r="M54" s="55"/>
      <c r="N54" s="55"/>
      <c r="O54" s="55"/>
      <c r="P54" s="55"/>
      <c r="Q54" s="5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8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W55" s="96" t="s">
        <v>74</v>
      </c>
      <c r="BX55" s="96"/>
      <c r="BY55" s="96"/>
      <c r="BZ55" s="96"/>
      <c r="CA55" s="96"/>
      <c r="CB55" s="96" t="s">
        <v>75</v>
      </c>
      <c r="CC55" s="96"/>
      <c r="CD55" s="96"/>
      <c r="CE55" s="96"/>
      <c r="CF55" s="96"/>
      <c r="CG55" s="96" t="s">
        <v>76</v>
      </c>
      <c r="CH55" s="96"/>
      <c r="CI55" s="96"/>
      <c r="CJ55" s="96"/>
      <c r="CK55" s="96"/>
    </row>
    <row r="56" spans="1:89" ht="19.5" customHeight="1">
      <c r="A56" s="187" t="str">
        <f>C15</f>
        <v>秋田県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187" t="str">
        <f>AZ15</f>
        <v>福島県</v>
      </c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BW56" s="96" t="s">
        <v>77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</row>
    <row r="57" spans="1:40" ht="19.5" customHeight="1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2"/>
      <c r="N57" s="190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9.5" customHeight="1">
      <c r="A58" s="193" t="s">
        <v>10</v>
      </c>
      <c r="B58" s="193"/>
      <c r="C58" s="193" t="s">
        <v>9</v>
      </c>
      <c r="D58" s="193"/>
      <c r="E58" s="193" t="s">
        <v>45</v>
      </c>
      <c r="F58" s="193"/>
      <c r="G58" s="193"/>
      <c r="H58" s="193"/>
      <c r="I58" s="193"/>
      <c r="J58" s="193"/>
      <c r="K58" s="193"/>
      <c r="L58" s="193"/>
      <c r="M58" s="193"/>
      <c r="N58" s="179" t="s">
        <v>10</v>
      </c>
      <c r="O58" s="179"/>
      <c r="P58" s="193" t="s">
        <v>9</v>
      </c>
      <c r="Q58" s="193"/>
      <c r="R58" s="288" t="s">
        <v>45</v>
      </c>
      <c r="S58" s="289"/>
      <c r="T58" s="289"/>
      <c r="U58" s="289"/>
      <c r="V58" s="289"/>
      <c r="W58" s="289"/>
      <c r="X58" s="289"/>
      <c r="Y58" s="289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9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291"/>
      <c r="S59" s="292"/>
      <c r="T59" s="292"/>
      <c r="U59" s="292"/>
      <c r="V59" s="292"/>
      <c r="W59" s="292"/>
      <c r="X59" s="292"/>
      <c r="Y59" s="292"/>
      <c r="Z59" s="29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96">
        <v>1</v>
      </c>
      <c r="B60" s="96"/>
      <c r="C60" s="56" t="s">
        <v>108</v>
      </c>
      <c r="D60" s="66"/>
      <c r="E60" s="73" t="s">
        <v>135</v>
      </c>
      <c r="F60" s="74"/>
      <c r="G60" s="58"/>
      <c r="H60" s="58"/>
      <c r="I60" s="58"/>
      <c r="J60" s="58"/>
      <c r="K60" s="58"/>
      <c r="L60" s="58"/>
      <c r="M60" s="59"/>
      <c r="N60" s="119">
        <v>1</v>
      </c>
      <c r="O60" s="194"/>
      <c r="P60" s="56" t="s">
        <v>100</v>
      </c>
      <c r="Q60" s="66"/>
      <c r="R60" s="60" t="s">
        <v>147</v>
      </c>
      <c r="S60" s="61"/>
      <c r="T60" s="58"/>
      <c r="U60" s="58"/>
      <c r="V60" s="58"/>
      <c r="W60" s="58"/>
      <c r="X60" s="58"/>
      <c r="Y60" s="58"/>
      <c r="Z60" s="5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96">
        <v>2</v>
      </c>
      <c r="B61" s="96"/>
      <c r="C61" s="56" t="s">
        <v>109</v>
      </c>
      <c r="D61" s="66"/>
      <c r="E61" s="73" t="s">
        <v>146</v>
      </c>
      <c r="F61" s="74"/>
      <c r="G61" s="58"/>
      <c r="H61" s="58"/>
      <c r="I61" s="58"/>
      <c r="J61" s="58"/>
      <c r="K61" s="58"/>
      <c r="L61" s="58"/>
      <c r="M61" s="59"/>
      <c r="N61" s="119">
        <v>2</v>
      </c>
      <c r="O61" s="194"/>
      <c r="P61" s="56" t="s">
        <v>101</v>
      </c>
      <c r="Q61" s="66"/>
      <c r="R61" s="60" t="s">
        <v>148</v>
      </c>
      <c r="S61" s="61"/>
      <c r="T61" s="58"/>
      <c r="U61" s="58"/>
      <c r="V61" s="58"/>
      <c r="W61" s="58"/>
      <c r="X61" s="58"/>
      <c r="Y61" s="58"/>
      <c r="Z61" s="5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96">
        <v>3</v>
      </c>
      <c r="B62" s="96"/>
      <c r="C62" s="56" t="s">
        <v>109</v>
      </c>
      <c r="D62" s="66"/>
      <c r="E62" s="73" t="s">
        <v>136</v>
      </c>
      <c r="F62" s="74"/>
      <c r="G62" s="58"/>
      <c r="H62" s="58"/>
      <c r="I62" s="58"/>
      <c r="J62" s="58"/>
      <c r="K62" s="58"/>
      <c r="L62" s="58"/>
      <c r="M62" s="59"/>
      <c r="N62" s="119">
        <v>3</v>
      </c>
      <c r="O62" s="194"/>
      <c r="P62" s="56" t="s">
        <v>101</v>
      </c>
      <c r="Q62" s="66"/>
      <c r="R62" s="60" t="s">
        <v>149</v>
      </c>
      <c r="S62" s="61"/>
      <c r="T62" s="58"/>
      <c r="U62" s="58"/>
      <c r="V62" s="58"/>
      <c r="W62" s="58"/>
      <c r="X62" s="58"/>
      <c r="Y62" s="58"/>
      <c r="Z62" s="5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96">
        <v>4</v>
      </c>
      <c r="B63" s="96"/>
      <c r="C63" s="56" t="s">
        <v>109</v>
      </c>
      <c r="D63" s="66"/>
      <c r="E63" s="73" t="s">
        <v>137</v>
      </c>
      <c r="F63" s="74"/>
      <c r="G63" s="58"/>
      <c r="H63" s="58"/>
      <c r="I63" s="58"/>
      <c r="J63" s="58"/>
      <c r="K63" s="58"/>
      <c r="L63" s="58"/>
      <c r="M63" s="59"/>
      <c r="N63" s="119">
        <v>4</v>
      </c>
      <c r="O63" s="194"/>
      <c r="P63" s="56" t="s">
        <v>101</v>
      </c>
      <c r="Q63" s="66"/>
      <c r="R63" s="60" t="s">
        <v>150</v>
      </c>
      <c r="S63" s="61"/>
      <c r="T63" s="58"/>
      <c r="U63" s="58"/>
      <c r="V63" s="58"/>
      <c r="W63" s="58"/>
      <c r="X63" s="58"/>
      <c r="Y63" s="58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96">
        <v>5</v>
      </c>
      <c r="B64" s="96"/>
      <c r="C64" s="56" t="s">
        <v>110</v>
      </c>
      <c r="D64" s="66"/>
      <c r="E64" s="73" t="s">
        <v>134</v>
      </c>
      <c r="F64" s="74"/>
      <c r="G64" s="58"/>
      <c r="H64" s="58"/>
      <c r="I64" s="58"/>
      <c r="J64" s="58"/>
      <c r="K64" s="58"/>
      <c r="L64" s="58"/>
      <c r="M64" s="59"/>
      <c r="N64" s="119">
        <v>5</v>
      </c>
      <c r="O64" s="194"/>
      <c r="P64" s="56" t="s">
        <v>101</v>
      </c>
      <c r="Q64" s="66"/>
      <c r="R64" s="60" t="s">
        <v>151</v>
      </c>
      <c r="S64" s="61"/>
      <c r="T64" s="58"/>
      <c r="U64" s="58"/>
      <c r="V64" s="58"/>
      <c r="W64" s="58"/>
      <c r="X64" s="58"/>
      <c r="Y64" s="58"/>
      <c r="Z64" s="5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96">
        <v>6</v>
      </c>
      <c r="B65" s="96"/>
      <c r="C65" s="56" t="s">
        <v>110</v>
      </c>
      <c r="D65" s="66"/>
      <c r="E65" s="73" t="s">
        <v>138</v>
      </c>
      <c r="F65" s="74"/>
      <c r="G65" s="58"/>
      <c r="H65" s="58"/>
      <c r="I65" s="58"/>
      <c r="J65" s="58"/>
      <c r="K65" s="58"/>
      <c r="L65" s="58"/>
      <c r="M65" s="59"/>
      <c r="N65" s="119">
        <v>6</v>
      </c>
      <c r="O65" s="194"/>
      <c r="P65" s="56" t="s">
        <v>102</v>
      </c>
      <c r="Q65" s="66"/>
      <c r="R65" s="60" t="s">
        <v>160</v>
      </c>
      <c r="S65" s="61"/>
      <c r="T65" s="58"/>
      <c r="U65" s="58"/>
      <c r="V65" s="58"/>
      <c r="W65" s="58"/>
      <c r="X65" s="58"/>
      <c r="Y65" s="58"/>
      <c r="Z65" s="5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96">
        <v>7</v>
      </c>
      <c r="B66" s="96"/>
      <c r="C66" s="56" t="s">
        <v>110</v>
      </c>
      <c r="D66" s="66"/>
      <c r="E66" s="73" t="s">
        <v>139</v>
      </c>
      <c r="F66" s="74"/>
      <c r="G66" s="58"/>
      <c r="H66" s="58"/>
      <c r="I66" s="58"/>
      <c r="J66" s="58"/>
      <c r="K66" s="58"/>
      <c r="L66" s="58"/>
      <c r="M66" s="59"/>
      <c r="N66" s="119">
        <v>7</v>
      </c>
      <c r="O66" s="194"/>
      <c r="P66" s="56" t="s">
        <v>105</v>
      </c>
      <c r="Q66" s="66"/>
      <c r="R66" s="60" t="s">
        <v>152</v>
      </c>
      <c r="S66" s="61"/>
      <c r="T66" s="58"/>
      <c r="U66" s="58"/>
      <c r="V66" s="58"/>
      <c r="W66" s="58"/>
      <c r="X66" s="58"/>
      <c r="Y66" s="58"/>
      <c r="Z66" s="5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26" ht="24" customHeight="1">
      <c r="A67" s="96">
        <v>8</v>
      </c>
      <c r="B67" s="96"/>
      <c r="C67" s="56" t="s">
        <v>105</v>
      </c>
      <c r="D67" s="66"/>
      <c r="E67" s="73" t="s">
        <v>140</v>
      </c>
      <c r="F67" s="74"/>
      <c r="G67" s="58"/>
      <c r="H67" s="58"/>
      <c r="I67" s="58"/>
      <c r="J67" s="58"/>
      <c r="K67" s="58"/>
      <c r="L67" s="58"/>
      <c r="M67" s="59"/>
      <c r="N67" s="119">
        <v>8</v>
      </c>
      <c r="O67" s="194"/>
      <c r="P67" s="56" t="s">
        <v>102</v>
      </c>
      <c r="Q67" s="66"/>
      <c r="R67" s="60" t="s">
        <v>307</v>
      </c>
      <c r="S67" s="61"/>
      <c r="T67" s="58"/>
      <c r="U67" s="58"/>
      <c r="V67" s="58"/>
      <c r="W67" s="58"/>
      <c r="X67" s="58"/>
      <c r="Y67" s="58"/>
      <c r="Z67" s="59"/>
    </row>
    <row r="68" spans="1:26" ht="24" customHeight="1">
      <c r="A68" s="96">
        <v>9</v>
      </c>
      <c r="B68" s="96"/>
      <c r="C68" s="56" t="s">
        <v>110</v>
      </c>
      <c r="D68" s="66"/>
      <c r="E68" s="73" t="s">
        <v>141</v>
      </c>
      <c r="F68" s="74"/>
      <c r="G68" s="58"/>
      <c r="H68" s="58"/>
      <c r="I68" s="58"/>
      <c r="J68" s="58"/>
      <c r="K68" s="58"/>
      <c r="L68" s="58"/>
      <c r="M68" s="59"/>
      <c r="N68" s="119">
        <v>9</v>
      </c>
      <c r="O68" s="194"/>
      <c r="P68" s="56" t="s">
        <v>103</v>
      </c>
      <c r="Q68" s="66"/>
      <c r="R68" s="62" t="s">
        <v>153</v>
      </c>
      <c r="S68" s="63"/>
      <c r="T68" s="58"/>
      <c r="U68" s="58"/>
      <c r="V68" s="58"/>
      <c r="W68" s="58"/>
      <c r="X68" s="58"/>
      <c r="Y68" s="58"/>
      <c r="Z68" s="59"/>
    </row>
    <row r="69" spans="1:26" ht="24" customHeight="1">
      <c r="A69" s="96">
        <v>10</v>
      </c>
      <c r="B69" s="96"/>
      <c r="C69" s="56" t="s">
        <v>111</v>
      </c>
      <c r="D69" s="66"/>
      <c r="E69" s="73" t="s">
        <v>142</v>
      </c>
      <c r="F69" s="74"/>
      <c r="G69" s="58"/>
      <c r="H69" s="58"/>
      <c r="I69" s="58"/>
      <c r="J69" s="58"/>
      <c r="K69" s="58"/>
      <c r="L69" s="58"/>
      <c r="M69" s="59"/>
      <c r="N69" s="119">
        <v>10</v>
      </c>
      <c r="O69" s="194"/>
      <c r="P69" s="56" t="s">
        <v>103</v>
      </c>
      <c r="Q69" s="66"/>
      <c r="R69" s="60" t="s">
        <v>154</v>
      </c>
      <c r="S69" s="61"/>
      <c r="T69" s="58"/>
      <c r="U69" s="58"/>
      <c r="V69" s="58"/>
      <c r="W69" s="58"/>
      <c r="X69" s="58"/>
      <c r="Y69" s="58"/>
      <c r="Z69" s="59"/>
    </row>
    <row r="70" spans="1:26" ht="24" customHeight="1">
      <c r="A70" s="96">
        <v>11</v>
      </c>
      <c r="B70" s="96"/>
      <c r="C70" s="56" t="s">
        <v>111</v>
      </c>
      <c r="D70" s="66"/>
      <c r="E70" s="73" t="s">
        <v>143</v>
      </c>
      <c r="F70" s="74"/>
      <c r="G70" s="58"/>
      <c r="H70" s="58"/>
      <c r="I70" s="58"/>
      <c r="J70" s="58"/>
      <c r="K70" s="58"/>
      <c r="L70" s="58"/>
      <c r="M70" s="59"/>
      <c r="N70" s="119">
        <v>11</v>
      </c>
      <c r="O70" s="194"/>
      <c r="P70" s="56" t="s">
        <v>106</v>
      </c>
      <c r="Q70" s="66"/>
      <c r="R70" s="60" t="s">
        <v>155</v>
      </c>
      <c r="S70" s="61"/>
      <c r="T70" s="58"/>
      <c r="U70" s="58"/>
      <c r="V70" s="58"/>
      <c r="W70" s="58"/>
      <c r="X70" s="58"/>
      <c r="Y70" s="58"/>
      <c r="Z70" s="59"/>
    </row>
    <row r="71" spans="1:26" ht="24" customHeight="1">
      <c r="A71" s="96">
        <v>12</v>
      </c>
      <c r="B71" s="96"/>
      <c r="C71" s="56" t="s">
        <v>108</v>
      </c>
      <c r="D71" s="66"/>
      <c r="E71" s="73" t="s">
        <v>144</v>
      </c>
      <c r="F71" s="74"/>
      <c r="G71" s="58"/>
      <c r="H71" s="58"/>
      <c r="I71" s="58"/>
      <c r="J71" s="58"/>
      <c r="K71" s="58"/>
      <c r="L71" s="58"/>
      <c r="M71" s="59"/>
      <c r="N71" s="119">
        <v>12</v>
      </c>
      <c r="O71" s="194"/>
      <c r="P71" s="56" t="s">
        <v>100</v>
      </c>
      <c r="Q71" s="66"/>
      <c r="R71" s="60" t="s">
        <v>156</v>
      </c>
      <c r="S71" s="61"/>
      <c r="T71" s="58"/>
      <c r="U71" s="58"/>
      <c r="V71" s="58"/>
      <c r="W71" s="58"/>
      <c r="X71" s="58"/>
      <c r="Y71" s="58"/>
      <c r="Z71" s="59"/>
    </row>
    <row r="72" spans="1:26" ht="24" customHeight="1">
      <c r="A72" s="96">
        <v>13</v>
      </c>
      <c r="B72" s="96"/>
      <c r="C72" s="56" t="s">
        <v>110</v>
      </c>
      <c r="D72" s="66"/>
      <c r="E72" s="73" t="s">
        <v>116</v>
      </c>
      <c r="F72" s="74"/>
      <c r="G72" s="58"/>
      <c r="H72" s="58"/>
      <c r="I72" s="58"/>
      <c r="J72" s="58"/>
      <c r="K72" s="58"/>
      <c r="L72" s="58"/>
      <c r="M72" s="59"/>
      <c r="N72" s="119">
        <v>13</v>
      </c>
      <c r="O72" s="194"/>
      <c r="P72" s="56" t="s">
        <v>103</v>
      </c>
      <c r="Q72" s="66"/>
      <c r="R72" s="60" t="s">
        <v>157</v>
      </c>
      <c r="S72" s="61"/>
      <c r="T72" s="58"/>
      <c r="U72" s="58"/>
      <c r="V72" s="58"/>
      <c r="W72" s="58"/>
      <c r="X72" s="58"/>
      <c r="Y72" s="58"/>
      <c r="Z72" s="59"/>
    </row>
    <row r="73" spans="1:26" ht="24" customHeight="1">
      <c r="A73" s="96">
        <v>14</v>
      </c>
      <c r="B73" s="96"/>
      <c r="C73" s="56"/>
      <c r="D73" s="66"/>
      <c r="E73" s="75"/>
      <c r="F73" s="76"/>
      <c r="G73" s="58"/>
      <c r="H73" s="58"/>
      <c r="I73" s="58"/>
      <c r="J73" s="58"/>
      <c r="K73" s="58"/>
      <c r="L73" s="58"/>
      <c r="M73" s="59"/>
      <c r="N73" s="119">
        <v>14</v>
      </c>
      <c r="O73" s="194"/>
      <c r="P73" s="56" t="s">
        <v>103</v>
      </c>
      <c r="Q73" s="66"/>
      <c r="R73" s="60" t="s">
        <v>158</v>
      </c>
      <c r="S73" s="61"/>
      <c r="T73" s="58"/>
      <c r="U73" s="58"/>
      <c r="V73" s="58"/>
      <c r="W73" s="58"/>
      <c r="X73" s="58"/>
      <c r="Y73" s="58"/>
      <c r="Z73" s="59"/>
    </row>
    <row r="74" spans="1:26" ht="24" customHeight="1">
      <c r="A74" s="96">
        <v>15</v>
      </c>
      <c r="B74" s="96"/>
      <c r="C74" s="56" t="s">
        <v>111</v>
      </c>
      <c r="D74" s="66"/>
      <c r="E74" s="75" t="s">
        <v>145</v>
      </c>
      <c r="F74" s="76"/>
      <c r="G74" s="58"/>
      <c r="H74" s="58"/>
      <c r="I74" s="58"/>
      <c r="J74" s="58"/>
      <c r="K74" s="58"/>
      <c r="L74" s="58"/>
      <c r="M74" s="59"/>
      <c r="N74" s="119">
        <v>15</v>
      </c>
      <c r="O74" s="194"/>
      <c r="P74" s="56" t="s">
        <v>106</v>
      </c>
      <c r="Q74" s="66"/>
      <c r="R74" s="60" t="s">
        <v>159</v>
      </c>
      <c r="S74" s="61"/>
      <c r="T74" s="58"/>
      <c r="U74" s="58"/>
      <c r="V74" s="58"/>
      <c r="W74" s="58"/>
      <c r="X74" s="58"/>
      <c r="Y74" s="58"/>
      <c r="Z74" s="59"/>
    </row>
    <row r="75" spans="1:26" ht="24" customHeight="1" thickBot="1">
      <c r="A75" s="96">
        <v>16</v>
      </c>
      <c r="B75" s="96"/>
      <c r="C75" s="57"/>
      <c r="D75" s="66"/>
      <c r="E75" s="77"/>
      <c r="F75" s="78"/>
      <c r="G75" s="58"/>
      <c r="H75" s="58"/>
      <c r="I75" s="58"/>
      <c r="J75" s="58"/>
      <c r="K75" s="58"/>
      <c r="L75" s="58"/>
      <c r="M75" s="59"/>
      <c r="N75" s="119">
        <v>16</v>
      </c>
      <c r="O75" s="194"/>
      <c r="P75" s="57" t="s">
        <v>106</v>
      </c>
      <c r="Q75" s="66"/>
      <c r="R75" s="64" t="s">
        <v>99</v>
      </c>
      <c r="S75" s="65"/>
      <c r="T75" s="58"/>
      <c r="U75" s="58"/>
      <c r="V75" s="58"/>
      <c r="W75" s="58"/>
      <c r="X75" s="58"/>
      <c r="Y75" s="58"/>
      <c r="Z75" s="59"/>
    </row>
  </sheetData>
  <mergeCells count="768">
    <mergeCell ref="BP48:BS48"/>
    <mergeCell ref="BP49:BS49"/>
    <mergeCell ref="BP50:BS50"/>
    <mergeCell ref="BP51:BS51"/>
    <mergeCell ref="BP44:BS44"/>
    <mergeCell ref="BP45:BS45"/>
    <mergeCell ref="BP46:BS46"/>
    <mergeCell ref="BP47:BS47"/>
    <mergeCell ref="BF51:BJ51"/>
    <mergeCell ref="BK44:BO44"/>
    <mergeCell ref="BK45:BO45"/>
    <mergeCell ref="BK46:BO46"/>
    <mergeCell ref="BK47:BO47"/>
    <mergeCell ref="BK48:BO48"/>
    <mergeCell ref="BK49:BO49"/>
    <mergeCell ref="BK50:BO50"/>
    <mergeCell ref="BK51:BO51"/>
    <mergeCell ref="BA45:BE45"/>
    <mergeCell ref="BA46:BE46"/>
    <mergeCell ref="BA47:BE47"/>
    <mergeCell ref="BF50:BJ50"/>
    <mergeCell ref="N56:Z57"/>
    <mergeCell ref="D42:F42"/>
    <mergeCell ref="G42:H42"/>
    <mergeCell ref="I42:O42"/>
    <mergeCell ref="J45:K45"/>
    <mergeCell ref="L45:Q45"/>
    <mergeCell ref="R45:S45"/>
    <mergeCell ref="U45:V45"/>
    <mergeCell ref="L47:Q47"/>
    <mergeCell ref="R47:S47"/>
    <mergeCell ref="AF37:AG37"/>
    <mergeCell ref="G35:H35"/>
    <mergeCell ref="D41:F41"/>
    <mergeCell ref="G41:H41"/>
    <mergeCell ref="I41:O41"/>
    <mergeCell ref="G39:H39"/>
    <mergeCell ref="I39:O39"/>
    <mergeCell ref="G40:H40"/>
    <mergeCell ref="I40:O40"/>
    <mergeCell ref="V22:AE22"/>
    <mergeCell ref="G38:H38"/>
    <mergeCell ref="I38:O38"/>
    <mergeCell ref="H30:L30"/>
    <mergeCell ref="H31:L31"/>
    <mergeCell ref="Z37:AE37"/>
    <mergeCell ref="T26:U26"/>
    <mergeCell ref="C27:G27"/>
    <mergeCell ref="R27:S27"/>
    <mergeCell ref="T27:U27"/>
    <mergeCell ref="AM12:AP12"/>
    <mergeCell ref="AC12:AF12"/>
    <mergeCell ref="S12:V12"/>
    <mergeCell ref="AG12:AJ12"/>
    <mergeCell ref="W12:Z12"/>
    <mergeCell ref="P58:Q59"/>
    <mergeCell ref="R58:Z59"/>
    <mergeCell ref="AL51:AP51"/>
    <mergeCell ref="AQ50:AU50"/>
    <mergeCell ref="AQ51:AU51"/>
    <mergeCell ref="AG51:AK51"/>
    <mergeCell ref="U50:V50"/>
    <mergeCell ref="W50:AA50"/>
    <mergeCell ref="AB50:AF50"/>
    <mergeCell ref="AG50:AK50"/>
    <mergeCell ref="R50:S50"/>
    <mergeCell ref="BF44:BJ44"/>
    <mergeCell ref="BF45:BJ45"/>
    <mergeCell ref="BF46:BJ46"/>
    <mergeCell ref="BF47:BJ47"/>
    <mergeCell ref="AV44:AZ44"/>
    <mergeCell ref="AQ47:AU47"/>
    <mergeCell ref="AV47:AZ47"/>
    <mergeCell ref="AL47:AP47"/>
    <mergeCell ref="BA44:BE44"/>
    <mergeCell ref="BW56:CA56"/>
    <mergeCell ref="CB56:CF56"/>
    <mergeCell ref="CG56:CK56"/>
    <mergeCell ref="BW55:CA55"/>
    <mergeCell ref="CB55:CF55"/>
    <mergeCell ref="CG55:CK55"/>
    <mergeCell ref="BW40:BZ40"/>
    <mergeCell ref="CA40:CD40"/>
    <mergeCell ref="CE40:CH40"/>
    <mergeCell ref="CI40:CL40"/>
    <mergeCell ref="BW39:BZ39"/>
    <mergeCell ref="CA39:CD39"/>
    <mergeCell ref="CE39:CH39"/>
    <mergeCell ref="CI39:CL39"/>
    <mergeCell ref="BW38:BZ38"/>
    <mergeCell ref="CA38:CD38"/>
    <mergeCell ref="CE38:CH38"/>
    <mergeCell ref="CI38:CL38"/>
    <mergeCell ref="BW37:BZ37"/>
    <mergeCell ref="CA37:CD37"/>
    <mergeCell ref="CE37:CH37"/>
    <mergeCell ref="CI37:CL37"/>
    <mergeCell ref="BW36:BZ36"/>
    <mergeCell ref="CE36:CH36"/>
    <mergeCell ref="A36:C36"/>
    <mergeCell ref="AL36:AM36"/>
    <mergeCell ref="D36:F36"/>
    <mergeCell ref="G36:H36"/>
    <mergeCell ref="I36:O36"/>
    <mergeCell ref="AH36:AK36"/>
    <mergeCell ref="AF36:AG36"/>
    <mergeCell ref="AZ36:BB36"/>
    <mergeCell ref="A35:C35"/>
    <mergeCell ref="Z34:AE35"/>
    <mergeCell ref="AF34:AM35"/>
    <mergeCell ref="D35:F35"/>
    <mergeCell ref="AL22:AM22"/>
    <mergeCell ref="AN22:AW22"/>
    <mergeCell ref="AX22:AY22"/>
    <mergeCell ref="AF22:AG22"/>
    <mergeCell ref="AH22:AI22"/>
    <mergeCell ref="J17:K17"/>
    <mergeCell ref="AR17:AT17"/>
    <mergeCell ref="H19:L19"/>
    <mergeCell ref="AN17:AQ17"/>
    <mergeCell ref="AN18:AW19"/>
    <mergeCell ref="AH18:AI19"/>
    <mergeCell ref="H18:S18"/>
    <mergeCell ref="AJ18:AK19"/>
    <mergeCell ref="AL18:AM19"/>
    <mergeCell ref="M19:Q19"/>
    <mergeCell ref="AN34:AS35"/>
    <mergeCell ref="BG20:BK20"/>
    <mergeCell ref="BB21:BF21"/>
    <mergeCell ref="AX20:AY20"/>
    <mergeCell ref="AN20:AW20"/>
    <mergeCell ref="AX21:AY21"/>
    <mergeCell ref="AN21:AW21"/>
    <mergeCell ref="AZ35:BB35"/>
    <mergeCell ref="BB24:BF24"/>
    <mergeCell ref="BG24:BK24"/>
    <mergeCell ref="CO33:CP33"/>
    <mergeCell ref="CQ33:CR33"/>
    <mergeCell ref="CK32:CL32"/>
    <mergeCell ref="CM32:CN32"/>
    <mergeCell ref="CO32:CP32"/>
    <mergeCell ref="CQ32:CR32"/>
    <mergeCell ref="CK33:CL33"/>
    <mergeCell ref="CM33:CN33"/>
    <mergeCell ref="CO30:CP30"/>
    <mergeCell ref="CQ30:CR30"/>
    <mergeCell ref="CK31:CL31"/>
    <mergeCell ref="CM31:CN31"/>
    <mergeCell ref="CO31:CP31"/>
    <mergeCell ref="CQ31:CR31"/>
    <mergeCell ref="CK30:CL30"/>
    <mergeCell ref="CM30:CN30"/>
    <mergeCell ref="CO18:CP19"/>
    <mergeCell ref="CQ18:CR19"/>
    <mergeCell ref="CK18:CL19"/>
    <mergeCell ref="CM18:CN19"/>
    <mergeCell ref="CQ20:CR20"/>
    <mergeCell ref="CK20:CL20"/>
    <mergeCell ref="CO20:CP20"/>
    <mergeCell ref="CM20:CN20"/>
    <mergeCell ref="BQ19:BS19"/>
    <mergeCell ref="AZ19:BA19"/>
    <mergeCell ref="BL20:BP20"/>
    <mergeCell ref="BW18:CJ19"/>
    <mergeCell ref="BQ20:BS20"/>
    <mergeCell ref="AZ18:BK18"/>
    <mergeCell ref="BB19:BF19"/>
    <mergeCell ref="BG19:BK19"/>
    <mergeCell ref="T18:U19"/>
    <mergeCell ref="BL31:BP31"/>
    <mergeCell ref="BB31:BF31"/>
    <mergeCell ref="BG31:BK31"/>
    <mergeCell ref="BG21:BK21"/>
    <mergeCell ref="BL21:BP21"/>
    <mergeCell ref="BL22:BP22"/>
    <mergeCell ref="BB20:BF20"/>
    <mergeCell ref="BL19:BP19"/>
    <mergeCell ref="BL18:BS18"/>
    <mergeCell ref="AN39:AS39"/>
    <mergeCell ref="AT41:AY41"/>
    <mergeCell ref="AN40:AS40"/>
    <mergeCell ref="AN41:AS41"/>
    <mergeCell ref="AT40:AY40"/>
    <mergeCell ref="AN37:AS37"/>
    <mergeCell ref="AN38:AS38"/>
    <mergeCell ref="A43:C43"/>
    <mergeCell ref="D43:I43"/>
    <mergeCell ref="J43:K43"/>
    <mergeCell ref="L43:Q43"/>
    <mergeCell ref="A39:C39"/>
    <mergeCell ref="D39:F39"/>
    <mergeCell ref="D38:F38"/>
    <mergeCell ref="A41:C41"/>
    <mergeCell ref="U13:Y13"/>
    <mergeCell ref="U14:Y14"/>
    <mergeCell ref="Z13:AI13"/>
    <mergeCell ref="Z14:AI14"/>
    <mergeCell ref="AG11:AL11"/>
    <mergeCell ref="X11:Y11"/>
    <mergeCell ref="Z11:AF11"/>
    <mergeCell ref="BG22:BK22"/>
    <mergeCell ref="AZ20:BA20"/>
    <mergeCell ref="AZ22:BA22"/>
    <mergeCell ref="AZ21:BA21"/>
    <mergeCell ref="BA13:BD13"/>
    <mergeCell ref="BA14:BD14"/>
    <mergeCell ref="AV11:AZ11"/>
    <mergeCell ref="A18:G18"/>
    <mergeCell ref="BF42:BG42"/>
    <mergeCell ref="AX31:AY31"/>
    <mergeCell ref="AX32:AY32"/>
    <mergeCell ref="AT42:AY42"/>
    <mergeCell ref="AT37:AY37"/>
    <mergeCell ref="BF35:BG35"/>
    <mergeCell ref="AZ34:BS34"/>
    <mergeCell ref="BO35:BS35"/>
    <mergeCell ref="BC35:BE35"/>
    <mergeCell ref="R19:S19"/>
    <mergeCell ref="M31:Q31"/>
    <mergeCell ref="M30:Q30"/>
    <mergeCell ref="A19:B19"/>
    <mergeCell ref="H20:L20"/>
    <mergeCell ref="M20:Q20"/>
    <mergeCell ref="C19:G19"/>
    <mergeCell ref="M29:Q29"/>
    <mergeCell ref="R20:S20"/>
    <mergeCell ref="R26:S26"/>
    <mergeCell ref="AG44:AK44"/>
    <mergeCell ref="AL44:AP44"/>
    <mergeCell ref="AB44:AF44"/>
    <mergeCell ref="P11:Q11"/>
    <mergeCell ref="R11:S11"/>
    <mergeCell ref="P35:S35"/>
    <mergeCell ref="P37:S37"/>
    <mergeCell ref="P36:S36"/>
    <mergeCell ref="R30:S30"/>
    <mergeCell ref="R32:S32"/>
    <mergeCell ref="A44:C44"/>
    <mergeCell ref="D44:I44"/>
    <mergeCell ref="J44:K44"/>
    <mergeCell ref="L44:Q44"/>
    <mergeCell ref="T11:U11"/>
    <mergeCell ref="V11:W11"/>
    <mergeCell ref="AM11:AO11"/>
    <mergeCell ref="AJ20:AK20"/>
    <mergeCell ref="AL20:AM20"/>
    <mergeCell ref="V20:AE20"/>
    <mergeCell ref="AF20:AG20"/>
    <mergeCell ref="V18:AE19"/>
    <mergeCell ref="T20:U20"/>
    <mergeCell ref="AJ14:AP14"/>
    <mergeCell ref="BQ25:BS25"/>
    <mergeCell ref="BQ26:BS26"/>
    <mergeCell ref="BL24:BP24"/>
    <mergeCell ref="BL26:BP26"/>
    <mergeCell ref="BL25:BP25"/>
    <mergeCell ref="H26:L26"/>
    <mergeCell ref="M26:Q26"/>
    <mergeCell ref="T30:U30"/>
    <mergeCell ref="R31:S31"/>
    <mergeCell ref="T31:U31"/>
    <mergeCell ref="R28:S28"/>
    <mergeCell ref="M28:Q28"/>
    <mergeCell ref="R29:S29"/>
    <mergeCell ref="T29:U29"/>
    <mergeCell ref="H29:L29"/>
    <mergeCell ref="A23:B23"/>
    <mergeCell ref="C23:G23"/>
    <mergeCell ref="T22:U22"/>
    <mergeCell ref="H23:L23"/>
    <mergeCell ref="M23:Q23"/>
    <mergeCell ref="R22:S22"/>
    <mergeCell ref="M22:Q22"/>
    <mergeCell ref="H22:L22"/>
    <mergeCell ref="R23:S23"/>
    <mergeCell ref="T23:U23"/>
    <mergeCell ref="A20:B20"/>
    <mergeCell ref="C20:G20"/>
    <mergeCell ref="A22:B22"/>
    <mergeCell ref="C22:G22"/>
    <mergeCell ref="A21:B21"/>
    <mergeCell ref="C21:G21"/>
    <mergeCell ref="A42:C42"/>
    <mergeCell ref="H24:L24"/>
    <mergeCell ref="M24:Q24"/>
    <mergeCell ref="A26:B26"/>
    <mergeCell ref="C26:G26"/>
    <mergeCell ref="A24:B24"/>
    <mergeCell ref="P41:S41"/>
    <mergeCell ref="A40:C40"/>
    <mergeCell ref="D40:F40"/>
    <mergeCell ref="A27:B27"/>
    <mergeCell ref="A45:C45"/>
    <mergeCell ref="D45:I45"/>
    <mergeCell ref="AH23:AI23"/>
    <mergeCell ref="AJ23:AK23"/>
    <mergeCell ref="C24:G24"/>
    <mergeCell ref="R24:S24"/>
    <mergeCell ref="T24:U24"/>
    <mergeCell ref="AF24:AG24"/>
    <mergeCell ref="AH24:AI24"/>
    <mergeCell ref="AJ24:AK24"/>
    <mergeCell ref="BO42:BS42"/>
    <mergeCell ref="AN24:AW24"/>
    <mergeCell ref="AX24:AY24"/>
    <mergeCell ref="AZ24:BA24"/>
    <mergeCell ref="BH42:BN42"/>
    <mergeCell ref="AZ40:BB40"/>
    <mergeCell ref="BC40:BE40"/>
    <mergeCell ref="BF40:BG40"/>
    <mergeCell ref="BH35:BN35"/>
    <mergeCell ref="BQ24:BS24"/>
    <mergeCell ref="BQ27:BS27"/>
    <mergeCell ref="BQ28:BS28"/>
    <mergeCell ref="BQ29:BS29"/>
    <mergeCell ref="BQ30:BS30"/>
    <mergeCell ref="BQ31:BS31"/>
    <mergeCell ref="BQ32:BS32"/>
    <mergeCell ref="A25:B25"/>
    <mergeCell ref="C25:G25"/>
    <mergeCell ref="R25:S25"/>
    <mergeCell ref="T25:U25"/>
    <mergeCell ref="M25:Q25"/>
    <mergeCell ref="H25:L25"/>
    <mergeCell ref="AZ25:BA25"/>
    <mergeCell ref="AN26:AW26"/>
    <mergeCell ref="AL40:AM40"/>
    <mergeCell ref="AF41:AG41"/>
    <mergeCell ref="AH41:AK41"/>
    <mergeCell ref="AF40:AG40"/>
    <mergeCell ref="AL41:AM41"/>
    <mergeCell ref="AJ26:AK26"/>
    <mergeCell ref="AF39:AG39"/>
    <mergeCell ref="AH40:AK40"/>
    <mergeCell ref="AJ32:AK32"/>
    <mergeCell ref="AH28:AI28"/>
    <mergeCell ref="AH31:AI31"/>
    <mergeCell ref="AF32:AG32"/>
    <mergeCell ref="AH29:AI29"/>
    <mergeCell ref="AJ29:AK29"/>
    <mergeCell ref="AH37:AK37"/>
    <mergeCell ref="AN25:AW25"/>
    <mergeCell ref="AX25:AY25"/>
    <mergeCell ref="AF25:AG25"/>
    <mergeCell ref="AL25:AM25"/>
    <mergeCell ref="BG26:BK26"/>
    <mergeCell ref="AZ26:BA26"/>
    <mergeCell ref="BB25:BF25"/>
    <mergeCell ref="BG25:BK25"/>
    <mergeCell ref="BB26:BF26"/>
    <mergeCell ref="AF26:AG26"/>
    <mergeCell ref="BB27:BF27"/>
    <mergeCell ref="AF27:AG27"/>
    <mergeCell ref="AH27:AI27"/>
    <mergeCell ref="AJ27:AK27"/>
    <mergeCell ref="AL27:AM27"/>
    <mergeCell ref="AL26:AM26"/>
    <mergeCell ref="AX26:AY26"/>
    <mergeCell ref="AH26:AI26"/>
    <mergeCell ref="BG27:BK27"/>
    <mergeCell ref="BG28:BK28"/>
    <mergeCell ref="H27:L27"/>
    <mergeCell ref="M27:Q27"/>
    <mergeCell ref="AF28:AG28"/>
    <mergeCell ref="AN27:AW27"/>
    <mergeCell ref="AX27:AY27"/>
    <mergeCell ref="BG30:BK30"/>
    <mergeCell ref="AZ29:BA29"/>
    <mergeCell ref="AL28:AM28"/>
    <mergeCell ref="BB28:BF28"/>
    <mergeCell ref="AL29:AM29"/>
    <mergeCell ref="AN29:AW29"/>
    <mergeCell ref="BG29:BK29"/>
    <mergeCell ref="AZ30:BA30"/>
    <mergeCell ref="AX28:AY28"/>
    <mergeCell ref="AL30:AM30"/>
    <mergeCell ref="AH30:AI30"/>
    <mergeCell ref="AN30:AW30"/>
    <mergeCell ref="AJ30:AK30"/>
    <mergeCell ref="AJ31:AK31"/>
    <mergeCell ref="AN31:AW31"/>
    <mergeCell ref="AL32:AM32"/>
    <mergeCell ref="AG46:AK46"/>
    <mergeCell ref="AH33:AI33"/>
    <mergeCell ref="AQ46:AU46"/>
    <mergeCell ref="AJ33:AK33"/>
    <mergeCell ref="AL46:AP46"/>
    <mergeCell ref="AH38:AK38"/>
    <mergeCell ref="AL37:AM37"/>
    <mergeCell ref="AQ45:AU45"/>
    <mergeCell ref="AH39:AK39"/>
    <mergeCell ref="AZ32:BA32"/>
    <mergeCell ref="AT34:AY35"/>
    <mergeCell ref="AQ44:AU44"/>
    <mergeCell ref="AZ42:BB42"/>
    <mergeCell ref="AN32:AW32"/>
    <mergeCell ref="W43:BS43"/>
    <mergeCell ref="AN42:AS42"/>
    <mergeCell ref="Z41:AE41"/>
    <mergeCell ref="Z38:AE38"/>
    <mergeCell ref="AF38:AG38"/>
    <mergeCell ref="BC42:BE42"/>
    <mergeCell ref="BC38:BE38"/>
    <mergeCell ref="AT38:AY38"/>
    <mergeCell ref="AT36:AY36"/>
    <mergeCell ref="AZ37:BB37"/>
    <mergeCell ref="AT39:AY39"/>
    <mergeCell ref="AV51:AZ51"/>
    <mergeCell ref="AV49:AZ49"/>
    <mergeCell ref="BA48:BE48"/>
    <mergeCell ref="BA49:BE49"/>
    <mergeCell ref="BA50:BE50"/>
    <mergeCell ref="BA51:BE51"/>
    <mergeCell ref="AV50:AZ50"/>
    <mergeCell ref="AL33:AM33"/>
    <mergeCell ref="AN36:AS36"/>
    <mergeCell ref="AF33:AG33"/>
    <mergeCell ref="AL45:AP45"/>
    <mergeCell ref="AG45:AK45"/>
    <mergeCell ref="AL39:AM39"/>
    <mergeCell ref="AL38:AM38"/>
    <mergeCell ref="AF42:AG42"/>
    <mergeCell ref="AL42:AM42"/>
    <mergeCell ref="AH42:AK42"/>
    <mergeCell ref="AG47:AK47"/>
    <mergeCell ref="P38:S38"/>
    <mergeCell ref="T33:U33"/>
    <mergeCell ref="T41:Y41"/>
    <mergeCell ref="T38:Y38"/>
    <mergeCell ref="T37:Y37"/>
    <mergeCell ref="R33:S33"/>
    <mergeCell ref="P40:S40"/>
    <mergeCell ref="T40:Y40"/>
    <mergeCell ref="Z39:AE39"/>
    <mergeCell ref="W44:AA44"/>
    <mergeCell ref="Z42:AE42"/>
    <mergeCell ref="P42:S42"/>
    <mergeCell ref="T42:Y42"/>
    <mergeCell ref="R44:S44"/>
    <mergeCell ref="R43:V43"/>
    <mergeCell ref="U44:V44"/>
    <mergeCell ref="Z40:AE40"/>
    <mergeCell ref="A33:B33"/>
    <mergeCell ref="C33:G33"/>
    <mergeCell ref="G37:H37"/>
    <mergeCell ref="I37:O37"/>
    <mergeCell ref="A37:C37"/>
    <mergeCell ref="D37:F37"/>
    <mergeCell ref="A38:C38"/>
    <mergeCell ref="Z36:AE36"/>
    <mergeCell ref="M33:Q33"/>
    <mergeCell ref="A31:B31"/>
    <mergeCell ref="C31:G31"/>
    <mergeCell ref="T39:Y39"/>
    <mergeCell ref="P39:S39"/>
    <mergeCell ref="T32:U32"/>
    <mergeCell ref="T34:Y35"/>
    <mergeCell ref="T36:Y36"/>
    <mergeCell ref="V33:AE33"/>
    <mergeCell ref="I35:O35"/>
    <mergeCell ref="A34:S34"/>
    <mergeCell ref="BL32:BP32"/>
    <mergeCell ref="BB32:BF32"/>
    <mergeCell ref="A28:B28"/>
    <mergeCell ref="C28:G28"/>
    <mergeCell ref="A32:B32"/>
    <mergeCell ref="C32:G32"/>
    <mergeCell ref="A29:B29"/>
    <mergeCell ref="C29:G29"/>
    <mergeCell ref="A30:B30"/>
    <mergeCell ref="C30:G30"/>
    <mergeCell ref="BL33:BP33"/>
    <mergeCell ref="BG33:BK33"/>
    <mergeCell ref="BL27:BP27"/>
    <mergeCell ref="H33:L33"/>
    <mergeCell ref="V32:AE32"/>
    <mergeCell ref="T28:U28"/>
    <mergeCell ref="H28:L28"/>
    <mergeCell ref="AH32:AI32"/>
    <mergeCell ref="H32:L32"/>
    <mergeCell ref="M32:Q32"/>
    <mergeCell ref="BL29:BP29"/>
    <mergeCell ref="BB29:BF29"/>
    <mergeCell ref="AF23:AG23"/>
    <mergeCell ref="AN33:AW33"/>
    <mergeCell ref="AX33:AY33"/>
    <mergeCell ref="AZ33:BA33"/>
    <mergeCell ref="BB33:BF33"/>
    <mergeCell ref="BL30:BP30"/>
    <mergeCell ref="BB30:BF30"/>
    <mergeCell ref="BL28:BP28"/>
    <mergeCell ref="AJ13:AP13"/>
    <mergeCell ref="AX18:AY19"/>
    <mergeCell ref="AZ31:BA31"/>
    <mergeCell ref="AL31:AM31"/>
    <mergeCell ref="AX29:AY29"/>
    <mergeCell ref="AX30:AY30"/>
    <mergeCell ref="AZ27:BA27"/>
    <mergeCell ref="AL24:AM24"/>
    <mergeCell ref="AJ22:AK22"/>
    <mergeCell ref="AL23:AM23"/>
    <mergeCell ref="AN23:AW23"/>
    <mergeCell ref="AX23:AY23"/>
    <mergeCell ref="AZ23:BA23"/>
    <mergeCell ref="V31:AE31"/>
    <mergeCell ref="AF30:AG30"/>
    <mergeCell ref="V29:AE29"/>
    <mergeCell ref="V27:AE27"/>
    <mergeCell ref="AF31:AG31"/>
    <mergeCell ref="AF29:AG29"/>
    <mergeCell ref="V28:AE28"/>
    <mergeCell ref="V23:AE23"/>
    <mergeCell ref="V24:AE24"/>
    <mergeCell ref="V30:AE30"/>
    <mergeCell ref="V26:AE26"/>
    <mergeCell ref="V25:AE25"/>
    <mergeCell ref="A12:E12"/>
    <mergeCell ref="F12:R12"/>
    <mergeCell ref="A13:K13"/>
    <mergeCell ref="A14:K14"/>
    <mergeCell ref="L13:T13"/>
    <mergeCell ref="L14:T14"/>
    <mergeCell ref="AB17:AE17"/>
    <mergeCell ref="AH20:AI20"/>
    <mergeCell ref="AJ21:AK21"/>
    <mergeCell ref="AL21:AM21"/>
    <mergeCell ref="AF18:AG19"/>
    <mergeCell ref="AH21:AI21"/>
    <mergeCell ref="V21:AE21"/>
    <mergeCell ref="AF21:AG21"/>
    <mergeCell ref="W45:AA45"/>
    <mergeCell ref="AB45:AF45"/>
    <mergeCell ref="AV46:AZ46"/>
    <mergeCell ref="AV45:AZ45"/>
    <mergeCell ref="AB46:AF46"/>
    <mergeCell ref="R46:S46"/>
    <mergeCell ref="U46:V46"/>
    <mergeCell ref="W46:AA46"/>
    <mergeCell ref="A46:C46"/>
    <mergeCell ref="D46:I46"/>
    <mergeCell ref="J46:K46"/>
    <mergeCell ref="L46:Q46"/>
    <mergeCell ref="A48:C48"/>
    <mergeCell ref="BF48:BJ48"/>
    <mergeCell ref="D48:I48"/>
    <mergeCell ref="J48:K48"/>
    <mergeCell ref="L48:Q48"/>
    <mergeCell ref="R48:S48"/>
    <mergeCell ref="AV48:AZ48"/>
    <mergeCell ref="U48:V48"/>
    <mergeCell ref="W48:AA48"/>
    <mergeCell ref="AQ48:AU48"/>
    <mergeCell ref="AQ49:AU49"/>
    <mergeCell ref="A47:C47"/>
    <mergeCell ref="AB48:AF48"/>
    <mergeCell ref="AG48:AK48"/>
    <mergeCell ref="AL48:AP48"/>
    <mergeCell ref="W47:AA47"/>
    <mergeCell ref="AB47:AF47"/>
    <mergeCell ref="D47:I47"/>
    <mergeCell ref="J47:K47"/>
    <mergeCell ref="U47:V47"/>
    <mergeCell ref="A49:C49"/>
    <mergeCell ref="D49:I49"/>
    <mergeCell ref="J49:K49"/>
    <mergeCell ref="L49:Q49"/>
    <mergeCell ref="D50:I50"/>
    <mergeCell ref="J50:K50"/>
    <mergeCell ref="L50:Q50"/>
    <mergeCell ref="BF49:BJ49"/>
    <mergeCell ref="AL49:AP49"/>
    <mergeCell ref="AB49:AF49"/>
    <mergeCell ref="AG49:AK49"/>
    <mergeCell ref="R49:S49"/>
    <mergeCell ref="U49:V49"/>
    <mergeCell ref="W49:AA49"/>
    <mergeCell ref="AL50:AP50"/>
    <mergeCell ref="A51:C51"/>
    <mergeCell ref="D51:I51"/>
    <mergeCell ref="J51:K51"/>
    <mergeCell ref="L51:Q51"/>
    <mergeCell ref="R51:S51"/>
    <mergeCell ref="U51:V51"/>
    <mergeCell ref="W51:AA51"/>
    <mergeCell ref="AB51:AF51"/>
    <mergeCell ref="A50:C50"/>
    <mergeCell ref="BO37:BS37"/>
    <mergeCell ref="BH36:BN36"/>
    <mergeCell ref="BC36:BE36"/>
    <mergeCell ref="BF36:BG36"/>
    <mergeCell ref="BC37:BE37"/>
    <mergeCell ref="BF37:BG37"/>
    <mergeCell ref="BH37:BN37"/>
    <mergeCell ref="BO36:BS36"/>
    <mergeCell ref="BO39:BS39"/>
    <mergeCell ref="BH38:BN38"/>
    <mergeCell ref="BF38:BG38"/>
    <mergeCell ref="AZ38:BB38"/>
    <mergeCell ref="AZ39:BB39"/>
    <mergeCell ref="BC39:BE39"/>
    <mergeCell ref="BF39:BG39"/>
    <mergeCell ref="BH39:BN39"/>
    <mergeCell ref="H21:L21"/>
    <mergeCell ref="M21:Q21"/>
    <mergeCell ref="BO40:BS40"/>
    <mergeCell ref="AZ41:BB41"/>
    <mergeCell ref="BC41:BE41"/>
    <mergeCell ref="BF41:BG41"/>
    <mergeCell ref="BH41:BN41"/>
    <mergeCell ref="BO41:BS41"/>
    <mergeCell ref="BH40:BN40"/>
    <mergeCell ref="BO38:BS38"/>
    <mergeCell ref="BW3:CC3"/>
    <mergeCell ref="CD3:CJ3"/>
    <mergeCell ref="CK6:CK7"/>
    <mergeCell ref="CL8:CQ9"/>
    <mergeCell ref="CL6:CQ7"/>
    <mergeCell ref="CK3:CN3"/>
    <mergeCell ref="CK4:CK5"/>
    <mergeCell ref="CO3:CR3"/>
    <mergeCell ref="CR10:CR11"/>
    <mergeCell ref="CK12:CK13"/>
    <mergeCell ref="CK14:CK15"/>
    <mergeCell ref="CL14:CQ15"/>
    <mergeCell ref="CR14:CR15"/>
    <mergeCell ref="CS3:CY3"/>
    <mergeCell ref="CR6:CR7"/>
    <mergeCell ref="CL4:CQ5"/>
    <mergeCell ref="A74:B74"/>
    <mergeCell ref="A72:B72"/>
    <mergeCell ref="N72:O72"/>
    <mergeCell ref="A70:B70"/>
    <mergeCell ref="A71:B71"/>
    <mergeCell ref="N71:O71"/>
    <mergeCell ref="N70:O70"/>
    <mergeCell ref="A75:B75"/>
    <mergeCell ref="N75:O75"/>
    <mergeCell ref="N74:O74"/>
    <mergeCell ref="A73:B73"/>
    <mergeCell ref="N73:O73"/>
    <mergeCell ref="A69:B69"/>
    <mergeCell ref="N69:O69"/>
    <mergeCell ref="A68:B68"/>
    <mergeCell ref="N68:O68"/>
    <mergeCell ref="A66:B66"/>
    <mergeCell ref="A67:B67"/>
    <mergeCell ref="N67:O67"/>
    <mergeCell ref="N66:O66"/>
    <mergeCell ref="A65:B65"/>
    <mergeCell ref="N65:O65"/>
    <mergeCell ref="A64:B64"/>
    <mergeCell ref="N64:O64"/>
    <mergeCell ref="A62:B62"/>
    <mergeCell ref="A63:B63"/>
    <mergeCell ref="N63:O63"/>
    <mergeCell ref="N62:O62"/>
    <mergeCell ref="A61:B61"/>
    <mergeCell ref="N61:O61"/>
    <mergeCell ref="A60:B60"/>
    <mergeCell ref="N60:O60"/>
    <mergeCell ref="A56:M57"/>
    <mergeCell ref="A58:B59"/>
    <mergeCell ref="C58:D59"/>
    <mergeCell ref="E58:M59"/>
    <mergeCell ref="J11:K11"/>
    <mergeCell ref="L11:M11"/>
    <mergeCell ref="N11:O11"/>
    <mergeCell ref="A11:E11"/>
    <mergeCell ref="F11:I11"/>
    <mergeCell ref="N58:O59"/>
    <mergeCell ref="CD4:CJ5"/>
    <mergeCell ref="BW4:CC5"/>
    <mergeCell ref="BE8:BP8"/>
    <mergeCell ref="BE9:BP9"/>
    <mergeCell ref="AZ28:BA28"/>
    <mergeCell ref="AN28:AW28"/>
    <mergeCell ref="AJ28:AK28"/>
    <mergeCell ref="R21:S21"/>
    <mergeCell ref="T21:U21"/>
    <mergeCell ref="CQ21:CR21"/>
    <mergeCell ref="CK22:CL22"/>
    <mergeCell ref="CM22:CN22"/>
    <mergeCell ref="CO22:CP22"/>
    <mergeCell ref="CQ22:CR22"/>
    <mergeCell ref="CK21:CL21"/>
    <mergeCell ref="CM21:CN21"/>
    <mergeCell ref="CO21:CP21"/>
    <mergeCell ref="CQ23:CR23"/>
    <mergeCell ref="CO25:CP25"/>
    <mergeCell ref="CQ25:CR25"/>
    <mergeCell ref="CK24:CL24"/>
    <mergeCell ref="CM24:CN24"/>
    <mergeCell ref="CO24:CP24"/>
    <mergeCell ref="CQ24:CR24"/>
    <mergeCell ref="CK23:CL23"/>
    <mergeCell ref="CM23:CN23"/>
    <mergeCell ref="CO23:CP23"/>
    <mergeCell ref="CO26:CP26"/>
    <mergeCell ref="CQ26:CR26"/>
    <mergeCell ref="CK27:CL27"/>
    <mergeCell ref="CM27:CN27"/>
    <mergeCell ref="CO27:CP27"/>
    <mergeCell ref="CQ27:CR27"/>
    <mergeCell ref="CK26:CL26"/>
    <mergeCell ref="CM26:CN26"/>
    <mergeCell ref="CO29:CP29"/>
    <mergeCell ref="CQ29:CR29"/>
    <mergeCell ref="CO28:CP28"/>
    <mergeCell ref="CQ28:CR28"/>
    <mergeCell ref="CS18:DF19"/>
    <mergeCell ref="BW1:CN2"/>
    <mergeCell ref="CO1:DF2"/>
    <mergeCell ref="CS4:CY5"/>
    <mergeCell ref="CZ4:DF5"/>
    <mergeCell ref="CR4:CR5"/>
    <mergeCell ref="CK8:CK9"/>
    <mergeCell ref="CK16:CK17"/>
    <mergeCell ref="CR8:CR9"/>
    <mergeCell ref="CZ3:DF3"/>
    <mergeCell ref="C15:S16"/>
    <mergeCell ref="AB15:AE15"/>
    <mergeCell ref="AN15:AQ15"/>
    <mergeCell ref="AB16:AE16"/>
    <mergeCell ref="AN16:AQ16"/>
    <mergeCell ref="AF15:AM15"/>
    <mergeCell ref="AF16:AM16"/>
    <mergeCell ref="V15:AA16"/>
    <mergeCell ref="CR16:CR17"/>
    <mergeCell ref="AZ15:BP16"/>
    <mergeCell ref="BE13:BJ13"/>
    <mergeCell ref="BE14:BJ14"/>
    <mergeCell ref="CR12:CR13"/>
    <mergeCell ref="CL12:CQ13"/>
    <mergeCell ref="BG17:BH17"/>
    <mergeCell ref="BQ13:BS14"/>
    <mergeCell ref="AQ13:AZ13"/>
    <mergeCell ref="AQ14:AZ14"/>
    <mergeCell ref="CK28:CL28"/>
    <mergeCell ref="CK29:CL29"/>
    <mergeCell ref="AG8:AR8"/>
    <mergeCell ref="AG9:AR9"/>
    <mergeCell ref="BK13:BP14"/>
    <mergeCell ref="CK10:CK11"/>
    <mergeCell ref="CL10:CQ11"/>
    <mergeCell ref="AH25:AI25"/>
    <mergeCell ref="AJ25:AK25"/>
    <mergeCell ref="AR15:AW16"/>
    <mergeCell ref="BQ21:BS21"/>
    <mergeCell ref="BL23:BP23"/>
    <mergeCell ref="BB23:BF23"/>
    <mergeCell ref="BG23:BK23"/>
    <mergeCell ref="BB22:BF22"/>
    <mergeCell ref="AS8:BD8"/>
    <mergeCell ref="AS9:BD9"/>
    <mergeCell ref="BK12:BS12"/>
    <mergeCell ref="BA12:BJ12"/>
    <mergeCell ref="BA11:BS11"/>
    <mergeCell ref="AQ12:AZ12"/>
    <mergeCell ref="CM28:CN28"/>
    <mergeCell ref="BQ33:BS33"/>
    <mergeCell ref="AF17:AM17"/>
    <mergeCell ref="CM29:CN29"/>
    <mergeCell ref="CK25:CL25"/>
    <mergeCell ref="CM25:CN25"/>
    <mergeCell ref="BQ22:BS22"/>
    <mergeCell ref="BQ23:BS23"/>
    <mergeCell ref="CL16:CQ17"/>
    <mergeCell ref="BG32:BK3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78"/>
  <sheetViews>
    <sheetView view="pageBreakPreview" zoomScale="70" zoomScaleSheetLayoutView="70" workbookViewId="0" topLeftCell="A49">
      <selection activeCell="CZ6" sqref="CZ6"/>
    </sheetView>
  </sheetViews>
  <sheetFormatPr defaultColWidth="9.00390625" defaultRowHeight="13.5"/>
  <cols>
    <col min="1" max="72" width="1.625" style="0" customWidth="1"/>
    <col min="73" max="74" width="2.625" style="0" customWidth="1"/>
    <col min="75" max="98" width="3.625" style="0" customWidth="1"/>
    <col min="99" max="99" width="4.625" style="0" customWidth="1"/>
    <col min="100" max="105" width="2.625" style="0" customWidth="1"/>
    <col min="106" max="106" width="4.625" style="0" customWidth="1"/>
    <col min="107" max="130" width="3.625" style="0" customWidth="1"/>
    <col min="131" max="132" width="2.625" style="0" customWidth="1"/>
    <col min="133" max="16384" width="1.12109375" style="0" customWidth="1"/>
  </cols>
  <sheetData>
    <row r="1" spans="72:110" ht="13.5">
      <c r="BT1" s="1"/>
      <c r="BW1" s="166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/>
      <c r="CO1" s="166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8"/>
    </row>
    <row r="2" spans="72:110" ht="23.25" customHeight="1">
      <c r="BT2" s="1"/>
      <c r="BW2" s="169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1"/>
      <c r="CO2" s="169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1"/>
    </row>
    <row r="3" spans="72:110" ht="19.5" customHeight="1">
      <c r="BT3" s="1"/>
      <c r="BW3" s="178" t="s">
        <v>33</v>
      </c>
      <c r="BX3" s="178"/>
      <c r="BY3" s="178"/>
      <c r="BZ3" s="178"/>
      <c r="CA3" s="178"/>
      <c r="CB3" s="178"/>
      <c r="CC3" s="178"/>
      <c r="CD3" s="178" t="s">
        <v>32</v>
      </c>
      <c r="CE3" s="178"/>
      <c r="CF3" s="178"/>
      <c r="CG3" s="178"/>
      <c r="CH3" s="178"/>
      <c r="CI3" s="178"/>
      <c r="CJ3" s="178"/>
      <c r="CK3" s="195"/>
      <c r="CL3" s="195"/>
      <c r="CM3" s="195"/>
      <c r="CN3" s="195"/>
      <c r="CO3" s="195"/>
      <c r="CP3" s="195"/>
      <c r="CQ3" s="195"/>
      <c r="CR3" s="195"/>
      <c r="CS3" s="178" t="s">
        <v>32</v>
      </c>
      <c r="CT3" s="178"/>
      <c r="CU3" s="178"/>
      <c r="CV3" s="178"/>
      <c r="CW3" s="178"/>
      <c r="CX3" s="178"/>
      <c r="CY3" s="178"/>
      <c r="CZ3" s="178" t="s">
        <v>33</v>
      </c>
      <c r="DA3" s="178"/>
      <c r="DB3" s="178"/>
      <c r="DC3" s="178"/>
      <c r="DD3" s="178"/>
      <c r="DE3" s="178"/>
      <c r="DF3" s="178"/>
    </row>
    <row r="4" spans="75:110" ht="15.75" customHeight="1">
      <c r="BW4" s="172">
        <f>COUNT(BW20:CC33)</f>
        <v>0</v>
      </c>
      <c r="BX4" s="173"/>
      <c r="BY4" s="173"/>
      <c r="BZ4" s="173"/>
      <c r="CA4" s="173"/>
      <c r="CB4" s="173"/>
      <c r="CC4" s="174"/>
      <c r="CD4" s="172">
        <f>COUNT(CD20:CJ33)</f>
        <v>0</v>
      </c>
      <c r="CE4" s="173"/>
      <c r="CF4" s="173"/>
      <c r="CG4" s="173"/>
      <c r="CH4" s="173"/>
      <c r="CI4" s="173"/>
      <c r="CJ4" s="174"/>
      <c r="CK4" s="126">
        <f>SUM(BW4:CJ5)</f>
        <v>0</v>
      </c>
      <c r="CL4" s="109" t="s">
        <v>81</v>
      </c>
      <c r="CM4" s="109"/>
      <c r="CN4" s="109"/>
      <c r="CO4" s="109"/>
      <c r="CP4" s="109"/>
      <c r="CQ4" s="109"/>
      <c r="CR4" s="126">
        <f>SUM(CS4:DF5)</f>
        <v>0</v>
      </c>
      <c r="CS4" s="172">
        <f>COUNT(CS20:CY33)</f>
        <v>0</v>
      </c>
      <c r="CT4" s="173"/>
      <c r="CU4" s="173"/>
      <c r="CV4" s="173"/>
      <c r="CW4" s="173"/>
      <c r="CX4" s="173"/>
      <c r="CY4" s="174"/>
      <c r="CZ4" s="172">
        <f>COUNT(CZ20:DF33)</f>
        <v>0</v>
      </c>
      <c r="DA4" s="173"/>
      <c r="DB4" s="173"/>
      <c r="DC4" s="173"/>
      <c r="DD4" s="173"/>
      <c r="DE4" s="173"/>
      <c r="DF4" s="174"/>
    </row>
    <row r="5" spans="75:110" ht="15.75" customHeight="1">
      <c r="BW5" s="175"/>
      <c r="BX5" s="176"/>
      <c r="BY5" s="176"/>
      <c r="BZ5" s="176"/>
      <c r="CA5" s="176"/>
      <c r="CB5" s="176"/>
      <c r="CC5" s="177"/>
      <c r="CD5" s="175"/>
      <c r="CE5" s="176"/>
      <c r="CF5" s="176"/>
      <c r="CG5" s="176"/>
      <c r="CH5" s="176"/>
      <c r="CI5" s="176"/>
      <c r="CJ5" s="177"/>
      <c r="CK5" s="126"/>
      <c r="CL5" s="109"/>
      <c r="CM5" s="109"/>
      <c r="CN5" s="109"/>
      <c r="CO5" s="109"/>
      <c r="CP5" s="109"/>
      <c r="CQ5" s="109"/>
      <c r="CR5" s="126"/>
      <c r="CS5" s="175"/>
      <c r="CT5" s="176"/>
      <c r="CU5" s="176"/>
      <c r="CV5" s="176"/>
      <c r="CW5" s="176"/>
      <c r="CX5" s="176"/>
      <c r="CY5" s="177"/>
      <c r="CZ5" s="175"/>
      <c r="DA5" s="176"/>
      <c r="DB5" s="176"/>
      <c r="DC5" s="176"/>
      <c r="DD5" s="176"/>
      <c r="DE5" s="176"/>
      <c r="DF5" s="177"/>
    </row>
    <row r="6" spans="75:110" ht="15.75" customHeight="1">
      <c r="BW6" s="19"/>
      <c r="BX6" s="20"/>
      <c r="BY6" s="20"/>
      <c r="BZ6" s="20"/>
      <c r="CA6" s="20"/>
      <c r="CB6" s="20"/>
      <c r="CC6" s="21"/>
      <c r="CD6" s="20"/>
      <c r="CE6" s="20"/>
      <c r="CF6" s="20"/>
      <c r="CG6" s="20"/>
      <c r="CH6" s="20"/>
      <c r="CI6" s="20"/>
      <c r="CJ6" s="21"/>
      <c r="CK6" s="126">
        <f>COUNT(BW6:CJ7)</f>
        <v>0</v>
      </c>
      <c r="CL6" s="109" t="s">
        <v>46</v>
      </c>
      <c r="CM6" s="109"/>
      <c r="CN6" s="109"/>
      <c r="CO6" s="109"/>
      <c r="CP6" s="109"/>
      <c r="CQ6" s="109"/>
      <c r="CR6" s="126">
        <f>COUNT(CS6:DF7)</f>
        <v>0</v>
      </c>
      <c r="CS6" s="19"/>
      <c r="CT6" s="20"/>
      <c r="CU6" s="20"/>
      <c r="CV6" s="20"/>
      <c r="CW6" s="20"/>
      <c r="CX6" s="20"/>
      <c r="CY6" s="21"/>
      <c r="CZ6" s="19"/>
      <c r="DA6" s="20"/>
      <c r="DB6" s="20"/>
      <c r="DC6" s="20"/>
      <c r="DD6" s="20"/>
      <c r="DE6" s="20"/>
      <c r="DF6" s="21"/>
    </row>
    <row r="7" spans="75:110" ht="15.75" customHeight="1">
      <c r="BW7" s="22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4"/>
      <c r="CK7" s="145"/>
      <c r="CL7" s="109"/>
      <c r="CM7" s="109"/>
      <c r="CN7" s="109"/>
      <c r="CO7" s="109"/>
      <c r="CP7" s="109"/>
      <c r="CQ7" s="109"/>
      <c r="CR7" s="145"/>
      <c r="CS7" s="22"/>
      <c r="CT7" s="23"/>
      <c r="CU7" s="23"/>
      <c r="CV7" s="23"/>
      <c r="CW7" s="23"/>
      <c r="CX7" s="23"/>
      <c r="CY7" s="24"/>
      <c r="CZ7" s="22"/>
      <c r="DA7" s="23"/>
      <c r="DB7" s="23"/>
      <c r="DC7" s="23"/>
      <c r="DD7" s="23"/>
      <c r="DE7" s="23"/>
      <c r="DF7" s="24"/>
    </row>
    <row r="8" spans="4:112" ht="24" customHeight="1">
      <c r="D8" s="1"/>
      <c r="E8" s="1"/>
      <c r="F8" s="10" t="s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G8" s="120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94" t="s">
        <v>123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2"/>
      <c r="BE8" s="91" t="s">
        <v>34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38"/>
      <c r="BR8" s="1"/>
      <c r="BS8" s="1"/>
      <c r="BU8">
        <f>SUM(BW8:CJ8)</f>
        <v>0</v>
      </c>
      <c r="BV8" s="39" t="s">
        <v>47</v>
      </c>
      <c r="BW8" s="35"/>
      <c r="BX8" s="26"/>
      <c r="BY8" s="26"/>
      <c r="BZ8" s="26"/>
      <c r="CA8" s="26"/>
      <c r="CB8" s="26"/>
      <c r="CC8" s="27"/>
      <c r="CD8" s="35"/>
      <c r="CE8" s="26"/>
      <c r="CF8" s="26"/>
      <c r="CG8" s="26"/>
      <c r="CH8" s="26"/>
      <c r="CI8" s="26"/>
      <c r="CJ8" s="27"/>
      <c r="CK8" s="126">
        <f>COUNT(BW8:CJ9)</f>
        <v>0</v>
      </c>
      <c r="CL8" s="109" t="s">
        <v>48</v>
      </c>
      <c r="CM8" s="109"/>
      <c r="CN8" s="109"/>
      <c r="CO8" s="109"/>
      <c r="CP8" s="109"/>
      <c r="CQ8" s="109"/>
      <c r="CR8" s="126">
        <f>COUNT(CS8:DF9)</f>
        <v>0</v>
      </c>
      <c r="CS8" s="25"/>
      <c r="CT8" s="26"/>
      <c r="CU8" s="26"/>
      <c r="CV8" s="26"/>
      <c r="CW8" s="26"/>
      <c r="CX8" s="26"/>
      <c r="CY8" s="31"/>
      <c r="CZ8" s="25"/>
      <c r="DA8" s="26"/>
      <c r="DB8" s="26"/>
      <c r="DC8" s="26"/>
      <c r="DD8" s="26"/>
      <c r="DE8" s="26"/>
      <c r="DF8" s="33"/>
      <c r="DG8" s="40" t="s">
        <v>47</v>
      </c>
      <c r="DH8">
        <f>SUM(CS8:DF8)</f>
        <v>0</v>
      </c>
    </row>
    <row r="9" spans="4:112" ht="30" customHeight="1">
      <c r="D9" s="1"/>
      <c r="E9" s="1"/>
      <c r="F9" s="1"/>
      <c r="G9" s="11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38"/>
      <c r="BR9" s="1"/>
      <c r="BS9" s="1"/>
      <c r="BU9">
        <f>SUM(BW9:CJ9)</f>
        <v>0</v>
      </c>
      <c r="BV9" s="39" t="s">
        <v>49</v>
      </c>
      <c r="BW9" s="36"/>
      <c r="BX9" s="18"/>
      <c r="BY9" s="18"/>
      <c r="BZ9" s="18"/>
      <c r="CA9" s="18"/>
      <c r="CB9" s="18"/>
      <c r="CC9" s="29"/>
      <c r="CD9" s="37"/>
      <c r="CE9" s="18"/>
      <c r="CF9" s="18"/>
      <c r="CG9" s="18"/>
      <c r="CH9" s="18"/>
      <c r="CI9" s="18"/>
      <c r="CJ9" s="29"/>
      <c r="CK9" s="145"/>
      <c r="CL9" s="147"/>
      <c r="CM9" s="147"/>
      <c r="CN9" s="147"/>
      <c r="CO9" s="147"/>
      <c r="CP9" s="147"/>
      <c r="CQ9" s="147"/>
      <c r="CR9" s="145"/>
      <c r="CS9" s="30"/>
      <c r="CT9" s="30"/>
      <c r="CU9" s="30"/>
      <c r="CV9" s="30"/>
      <c r="CW9" s="30"/>
      <c r="CX9" s="30"/>
      <c r="CY9" s="32"/>
      <c r="CZ9" s="22"/>
      <c r="DA9" s="23"/>
      <c r="DB9" s="23"/>
      <c r="DC9" s="23"/>
      <c r="DD9" s="23"/>
      <c r="DE9" s="23"/>
      <c r="DF9" s="34"/>
      <c r="DG9" s="40" t="s">
        <v>49</v>
      </c>
      <c r="DH9">
        <f>SUM(CS9:DF9)</f>
        <v>0</v>
      </c>
    </row>
    <row r="10" spans="2:110" ht="30" customHeight="1" thickBot="1">
      <c r="B10" s="79"/>
      <c r="C10" s="79"/>
      <c r="D10" s="79"/>
      <c r="E10" s="79"/>
      <c r="F10" s="79" t="s">
        <v>118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W10" s="19"/>
      <c r="BX10" s="20"/>
      <c r="BY10" s="20"/>
      <c r="BZ10" s="20"/>
      <c r="CA10" s="20"/>
      <c r="CB10" s="20"/>
      <c r="CC10" s="21"/>
      <c r="CD10" s="20"/>
      <c r="CE10" s="20"/>
      <c r="CF10" s="20"/>
      <c r="CG10" s="20"/>
      <c r="CH10" s="20"/>
      <c r="CI10" s="20"/>
      <c r="CJ10" s="21"/>
      <c r="CK10" s="126">
        <f>COUNT(BW10:CJ11)</f>
        <v>0</v>
      </c>
      <c r="CL10" s="109" t="s">
        <v>36</v>
      </c>
      <c r="CM10" s="109"/>
      <c r="CN10" s="109"/>
      <c r="CO10" s="109"/>
      <c r="CP10" s="109"/>
      <c r="CQ10" s="109"/>
      <c r="CR10" s="126">
        <f>COUNT(CS10:DF11)</f>
        <v>0</v>
      </c>
      <c r="CS10" s="20"/>
      <c r="CT10" s="20"/>
      <c r="CU10" s="20"/>
      <c r="CV10" s="20"/>
      <c r="CW10" s="20"/>
      <c r="CX10" s="20"/>
      <c r="CY10" s="20"/>
      <c r="CZ10" s="19"/>
      <c r="DA10" s="20"/>
      <c r="DB10" s="20"/>
      <c r="DC10" s="20"/>
      <c r="DD10" s="20"/>
      <c r="DE10" s="20"/>
      <c r="DF10" s="21"/>
    </row>
    <row r="11" spans="1:110" ht="21.75" customHeight="1">
      <c r="A11" s="183" t="s">
        <v>82</v>
      </c>
      <c r="B11" s="184"/>
      <c r="C11" s="184"/>
      <c r="D11" s="184"/>
      <c r="E11" s="185"/>
      <c r="F11" s="186">
        <v>2006</v>
      </c>
      <c r="G11" s="182"/>
      <c r="H11" s="182"/>
      <c r="I11" s="182"/>
      <c r="J11" s="181" t="s">
        <v>78</v>
      </c>
      <c r="K11" s="181"/>
      <c r="L11" s="182">
        <v>8</v>
      </c>
      <c r="M11" s="182"/>
      <c r="N11" s="181" t="s">
        <v>79</v>
      </c>
      <c r="O11" s="181"/>
      <c r="P11" s="182">
        <v>11</v>
      </c>
      <c r="Q11" s="182"/>
      <c r="R11" s="182" t="s">
        <v>80</v>
      </c>
      <c r="S11" s="182"/>
      <c r="T11" s="182">
        <v>12</v>
      </c>
      <c r="U11" s="182"/>
      <c r="V11" s="181" t="s">
        <v>202</v>
      </c>
      <c r="W11" s="181"/>
      <c r="X11" s="262" t="s">
        <v>280</v>
      </c>
      <c r="Y11" s="243"/>
      <c r="Z11" s="181" t="s">
        <v>203</v>
      </c>
      <c r="AA11" s="181"/>
      <c r="AB11" s="181"/>
      <c r="AC11" s="181"/>
      <c r="AD11" s="181"/>
      <c r="AE11" s="181"/>
      <c r="AF11" s="181"/>
      <c r="AG11" s="185" t="s">
        <v>4</v>
      </c>
      <c r="AH11" s="181"/>
      <c r="AI11" s="181"/>
      <c r="AJ11" s="181"/>
      <c r="AK11" s="181"/>
      <c r="AL11" s="261"/>
      <c r="AM11" s="257">
        <v>70</v>
      </c>
      <c r="AN11" s="181"/>
      <c r="AO11" s="181"/>
      <c r="AP11" s="80" t="s">
        <v>90</v>
      </c>
      <c r="AQ11" s="81"/>
      <c r="AR11" s="80"/>
      <c r="AS11" s="80"/>
      <c r="AT11" s="80"/>
      <c r="AU11" s="82"/>
      <c r="AV11" s="185" t="s">
        <v>204</v>
      </c>
      <c r="AW11" s="181"/>
      <c r="AX11" s="181"/>
      <c r="AY11" s="181"/>
      <c r="AZ11" s="261"/>
      <c r="BA11" s="113" t="s">
        <v>92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5"/>
      <c r="BW11" s="22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4"/>
      <c r="CK11" s="126"/>
      <c r="CL11" s="109"/>
      <c r="CM11" s="109"/>
      <c r="CN11" s="109"/>
      <c r="CO11" s="109"/>
      <c r="CP11" s="109"/>
      <c r="CQ11" s="109"/>
      <c r="CR11" s="126"/>
      <c r="CS11" s="23"/>
      <c r="CT11" s="23"/>
      <c r="CU11" s="23"/>
      <c r="CV11" s="23"/>
      <c r="CW11" s="23"/>
      <c r="CX11" s="23"/>
      <c r="CY11" s="23"/>
      <c r="CZ11" s="22"/>
      <c r="DA11" s="23"/>
      <c r="DB11" s="23"/>
      <c r="DC11" s="23"/>
      <c r="DD11" s="23"/>
      <c r="DE11" s="23"/>
      <c r="DF11" s="24"/>
    </row>
    <row r="12" spans="1:110" ht="21.75" customHeight="1">
      <c r="A12" s="204" t="s">
        <v>205</v>
      </c>
      <c r="B12" s="196"/>
      <c r="C12" s="196"/>
      <c r="D12" s="196"/>
      <c r="E12" s="198"/>
      <c r="F12" s="212" t="s">
        <v>235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 t="s">
        <v>217</v>
      </c>
      <c r="T12" s="233"/>
      <c r="U12" s="233"/>
      <c r="V12" s="237"/>
      <c r="W12" s="270">
        <v>34.1</v>
      </c>
      <c r="X12" s="233"/>
      <c r="Y12" s="233"/>
      <c r="Z12" s="233"/>
      <c r="AA12" s="85" t="s">
        <v>218</v>
      </c>
      <c r="AB12" s="86"/>
      <c r="AC12" s="198" t="s">
        <v>219</v>
      </c>
      <c r="AD12" s="233"/>
      <c r="AE12" s="233"/>
      <c r="AF12" s="237"/>
      <c r="AG12" s="270">
        <v>54</v>
      </c>
      <c r="AH12" s="233"/>
      <c r="AI12" s="233"/>
      <c r="AJ12" s="233"/>
      <c r="AK12" s="85" t="s">
        <v>220</v>
      </c>
      <c r="AL12" s="86"/>
      <c r="AM12" s="198" t="s">
        <v>7</v>
      </c>
      <c r="AN12" s="233"/>
      <c r="AO12" s="233"/>
      <c r="AP12" s="237"/>
      <c r="AQ12" s="116" t="s">
        <v>283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2" t="s">
        <v>8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0" t="s">
        <v>221</v>
      </c>
      <c r="BL12" s="110"/>
      <c r="BM12" s="110"/>
      <c r="BN12" s="110"/>
      <c r="BO12" s="110"/>
      <c r="BP12" s="110"/>
      <c r="BQ12" s="110"/>
      <c r="BR12" s="110"/>
      <c r="BS12" s="111"/>
      <c r="BW12" s="28"/>
      <c r="BX12" s="18"/>
      <c r="BY12" s="18"/>
      <c r="BZ12" s="18"/>
      <c r="CA12" s="18"/>
      <c r="CB12" s="18"/>
      <c r="CC12" s="29"/>
      <c r="CD12" s="18"/>
      <c r="CE12" s="18"/>
      <c r="CF12" s="18"/>
      <c r="CG12" s="18"/>
      <c r="CH12" s="18"/>
      <c r="CI12" s="18"/>
      <c r="CJ12" s="29"/>
      <c r="CK12" s="144">
        <f>COUNT(BW12:CJ13)</f>
        <v>0</v>
      </c>
      <c r="CL12" s="146" t="s">
        <v>37</v>
      </c>
      <c r="CM12" s="146"/>
      <c r="CN12" s="146"/>
      <c r="CO12" s="146"/>
      <c r="CP12" s="146"/>
      <c r="CQ12" s="146"/>
      <c r="CR12" s="144">
        <f>COUNT(CS12:DF13)</f>
        <v>0</v>
      </c>
      <c r="CS12" s="30"/>
      <c r="CT12" s="30"/>
      <c r="CU12" s="30"/>
      <c r="CV12" s="30"/>
      <c r="CW12" s="30"/>
      <c r="CX12" s="30"/>
      <c r="CY12" s="30"/>
      <c r="CZ12" s="28"/>
      <c r="DA12" s="18"/>
      <c r="DB12" s="18"/>
      <c r="DC12" s="18"/>
      <c r="DD12" s="18"/>
      <c r="DE12" s="18"/>
      <c r="DF12" s="29"/>
    </row>
    <row r="13" spans="1:110" ht="21.75" customHeight="1">
      <c r="A13" s="204" t="s">
        <v>222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8"/>
      <c r="L13" s="213"/>
      <c r="M13" s="214"/>
      <c r="N13" s="214"/>
      <c r="O13" s="214"/>
      <c r="P13" s="214"/>
      <c r="Q13" s="214"/>
      <c r="R13" s="214"/>
      <c r="S13" s="214"/>
      <c r="T13" s="214"/>
      <c r="U13" s="196" t="s">
        <v>223</v>
      </c>
      <c r="V13" s="196"/>
      <c r="W13" s="196"/>
      <c r="X13" s="196"/>
      <c r="Y13" s="198"/>
      <c r="Z13" s="153" t="s">
        <v>130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96" t="s">
        <v>2</v>
      </c>
      <c r="AK13" s="196"/>
      <c r="AL13" s="196"/>
      <c r="AM13" s="196"/>
      <c r="AN13" s="196"/>
      <c r="AO13" s="196"/>
      <c r="AP13" s="198"/>
      <c r="AQ13" s="153" t="s">
        <v>127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263" t="s">
        <v>5</v>
      </c>
      <c r="BB13" s="263"/>
      <c r="BC13" s="263"/>
      <c r="BD13" s="264"/>
      <c r="BE13" s="138" t="s">
        <v>132</v>
      </c>
      <c r="BF13" s="139"/>
      <c r="BG13" s="139"/>
      <c r="BH13" s="139"/>
      <c r="BI13" s="139"/>
      <c r="BJ13" s="140"/>
      <c r="BK13" s="122">
        <v>50</v>
      </c>
      <c r="BL13" s="123"/>
      <c r="BM13" s="123"/>
      <c r="BN13" s="123"/>
      <c r="BO13" s="123"/>
      <c r="BP13" s="123"/>
      <c r="BQ13" s="149" t="s">
        <v>133</v>
      </c>
      <c r="BR13" s="149"/>
      <c r="BS13" s="150"/>
      <c r="BW13" s="28"/>
      <c r="BX13" s="18"/>
      <c r="BY13" s="18"/>
      <c r="BZ13" s="18"/>
      <c r="CA13" s="18"/>
      <c r="CB13" s="18"/>
      <c r="CC13" s="29"/>
      <c r="CD13" s="18"/>
      <c r="CE13" s="18"/>
      <c r="CF13" s="18"/>
      <c r="CG13" s="18"/>
      <c r="CH13" s="18"/>
      <c r="CI13" s="18"/>
      <c r="CJ13" s="29"/>
      <c r="CK13" s="145"/>
      <c r="CL13" s="147"/>
      <c r="CM13" s="147"/>
      <c r="CN13" s="147"/>
      <c r="CO13" s="147"/>
      <c r="CP13" s="147"/>
      <c r="CQ13" s="147"/>
      <c r="CR13" s="145"/>
      <c r="CS13" s="30"/>
      <c r="CT13" s="30"/>
      <c r="CU13" s="30"/>
      <c r="CV13" s="30"/>
      <c r="CW13" s="30"/>
      <c r="CX13" s="30"/>
      <c r="CY13" s="30"/>
      <c r="CZ13" s="28"/>
      <c r="DA13" s="18"/>
      <c r="DB13" s="18"/>
      <c r="DC13" s="18"/>
      <c r="DD13" s="18"/>
      <c r="DE13" s="18"/>
      <c r="DF13" s="29"/>
    </row>
    <row r="14" spans="1:110" ht="21.75" customHeight="1" thickBot="1">
      <c r="A14" s="199" t="s">
        <v>213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2"/>
      <c r="L14" s="155" t="s">
        <v>129</v>
      </c>
      <c r="M14" s="156"/>
      <c r="N14" s="156"/>
      <c r="O14" s="156"/>
      <c r="P14" s="156"/>
      <c r="Q14" s="156"/>
      <c r="R14" s="156"/>
      <c r="S14" s="156"/>
      <c r="T14" s="156"/>
      <c r="U14" s="200" t="s">
        <v>226</v>
      </c>
      <c r="V14" s="200"/>
      <c r="W14" s="200"/>
      <c r="X14" s="200"/>
      <c r="Y14" s="202"/>
      <c r="Z14" s="155" t="s">
        <v>131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200" t="s">
        <v>3</v>
      </c>
      <c r="AK14" s="200"/>
      <c r="AL14" s="200"/>
      <c r="AM14" s="200"/>
      <c r="AN14" s="200"/>
      <c r="AO14" s="200"/>
      <c r="AP14" s="202"/>
      <c r="AQ14" s="155" t="s">
        <v>281</v>
      </c>
      <c r="AR14" s="156"/>
      <c r="AS14" s="156"/>
      <c r="AT14" s="156"/>
      <c r="AU14" s="156"/>
      <c r="AV14" s="156"/>
      <c r="AW14" s="156"/>
      <c r="AX14" s="156"/>
      <c r="AY14" s="156"/>
      <c r="AZ14" s="156"/>
      <c r="BA14" s="265" t="s">
        <v>6</v>
      </c>
      <c r="BB14" s="265"/>
      <c r="BC14" s="265"/>
      <c r="BD14" s="266"/>
      <c r="BE14" s="141" t="s">
        <v>128</v>
      </c>
      <c r="BF14" s="142"/>
      <c r="BG14" s="142"/>
      <c r="BH14" s="142"/>
      <c r="BI14" s="142"/>
      <c r="BJ14" s="143"/>
      <c r="BK14" s="124"/>
      <c r="BL14" s="125"/>
      <c r="BM14" s="125"/>
      <c r="BN14" s="125"/>
      <c r="BO14" s="125"/>
      <c r="BP14" s="125"/>
      <c r="BQ14" s="151"/>
      <c r="BR14" s="151"/>
      <c r="BS14" s="152"/>
      <c r="BW14" s="19"/>
      <c r="BX14" s="20"/>
      <c r="BY14" s="20"/>
      <c r="BZ14" s="20"/>
      <c r="CA14" s="20"/>
      <c r="CB14" s="20"/>
      <c r="CC14" s="21"/>
      <c r="CD14" s="20"/>
      <c r="CE14" s="20"/>
      <c r="CF14" s="20"/>
      <c r="CG14" s="20"/>
      <c r="CH14" s="20"/>
      <c r="CI14" s="20"/>
      <c r="CJ14" s="21"/>
      <c r="CK14" s="126">
        <f>COUNT(BW14:CJ15)</f>
        <v>0</v>
      </c>
      <c r="CL14" s="109" t="s">
        <v>43</v>
      </c>
      <c r="CM14" s="109"/>
      <c r="CN14" s="109"/>
      <c r="CO14" s="109"/>
      <c r="CP14" s="109"/>
      <c r="CQ14" s="109"/>
      <c r="CR14" s="126">
        <f>COUNT(CS14:DF15)</f>
        <v>0</v>
      </c>
      <c r="CS14" s="20"/>
      <c r="CT14" s="20"/>
      <c r="CU14" s="20"/>
      <c r="CV14" s="20"/>
      <c r="CW14" s="20"/>
      <c r="CX14" s="20"/>
      <c r="CY14" s="20"/>
      <c r="CZ14" s="19"/>
      <c r="DA14" s="20"/>
      <c r="DB14" s="20"/>
      <c r="DC14" s="20"/>
      <c r="DD14" s="20"/>
      <c r="DE14" s="20"/>
      <c r="DF14" s="21"/>
    </row>
    <row r="15" spans="1:110" ht="21.75" customHeight="1">
      <c r="A15" s="8"/>
      <c r="B15" s="3"/>
      <c r="C15" s="136" t="s">
        <v>94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"/>
      <c r="U15" s="7"/>
      <c r="V15" s="130">
        <f>SUM(AB15:AE16)</f>
        <v>8</v>
      </c>
      <c r="W15" s="131"/>
      <c r="X15" s="131"/>
      <c r="Y15" s="131"/>
      <c r="Z15" s="131"/>
      <c r="AA15" s="132"/>
      <c r="AB15" s="157">
        <v>2</v>
      </c>
      <c r="AC15" s="157"/>
      <c r="AD15" s="157"/>
      <c r="AE15" s="157"/>
      <c r="AF15" s="158" t="s">
        <v>52</v>
      </c>
      <c r="AG15" s="158"/>
      <c r="AH15" s="158"/>
      <c r="AI15" s="158"/>
      <c r="AJ15" s="158"/>
      <c r="AK15" s="158"/>
      <c r="AL15" s="158"/>
      <c r="AM15" s="158"/>
      <c r="AN15" s="157">
        <f>COUNTIF(CS20:CY33,2)</f>
        <v>0</v>
      </c>
      <c r="AO15" s="157"/>
      <c r="AP15" s="157"/>
      <c r="AQ15" s="157"/>
      <c r="AR15" s="130">
        <f>SUM(AN15:AQ16)</f>
        <v>0</v>
      </c>
      <c r="AS15" s="131"/>
      <c r="AT15" s="131"/>
      <c r="AU15" s="131"/>
      <c r="AV15" s="131"/>
      <c r="AW15" s="132"/>
      <c r="AX15" s="6"/>
      <c r="AY15" s="3"/>
      <c r="AZ15" s="136" t="s">
        <v>97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53"/>
      <c r="BR15" s="3"/>
      <c r="BS15" s="9"/>
      <c r="BW15" s="22"/>
      <c r="BX15" s="23"/>
      <c r="BY15" s="23"/>
      <c r="BZ15" s="23"/>
      <c r="CA15" s="23"/>
      <c r="CB15" s="23"/>
      <c r="CC15" s="24"/>
      <c r="CD15" s="23"/>
      <c r="CE15" s="23"/>
      <c r="CF15" s="23"/>
      <c r="CG15" s="23"/>
      <c r="CH15" s="23"/>
      <c r="CI15" s="23"/>
      <c r="CJ15" s="24"/>
      <c r="CK15" s="126"/>
      <c r="CL15" s="109"/>
      <c r="CM15" s="109"/>
      <c r="CN15" s="109"/>
      <c r="CO15" s="109"/>
      <c r="CP15" s="109"/>
      <c r="CQ15" s="109"/>
      <c r="CR15" s="126"/>
      <c r="CS15" s="23"/>
      <c r="CT15" s="23"/>
      <c r="CU15" s="23"/>
      <c r="CV15" s="23"/>
      <c r="CW15" s="23"/>
      <c r="CX15" s="23"/>
      <c r="CY15" s="23"/>
      <c r="CZ15" s="22"/>
      <c r="DA15" s="23"/>
      <c r="DB15" s="23"/>
      <c r="DC15" s="23"/>
      <c r="DD15" s="23"/>
      <c r="DE15" s="23"/>
      <c r="DF15" s="24"/>
    </row>
    <row r="16" spans="1:110" ht="21.75" customHeight="1">
      <c r="A16" s="8"/>
      <c r="B16" s="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3"/>
      <c r="U16" s="7"/>
      <c r="V16" s="133"/>
      <c r="W16" s="134"/>
      <c r="X16" s="134"/>
      <c r="Y16" s="134"/>
      <c r="Z16" s="134"/>
      <c r="AA16" s="135"/>
      <c r="AB16" s="157">
        <v>6</v>
      </c>
      <c r="AC16" s="157"/>
      <c r="AD16" s="157"/>
      <c r="AE16" s="157"/>
      <c r="AF16" s="159" t="s">
        <v>51</v>
      </c>
      <c r="AG16" s="159"/>
      <c r="AH16" s="159"/>
      <c r="AI16" s="159"/>
      <c r="AJ16" s="159"/>
      <c r="AK16" s="159"/>
      <c r="AL16" s="159"/>
      <c r="AM16" s="159"/>
      <c r="AN16" s="157">
        <f>COUNTIF(CZ20:DF33,2)</f>
        <v>0</v>
      </c>
      <c r="AO16" s="157"/>
      <c r="AP16" s="157"/>
      <c r="AQ16" s="157"/>
      <c r="AR16" s="133"/>
      <c r="AS16" s="134"/>
      <c r="AT16" s="134"/>
      <c r="AU16" s="134"/>
      <c r="AV16" s="134"/>
      <c r="AW16" s="135"/>
      <c r="AX16" s="6"/>
      <c r="AY16" s="3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3"/>
      <c r="BR16" s="3"/>
      <c r="BS16" s="9"/>
      <c r="BW16" s="19"/>
      <c r="BX16" s="20"/>
      <c r="BY16" s="20"/>
      <c r="BZ16" s="20"/>
      <c r="CA16" s="20"/>
      <c r="CB16" s="20"/>
      <c r="CC16" s="21"/>
      <c r="CD16" s="20"/>
      <c r="CE16" s="20"/>
      <c r="CF16" s="20"/>
      <c r="CG16" s="20"/>
      <c r="CH16" s="20"/>
      <c r="CI16" s="20"/>
      <c r="CJ16" s="21"/>
      <c r="CK16" s="126">
        <f>COUNT(BW16:CJ17)</f>
        <v>0</v>
      </c>
      <c r="CL16" s="109" t="s">
        <v>44</v>
      </c>
      <c r="CM16" s="109"/>
      <c r="CN16" s="109"/>
      <c r="CO16" s="109"/>
      <c r="CP16" s="109"/>
      <c r="CQ16" s="109"/>
      <c r="CR16" s="126">
        <f>COUNT(CS16:DF17)</f>
        <v>0</v>
      </c>
      <c r="CS16" s="19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1"/>
    </row>
    <row r="17" spans="1:110" ht="21.75" customHeight="1" thickBot="1">
      <c r="A17" s="8"/>
      <c r="B17" s="3"/>
      <c r="C17" s="3"/>
      <c r="D17" s="3"/>
      <c r="E17" s="3"/>
      <c r="F17" s="3"/>
      <c r="G17" s="3"/>
      <c r="H17" s="3"/>
      <c r="I17" s="3"/>
      <c r="J17" s="148" t="s">
        <v>282</v>
      </c>
      <c r="K17" s="148"/>
      <c r="L17" s="87" t="s">
        <v>31</v>
      </c>
      <c r="M17" s="3"/>
      <c r="N17" s="48"/>
      <c r="O17" s="48"/>
      <c r="P17" s="48"/>
      <c r="Q17" s="3"/>
      <c r="R17" s="3"/>
      <c r="S17" s="3"/>
      <c r="T17" s="3"/>
      <c r="U17" s="5"/>
      <c r="V17" s="4"/>
      <c r="W17" s="4"/>
      <c r="X17" s="4"/>
      <c r="Y17" s="4"/>
      <c r="Z17" s="4"/>
      <c r="AA17" s="4"/>
      <c r="AB17" s="209" t="e">
        <f>COUNTIF(#REF!,"○")</f>
        <v>#REF!</v>
      </c>
      <c r="AC17" s="209"/>
      <c r="AD17" s="209"/>
      <c r="AE17" s="209"/>
      <c r="AF17" s="103"/>
      <c r="AG17" s="104"/>
      <c r="AH17" s="104"/>
      <c r="AI17" s="104"/>
      <c r="AJ17" s="104"/>
      <c r="AK17" s="104"/>
      <c r="AL17" s="104"/>
      <c r="AM17" s="105"/>
      <c r="AN17" s="209" t="e">
        <f>COUNTIF(#REF!,"○")</f>
        <v>#REF!</v>
      </c>
      <c r="AO17" s="209"/>
      <c r="AP17" s="209"/>
      <c r="AQ17" s="209"/>
      <c r="AR17" s="277"/>
      <c r="AS17" s="101"/>
      <c r="AT17" s="101"/>
      <c r="AU17" s="4"/>
      <c r="AV17" s="4"/>
      <c r="AW17" s="4"/>
      <c r="AX17" s="2"/>
      <c r="AY17" s="3"/>
      <c r="AZ17" s="3"/>
      <c r="BA17" s="3"/>
      <c r="BB17" s="3"/>
      <c r="BC17" s="3"/>
      <c r="BD17" s="3"/>
      <c r="BE17" s="3"/>
      <c r="BF17" s="3"/>
      <c r="BG17" s="148" t="s">
        <v>282</v>
      </c>
      <c r="BH17" s="148"/>
      <c r="BI17" s="52" t="s">
        <v>31</v>
      </c>
      <c r="BJ17" s="3"/>
      <c r="BK17" s="48"/>
      <c r="BL17" s="48"/>
      <c r="BM17" s="48"/>
      <c r="BN17" s="3"/>
      <c r="BO17" s="3"/>
      <c r="BP17" s="3"/>
      <c r="BQ17" s="3"/>
      <c r="BR17" s="3"/>
      <c r="BS17" s="9"/>
      <c r="BW17" s="22"/>
      <c r="BX17" s="23"/>
      <c r="BY17" s="23"/>
      <c r="BZ17" s="23"/>
      <c r="CA17" s="23"/>
      <c r="CB17" s="23"/>
      <c r="CC17" s="24"/>
      <c r="CD17" s="23"/>
      <c r="CE17" s="23"/>
      <c r="CF17" s="23"/>
      <c r="CG17" s="23"/>
      <c r="CH17" s="23"/>
      <c r="CI17" s="23"/>
      <c r="CJ17" s="24"/>
      <c r="CK17" s="126"/>
      <c r="CL17" s="109"/>
      <c r="CM17" s="109"/>
      <c r="CN17" s="109"/>
      <c r="CO17" s="109"/>
      <c r="CP17" s="109"/>
      <c r="CQ17" s="109"/>
      <c r="CR17" s="126"/>
      <c r="CS17" s="22"/>
      <c r="CT17" s="23"/>
      <c r="CU17" s="23"/>
      <c r="CV17" s="23"/>
      <c r="CW17" s="23"/>
      <c r="CX17" s="23"/>
      <c r="CY17" s="24"/>
      <c r="CZ17" s="22"/>
      <c r="DA17" s="23"/>
      <c r="DB17" s="23"/>
      <c r="DC17" s="23"/>
      <c r="DD17" s="23"/>
      <c r="DE17" s="23"/>
      <c r="DF17" s="24"/>
    </row>
    <row r="18" spans="1:110" ht="21.75" customHeight="1">
      <c r="A18" s="183" t="s">
        <v>231</v>
      </c>
      <c r="B18" s="184"/>
      <c r="C18" s="184"/>
      <c r="D18" s="184"/>
      <c r="E18" s="184"/>
      <c r="F18" s="184"/>
      <c r="G18" s="184"/>
      <c r="H18" s="184" t="s">
        <v>232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210" t="s">
        <v>11</v>
      </c>
      <c r="U18" s="210"/>
      <c r="V18" s="210" t="s">
        <v>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 t="s">
        <v>10</v>
      </c>
      <c r="AG18" s="210"/>
      <c r="AH18" s="210" t="s">
        <v>9</v>
      </c>
      <c r="AI18" s="278"/>
      <c r="AJ18" s="280" t="s">
        <v>9</v>
      </c>
      <c r="AK18" s="210"/>
      <c r="AL18" s="210" t="s">
        <v>10</v>
      </c>
      <c r="AM18" s="210"/>
      <c r="AN18" s="210" t="s">
        <v>45</v>
      </c>
      <c r="AO18" s="210"/>
      <c r="AP18" s="210"/>
      <c r="AQ18" s="210"/>
      <c r="AR18" s="210"/>
      <c r="AS18" s="210"/>
      <c r="AT18" s="210"/>
      <c r="AU18" s="210"/>
      <c r="AV18" s="210"/>
      <c r="AW18" s="210"/>
      <c r="AX18" s="210" t="s">
        <v>11</v>
      </c>
      <c r="AY18" s="210"/>
      <c r="AZ18" s="184" t="s">
        <v>232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 t="s">
        <v>231</v>
      </c>
      <c r="BM18" s="184"/>
      <c r="BN18" s="184"/>
      <c r="BO18" s="184"/>
      <c r="BP18" s="184"/>
      <c r="BQ18" s="184"/>
      <c r="BR18" s="184"/>
      <c r="BS18" s="269"/>
      <c r="BW18" s="160" t="s">
        <v>50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274" t="s">
        <v>10</v>
      </c>
      <c r="CL18" s="274"/>
      <c r="CM18" s="273" t="s">
        <v>9</v>
      </c>
      <c r="CN18" s="273"/>
      <c r="CO18" s="273" t="s">
        <v>9</v>
      </c>
      <c r="CP18" s="273"/>
      <c r="CQ18" s="274" t="s">
        <v>10</v>
      </c>
      <c r="CR18" s="274"/>
      <c r="CS18" s="160" t="s">
        <v>50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</row>
    <row r="19" spans="1:112" ht="21.75" customHeight="1">
      <c r="A19" s="204" t="s">
        <v>15</v>
      </c>
      <c r="B19" s="198"/>
      <c r="C19" s="212" t="s">
        <v>16</v>
      </c>
      <c r="D19" s="196"/>
      <c r="E19" s="196"/>
      <c r="F19" s="196"/>
      <c r="G19" s="196"/>
      <c r="H19" s="258" t="s">
        <v>14</v>
      </c>
      <c r="I19" s="272"/>
      <c r="J19" s="272"/>
      <c r="K19" s="272"/>
      <c r="L19" s="272"/>
      <c r="M19" s="196" t="s">
        <v>13</v>
      </c>
      <c r="N19" s="196"/>
      <c r="O19" s="196"/>
      <c r="P19" s="196"/>
      <c r="Q19" s="196"/>
      <c r="R19" s="196" t="s">
        <v>12</v>
      </c>
      <c r="S19" s="196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79"/>
      <c r="AJ19" s="28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96" t="s">
        <v>12</v>
      </c>
      <c r="BA19" s="198"/>
      <c r="BB19" s="196" t="s">
        <v>13</v>
      </c>
      <c r="BC19" s="196"/>
      <c r="BD19" s="196"/>
      <c r="BE19" s="196"/>
      <c r="BF19" s="196"/>
      <c r="BG19" s="258" t="s">
        <v>14</v>
      </c>
      <c r="BH19" s="272"/>
      <c r="BI19" s="272"/>
      <c r="BJ19" s="272"/>
      <c r="BK19" s="272"/>
      <c r="BL19" s="196" t="s">
        <v>16</v>
      </c>
      <c r="BM19" s="196"/>
      <c r="BN19" s="196"/>
      <c r="BO19" s="196"/>
      <c r="BP19" s="198"/>
      <c r="BQ19" s="270" t="s">
        <v>233</v>
      </c>
      <c r="BR19" s="233"/>
      <c r="BS19" s="271"/>
      <c r="BU19" t="s">
        <v>72</v>
      </c>
      <c r="BV19" t="s">
        <v>73</v>
      </c>
      <c r="BW19" s="163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274"/>
      <c r="CL19" s="274"/>
      <c r="CM19" s="273"/>
      <c r="CN19" s="273"/>
      <c r="CO19" s="273"/>
      <c r="CP19" s="273"/>
      <c r="CQ19" s="274"/>
      <c r="CR19" s="274"/>
      <c r="CS19" s="163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5"/>
      <c r="DG19" t="s">
        <v>73</v>
      </c>
      <c r="DH19" t="s">
        <v>72</v>
      </c>
    </row>
    <row r="20" spans="1:112" ht="21.75" customHeight="1">
      <c r="A20" s="223"/>
      <c r="B20" s="119"/>
      <c r="C20" s="224"/>
      <c r="D20" s="96"/>
      <c r="E20" s="96"/>
      <c r="F20" s="96"/>
      <c r="G20" s="96"/>
      <c r="H20" s="96">
        <f aca="true" t="shared" si="0" ref="H20:H33">IF(COUNT(BW20:CC20)=0,"",COUNT(BW20:CC20))</f>
      </c>
      <c r="I20" s="96"/>
      <c r="J20" s="96"/>
      <c r="K20" s="96"/>
      <c r="L20" s="96"/>
      <c r="M20" s="96">
        <f aca="true" t="shared" si="1" ref="M20:M33">IF(COUNT(CD20:CJ20)=0,"",COUNT(CD20:CJ20))</f>
      </c>
      <c r="N20" s="96"/>
      <c r="O20" s="96"/>
      <c r="P20" s="96"/>
      <c r="Q20" s="96"/>
      <c r="R20" s="96">
        <f aca="true" t="shared" si="2" ref="R20:R33">IF(SUM(H20:Q20)=0,"",SUM(H20:Q20))</f>
      </c>
      <c r="S20" s="96"/>
      <c r="T20" s="96">
        <f aca="true" t="shared" si="3" ref="T20:T33">IF(BU20=0,"",BU20)</f>
      </c>
      <c r="U20" s="96"/>
      <c r="V20" s="180" t="str">
        <f aca="true" t="shared" si="4" ref="V20:V33">IF(AF20="","",VLOOKUP(AF20,$A$61:$M$78,5,FALSE))</f>
        <v>渡辺　　　愛</v>
      </c>
      <c r="W20" s="180"/>
      <c r="X20" s="180"/>
      <c r="Y20" s="180"/>
      <c r="Z20" s="180"/>
      <c r="AA20" s="180"/>
      <c r="AB20" s="180"/>
      <c r="AC20" s="180"/>
      <c r="AD20" s="180"/>
      <c r="AE20" s="180"/>
      <c r="AF20" s="127">
        <v>1</v>
      </c>
      <c r="AG20" s="127"/>
      <c r="AH20" s="127" t="str">
        <f aca="true" t="shared" si="5" ref="AH20:AH33">IF(AF20="","",VLOOKUP(AF20,$A$61:$M$78,3,FALSE))</f>
        <v>GK</v>
      </c>
      <c r="AI20" s="128"/>
      <c r="AJ20" s="129" t="str">
        <f aca="true" t="shared" si="6" ref="AJ20:AJ33">IF(AL20="","",VLOOKUP(AL20,$N$61:$Z$78,3,FALSE))</f>
        <v>GK</v>
      </c>
      <c r="AK20" s="127"/>
      <c r="AL20" s="127">
        <v>1</v>
      </c>
      <c r="AM20" s="127"/>
      <c r="AN20" s="180" t="str">
        <f>IF(AL20="","",VLOOKUP(AL20,$N$61:$Z$78,5,FALSE))</f>
        <v>山口美保子</v>
      </c>
      <c r="AO20" s="180"/>
      <c r="AP20" s="180"/>
      <c r="AQ20" s="180"/>
      <c r="AR20" s="180"/>
      <c r="AS20" s="180"/>
      <c r="AT20" s="180"/>
      <c r="AU20" s="180"/>
      <c r="AV20" s="180"/>
      <c r="AW20" s="180"/>
      <c r="AX20" s="96">
        <f aca="true" t="shared" si="7" ref="AX20:AX33">IF(DH20=0,"",DH20)</f>
      </c>
      <c r="AY20" s="96"/>
      <c r="AZ20" s="96">
        <f aca="true" t="shared" si="8" ref="AZ20:AZ33">IF(SUM(BB20:BK20)=0,"",SUM(BB20:BK20))</f>
      </c>
      <c r="BA20" s="119"/>
      <c r="BB20" s="96">
        <f aca="true" t="shared" si="9" ref="BB20:BB33">IF(COUNT(CS20:CY20)=0,"",COUNT(CS20:CY20))</f>
      </c>
      <c r="BC20" s="96"/>
      <c r="BD20" s="96"/>
      <c r="BE20" s="96"/>
      <c r="BF20" s="96"/>
      <c r="BG20" s="96">
        <f aca="true" t="shared" si="10" ref="BG20:BG33">IF(COUNT(CZ20:DF20)=0,"",COUNT(CZ20:DF20))</f>
      </c>
      <c r="BH20" s="96"/>
      <c r="BI20" s="96"/>
      <c r="BJ20" s="96"/>
      <c r="BK20" s="96"/>
      <c r="BL20" s="96"/>
      <c r="BM20" s="96"/>
      <c r="BN20" s="96"/>
      <c r="BO20" s="96"/>
      <c r="BP20" s="119"/>
      <c r="BQ20" s="106"/>
      <c r="BR20" s="107"/>
      <c r="BS20" s="108"/>
      <c r="BU20">
        <f aca="true" t="shared" si="11" ref="BU20:BU33">COUNTIF(BW20:CJ20,2)</f>
        <v>0</v>
      </c>
      <c r="BV20">
        <f aca="true" t="shared" si="12" ref="BV20:BV33">COUNT(BW20:CJ20)</f>
        <v>0</v>
      </c>
      <c r="BW20" s="12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4"/>
      <c r="CK20" s="98">
        <f aca="true" t="shared" si="13" ref="CK20:CK33">IF(AF20=0,"",AF20)</f>
        <v>1</v>
      </c>
      <c r="CL20" s="99"/>
      <c r="CM20" s="98" t="str">
        <f aca="true" t="shared" si="14" ref="CM20:CM33">IF(AH20=0,"",AH20)</f>
        <v>GK</v>
      </c>
      <c r="CN20" s="99"/>
      <c r="CO20" s="98" t="str">
        <f aca="true" t="shared" si="15" ref="CO20:CO33">IF(AJ20=0,"",AJ20)</f>
        <v>GK</v>
      </c>
      <c r="CP20" s="99"/>
      <c r="CQ20" s="98">
        <f aca="true" t="shared" si="16" ref="CQ20:CQ33">IF(AL20=0,"",AL20)</f>
        <v>1</v>
      </c>
      <c r="CR20" s="99"/>
      <c r="CS20" s="12"/>
      <c r="CT20" s="13"/>
      <c r="CU20" s="13"/>
      <c r="CV20" s="13"/>
      <c r="CW20" s="13"/>
      <c r="CX20" s="13"/>
      <c r="CY20" s="14"/>
      <c r="CZ20" s="12"/>
      <c r="DA20" s="13"/>
      <c r="DB20" s="13"/>
      <c r="DC20" s="13"/>
      <c r="DD20" s="13"/>
      <c r="DE20" s="13"/>
      <c r="DF20" s="14"/>
      <c r="DG20">
        <f aca="true" t="shared" si="17" ref="DG20:DG33">COUNT(CS20:DF20)</f>
        <v>0</v>
      </c>
      <c r="DH20">
        <f aca="true" t="shared" si="18" ref="DH20:DH33">COUNTIF(CS20:DF20,2)</f>
        <v>0</v>
      </c>
    </row>
    <row r="21" spans="1:112" ht="21.75" customHeight="1">
      <c r="A21" s="223"/>
      <c r="B21" s="119"/>
      <c r="C21" s="224"/>
      <c r="D21" s="96"/>
      <c r="E21" s="96"/>
      <c r="F21" s="96"/>
      <c r="G21" s="96"/>
      <c r="H21" s="96">
        <f t="shared" si="0"/>
      </c>
      <c r="I21" s="96"/>
      <c r="J21" s="96"/>
      <c r="K21" s="96"/>
      <c r="L21" s="96"/>
      <c r="M21" s="96">
        <f t="shared" si="1"/>
      </c>
      <c r="N21" s="96"/>
      <c r="O21" s="96"/>
      <c r="P21" s="96"/>
      <c r="Q21" s="96"/>
      <c r="R21" s="96">
        <f t="shared" si="2"/>
      </c>
      <c r="S21" s="96"/>
      <c r="T21" s="96">
        <f t="shared" si="3"/>
      </c>
      <c r="U21" s="96"/>
      <c r="V21" s="180" t="str">
        <f t="shared" si="4"/>
        <v>五十嵐あゆ子</v>
      </c>
      <c r="W21" s="180"/>
      <c r="X21" s="180"/>
      <c r="Y21" s="180"/>
      <c r="Z21" s="180"/>
      <c r="AA21" s="180"/>
      <c r="AB21" s="180"/>
      <c r="AC21" s="180"/>
      <c r="AD21" s="180"/>
      <c r="AE21" s="180"/>
      <c r="AF21" s="127">
        <v>2</v>
      </c>
      <c r="AG21" s="127"/>
      <c r="AH21" s="127" t="str">
        <f t="shared" si="5"/>
        <v>DF</v>
      </c>
      <c r="AI21" s="128"/>
      <c r="AJ21" s="129" t="str">
        <f t="shared" si="6"/>
        <v>DF</v>
      </c>
      <c r="AK21" s="127"/>
      <c r="AL21" s="127">
        <v>2</v>
      </c>
      <c r="AM21" s="127"/>
      <c r="AN21" s="180" t="str">
        <f>IF(AL21="","",VLOOKUP(AL21,$N$61:$Z$78,5,FALSE))</f>
        <v>菊池優希</v>
      </c>
      <c r="AO21" s="180"/>
      <c r="AP21" s="180"/>
      <c r="AQ21" s="180"/>
      <c r="AR21" s="180"/>
      <c r="AS21" s="180"/>
      <c r="AT21" s="180"/>
      <c r="AU21" s="180"/>
      <c r="AV21" s="180"/>
      <c r="AW21" s="180"/>
      <c r="AX21" s="96">
        <f t="shared" si="7"/>
      </c>
      <c r="AY21" s="96"/>
      <c r="AZ21" s="96">
        <f t="shared" si="8"/>
      </c>
      <c r="BA21" s="119"/>
      <c r="BB21" s="96">
        <f t="shared" si="9"/>
      </c>
      <c r="BC21" s="96"/>
      <c r="BD21" s="96"/>
      <c r="BE21" s="96"/>
      <c r="BF21" s="96"/>
      <c r="BG21" s="96">
        <f t="shared" si="10"/>
      </c>
      <c r="BH21" s="96"/>
      <c r="BI21" s="96"/>
      <c r="BJ21" s="96"/>
      <c r="BK21" s="96"/>
      <c r="BL21" s="96"/>
      <c r="BM21" s="96"/>
      <c r="BN21" s="96"/>
      <c r="BO21" s="96"/>
      <c r="BP21" s="119"/>
      <c r="BQ21" s="106"/>
      <c r="BR21" s="107"/>
      <c r="BS21" s="108"/>
      <c r="BU21">
        <f t="shared" si="11"/>
        <v>0</v>
      </c>
      <c r="BV21">
        <f t="shared" si="12"/>
        <v>0</v>
      </c>
      <c r="BW21" s="12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4"/>
      <c r="CK21" s="98">
        <f t="shared" si="13"/>
        <v>2</v>
      </c>
      <c r="CL21" s="99"/>
      <c r="CM21" s="98" t="str">
        <f t="shared" si="14"/>
        <v>DF</v>
      </c>
      <c r="CN21" s="99"/>
      <c r="CO21" s="98" t="str">
        <f t="shared" si="15"/>
        <v>DF</v>
      </c>
      <c r="CP21" s="99"/>
      <c r="CQ21" s="98">
        <f t="shared" si="16"/>
        <v>2</v>
      </c>
      <c r="CR21" s="99"/>
      <c r="CS21" s="12"/>
      <c r="CT21" s="13"/>
      <c r="CU21" s="13"/>
      <c r="CV21" s="13"/>
      <c r="CW21" s="13"/>
      <c r="CX21" s="13"/>
      <c r="CY21" s="14"/>
      <c r="CZ21" s="12"/>
      <c r="DA21" s="13"/>
      <c r="DB21" s="13"/>
      <c r="DC21" s="13"/>
      <c r="DD21" s="13"/>
      <c r="DE21" s="13"/>
      <c r="DF21" s="14"/>
      <c r="DG21">
        <f t="shared" si="17"/>
        <v>0</v>
      </c>
      <c r="DH21">
        <f t="shared" si="18"/>
        <v>0</v>
      </c>
    </row>
    <row r="22" spans="1:112" ht="21.75" customHeight="1">
      <c r="A22" s="223"/>
      <c r="B22" s="119"/>
      <c r="C22" s="224"/>
      <c r="D22" s="96"/>
      <c r="E22" s="96"/>
      <c r="F22" s="96"/>
      <c r="G22" s="96"/>
      <c r="H22" s="96">
        <f t="shared" si="0"/>
      </c>
      <c r="I22" s="96"/>
      <c r="J22" s="96"/>
      <c r="K22" s="96"/>
      <c r="L22" s="96"/>
      <c r="M22" s="96">
        <f t="shared" si="1"/>
      </c>
      <c r="N22" s="96"/>
      <c r="O22" s="96"/>
      <c r="P22" s="96"/>
      <c r="Q22" s="96"/>
      <c r="R22" s="96">
        <f t="shared" si="2"/>
      </c>
      <c r="S22" s="96"/>
      <c r="T22" s="96">
        <f t="shared" si="3"/>
      </c>
      <c r="U22" s="96"/>
      <c r="V22" s="180" t="str">
        <f t="shared" si="4"/>
        <v>鈴木朱美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27">
        <v>3</v>
      </c>
      <c r="AG22" s="127"/>
      <c r="AH22" s="127" t="str">
        <f t="shared" si="5"/>
        <v>DF</v>
      </c>
      <c r="AI22" s="128"/>
      <c r="AJ22" s="129" t="str">
        <f t="shared" si="6"/>
        <v>DF</v>
      </c>
      <c r="AK22" s="127"/>
      <c r="AL22" s="127">
        <v>3</v>
      </c>
      <c r="AM22" s="127"/>
      <c r="AN22" s="180" t="str">
        <f>IF(AL22="","",VLOOKUP(AL22,$N$61:$Z$78,5,FALSE))</f>
        <v>藤川知美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96">
        <f t="shared" si="7"/>
      </c>
      <c r="AY22" s="96"/>
      <c r="AZ22" s="96">
        <f t="shared" si="8"/>
      </c>
      <c r="BA22" s="119"/>
      <c r="BB22" s="96">
        <f t="shared" si="9"/>
      </c>
      <c r="BC22" s="96"/>
      <c r="BD22" s="96"/>
      <c r="BE22" s="96"/>
      <c r="BF22" s="96"/>
      <c r="BG22" s="96">
        <f t="shared" si="10"/>
      </c>
      <c r="BH22" s="96"/>
      <c r="BI22" s="96"/>
      <c r="BJ22" s="96"/>
      <c r="BK22" s="96"/>
      <c r="BL22" s="96"/>
      <c r="BM22" s="96"/>
      <c r="BN22" s="96"/>
      <c r="BO22" s="96"/>
      <c r="BP22" s="119"/>
      <c r="BQ22" s="106"/>
      <c r="BR22" s="107"/>
      <c r="BS22" s="108"/>
      <c r="BU22">
        <f t="shared" si="11"/>
        <v>0</v>
      </c>
      <c r="BV22">
        <f t="shared" si="12"/>
        <v>0</v>
      </c>
      <c r="BW22" s="12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4"/>
      <c r="CK22" s="98">
        <f t="shared" si="13"/>
        <v>3</v>
      </c>
      <c r="CL22" s="99"/>
      <c r="CM22" s="98" t="str">
        <f t="shared" si="14"/>
        <v>DF</v>
      </c>
      <c r="CN22" s="99"/>
      <c r="CO22" s="98" t="str">
        <f t="shared" si="15"/>
        <v>DF</v>
      </c>
      <c r="CP22" s="99"/>
      <c r="CQ22" s="98">
        <f t="shared" si="16"/>
        <v>3</v>
      </c>
      <c r="CR22" s="99"/>
      <c r="CS22" s="12"/>
      <c r="CT22" s="13"/>
      <c r="CU22" s="13"/>
      <c r="CV22" s="13"/>
      <c r="CW22" s="13"/>
      <c r="CX22" s="13"/>
      <c r="CY22" s="14"/>
      <c r="CZ22" s="12"/>
      <c r="DA22" s="13"/>
      <c r="DB22" s="13"/>
      <c r="DC22" s="13"/>
      <c r="DD22" s="13"/>
      <c r="DE22" s="13"/>
      <c r="DF22" s="14"/>
      <c r="DG22">
        <f t="shared" si="17"/>
        <v>0</v>
      </c>
      <c r="DH22">
        <f t="shared" si="18"/>
        <v>0</v>
      </c>
    </row>
    <row r="23" spans="1:112" ht="21.75" customHeight="1">
      <c r="A23" s="223"/>
      <c r="B23" s="119"/>
      <c r="C23" s="224"/>
      <c r="D23" s="96"/>
      <c r="E23" s="96"/>
      <c r="F23" s="96"/>
      <c r="G23" s="96"/>
      <c r="H23" s="96">
        <v>1</v>
      </c>
      <c r="I23" s="96"/>
      <c r="J23" s="96"/>
      <c r="K23" s="96"/>
      <c r="L23" s="96"/>
      <c r="M23" s="96">
        <v>1</v>
      </c>
      <c r="N23" s="96"/>
      <c r="O23" s="96"/>
      <c r="P23" s="96"/>
      <c r="Q23" s="96"/>
      <c r="R23" s="96">
        <f t="shared" si="2"/>
        <v>2</v>
      </c>
      <c r="S23" s="96"/>
      <c r="T23" s="96">
        <v>1</v>
      </c>
      <c r="U23" s="96"/>
      <c r="V23" s="180" t="str">
        <f t="shared" si="4"/>
        <v>阿部　　　麗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27">
        <v>4</v>
      </c>
      <c r="AG23" s="127"/>
      <c r="AH23" s="127" t="str">
        <f t="shared" si="5"/>
        <v>DF</v>
      </c>
      <c r="AI23" s="128"/>
      <c r="AJ23" s="129" t="str">
        <f t="shared" si="6"/>
        <v>DF</v>
      </c>
      <c r="AK23" s="127"/>
      <c r="AL23" s="127">
        <v>4</v>
      </c>
      <c r="AM23" s="127"/>
      <c r="AN23" s="180" t="str">
        <f>IF(AL23="","",VLOOKUP(AL23,$N$61:$Z$78,5,FALSE))</f>
        <v>佐々木潤子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96">
        <f t="shared" si="7"/>
      </c>
      <c r="AY23" s="96"/>
      <c r="AZ23" s="96">
        <f t="shared" si="8"/>
      </c>
      <c r="BA23" s="119"/>
      <c r="BB23" s="96">
        <f t="shared" si="9"/>
      </c>
      <c r="BC23" s="96"/>
      <c r="BD23" s="96"/>
      <c r="BE23" s="96"/>
      <c r="BF23" s="96"/>
      <c r="BG23" s="96">
        <f t="shared" si="10"/>
      </c>
      <c r="BH23" s="96"/>
      <c r="BI23" s="96"/>
      <c r="BJ23" s="96"/>
      <c r="BK23" s="96"/>
      <c r="BL23" s="96">
        <v>62</v>
      </c>
      <c r="BM23" s="96"/>
      <c r="BN23" s="96"/>
      <c r="BO23" s="96"/>
      <c r="BP23" s="119"/>
      <c r="BQ23" s="106"/>
      <c r="BR23" s="107"/>
      <c r="BS23" s="108"/>
      <c r="BU23">
        <f t="shared" si="11"/>
        <v>0</v>
      </c>
      <c r="BV23">
        <f t="shared" si="12"/>
        <v>0</v>
      </c>
      <c r="BW23" s="12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4"/>
      <c r="CK23" s="98">
        <f t="shared" si="13"/>
        <v>4</v>
      </c>
      <c r="CL23" s="99"/>
      <c r="CM23" s="98" t="str">
        <f t="shared" si="14"/>
        <v>DF</v>
      </c>
      <c r="CN23" s="99"/>
      <c r="CO23" s="98" t="str">
        <f t="shared" si="15"/>
        <v>DF</v>
      </c>
      <c r="CP23" s="99"/>
      <c r="CQ23" s="98">
        <f t="shared" si="16"/>
        <v>4</v>
      </c>
      <c r="CR23" s="99"/>
      <c r="CS23" s="12"/>
      <c r="CT23" s="13"/>
      <c r="CU23" s="13"/>
      <c r="CV23" s="13"/>
      <c r="CW23" s="13"/>
      <c r="CX23" s="13"/>
      <c r="CY23" s="14"/>
      <c r="CZ23" s="12"/>
      <c r="DA23" s="13"/>
      <c r="DB23" s="13"/>
      <c r="DC23" s="13"/>
      <c r="DD23" s="13"/>
      <c r="DE23" s="13"/>
      <c r="DF23" s="14"/>
      <c r="DG23">
        <f t="shared" si="17"/>
        <v>0</v>
      </c>
      <c r="DH23">
        <f t="shared" si="18"/>
        <v>0</v>
      </c>
    </row>
    <row r="24" spans="1:112" ht="21.75" customHeight="1">
      <c r="A24" s="223"/>
      <c r="B24" s="119"/>
      <c r="C24" s="224">
        <v>65</v>
      </c>
      <c r="D24" s="96"/>
      <c r="E24" s="96"/>
      <c r="F24" s="96"/>
      <c r="G24" s="96"/>
      <c r="H24" s="96">
        <f t="shared" si="0"/>
      </c>
      <c r="I24" s="96"/>
      <c r="J24" s="96"/>
      <c r="K24" s="96"/>
      <c r="L24" s="96"/>
      <c r="M24" s="96">
        <f t="shared" si="1"/>
      </c>
      <c r="N24" s="96"/>
      <c r="O24" s="96"/>
      <c r="P24" s="96"/>
      <c r="Q24" s="96"/>
      <c r="R24" s="96">
        <f t="shared" si="2"/>
      </c>
      <c r="S24" s="96"/>
      <c r="T24" s="96">
        <f t="shared" si="3"/>
      </c>
      <c r="U24" s="96"/>
      <c r="V24" s="180" t="str">
        <f t="shared" si="4"/>
        <v>白石幸子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27">
        <v>5</v>
      </c>
      <c r="AG24" s="127"/>
      <c r="AH24" s="127" t="str">
        <f t="shared" si="5"/>
        <v>DF</v>
      </c>
      <c r="AI24" s="128"/>
      <c r="AJ24" s="129" t="str">
        <f t="shared" si="6"/>
        <v>DF</v>
      </c>
      <c r="AK24" s="127"/>
      <c r="AL24" s="127">
        <v>6</v>
      </c>
      <c r="AM24" s="127"/>
      <c r="AN24" s="180" t="str">
        <f aca="true" t="shared" si="19" ref="AN24:AN33">IF(AL24="","",VLOOKUP(AL24,$N$61:$Z$78,5,FALSE))</f>
        <v>立花裕美</v>
      </c>
      <c r="AO24" s="180"/>
      <c r="AP24" s="180"/>
      <c r="AQ24" s="180"/>
      <c r="AR24" s="180"/>
      <c r="AS24" s="180"/>
      <c r="AT24" s="180"/>
      <c r="AU24" s="180"/>
      <c r="AV24" s="180"/>
      <c r="AW24" s="180"/>
      <c r="AX24" s="96">
        <f t="shared" si="7"/>
      </c>
      <c r="AY24" s="96"/>
      <c r="AZ24" s="96">
        <f t="shared" si="8"/>
      </c>
      <c r="BA24" s="119"/>
      <c r="BB24" s="96">
        <f t="shared" si="9"/>
      </c>
      <c r="BC24" s="96"/>
      <c r="BD24" s="96"/>
      <c r="BE24" s="96"/>
      <c r="BF24" s="96"/>
      <c r="BG24" s="96">
        <f t="shared" si="10"/>
      </c>
      <c r="BH24" s="96"/>
      <c r="BI24" s="96"/>
      <c r="BJ24" s="96"/>
      <c r="BK24" s="96"/>
      <c r="BL24" s="96">
        <v>41</v>
      </c>
      <c r="BM24" s="96"/>
      <c r="BN24" s="96"/>
      <c r="BO24" s="96"/>
      <c r="BP24" s="119"/>
      <c r="BQ24" s="106"/>
      <c r="BR24" s="107"/>
      <c r="BS24" s="108"/>
      <c r="BU24">
        <f t="shared" si="11"/>
        <v>0</v>
      </c>
      <c r="BV24">
        <f t="shared" si="12"/>
        <v>0</v>
      </c>
      <c r="BW24" s="12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4"/>
      <c r="CK24" s="98">
        <f t="shared" si="13"/>
        <v>5</v>
      </c>
      <c r="CL24" s="99"/>
      <c r="CM24" s="98" t="str">
        <f t="shared" si="14"/>
        <v>DF</v>
      </c>
      <c r="CN24" s="99"/>
      <c r="CO24" s="98" t="str">
        <f t="shared" si="15"/>
        <v>DF</v>
      </c>
      <c r="CP24" s="99"/>
      <c r="CQ24" s="98">
        <f t="shared" si="16"/>
        <v>6</v>
      </c>
      <c r="CR24" s="99"/>
      <c r="CS24" s="12"/>
      <c r="CT24" s="13"/>
      <c r="CU24" s="13"/>
      <c r="CV24" s="13"/>
      <c r="CW24" s="13"/>
      <c r="CX24" s="13"/>
      <c r="CY24" s="14"/>
      <c r="CZ24" s="12"/>
      <c r="DA24" s="13"/>
      <c r="DB24" s="13"/>
      <c r="DC24" s="13"/>
      <c r="DD24" s="13"/>
      <c r="DE24" s="13"/>
      <c r="DF24" s="14"/>
      <c r="DG24">
        <f t="shared" si="17"/>
        <v>0</v>
      </c>
      <c r="DH24">
        <f t="shared" si="18"/>
        <v>0</v>
      </c>
    </row>
    <row r="25" spans="1:112" ht="21.75" customHeight="1">
      <c r="A25" s="223"/>
      <c r="B25" s="119"/>
      <c r="C25" s="224"/>
      <c r="D25" s="96"/>
      <c r="E25" s="96"/>
      <c r="F25" s="96"/>
      <c r="G25" s="96"/>
      <c r="H25" s="96">
        <v>2</v>
      </c>
      <c r="I25" s="96"/>
      <c r="J25" s="96"/>
      <c r="K25" s="96"/>
      <c r="L25" s="96"/>
      <c r="M25" s="96">
        <v>3</v>
      </c>
      <c r="N25" s="96"/>
      <c r="O25" s="96"/>
      <c r="P25" s="96"/>
      <c r="Q25" s="96"/>
      <c r="R25" s="96">
        <f t="shared" si="2"/>
        <v>5</v>
      </c>
      <c r="S25" s="96"/>
      <c r="T25" s="96">
        <f t="shared" si="3"/>
      </c>
      <c r="U25" s="96"/>
      <c r="V25" s="180" t="str">
        <f t="shared" si="4"/>
        <v>宮川葉月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27">
        <v>7</v>
      </c>
      <c r="AG25" s="127"/>
      <c r="AH25" s="127" t="str">
        <f t="shared" si="5"/>
        <v>MF</v>
      </c>
      <c r="AI25" s="128"/>
      <c r="AJ25" s="129" t="str">
        <f t="shared" si="6"/>
        <v>MF</v>
      </c>
      <c r="AK25" s="127"/>
      <c r="AL25" s="127">
        <v>7</v>
      </c>
      <c r="AM25" s="127"/>
      <c r="AN25" s="180" t="str">
        <f t="shared" si="19"/>
        <v>山内雅子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96">
        <f t="shared" si="7"/>
      </c>
      <c r="AY25" s="96"/>
      <c r="AZ25" s="96">
        <f t="shared" si="8"/>
      </c>
      <c r="BA25" s="119"/>
      <c r="BB25" s="96">
        <f t="shared" si="9"/>
      </c>
      <c r="BC25" s="96"/>
      <c r="BD25" s="96"/>
      <c r="BE25" s="96"/>
      <c r="BF25" s="96"/>
      <c r="BG25" s="96">
        <f t="shared" si="10"/>
      </c>
      <c r="BH25" s="96"/>
      <c r="BI25" s="96"/>
      <c r="BJ25" s="96"/>
      <c r="BK25" s="96"/>
      <c r="BL25" s="96"/>
      <c r="BM25" s="96"/>
      <c r="BN25" s="96"/>
      <c r="BO25" s="96"/>
      <c r="BP25" s="119"/>
      <c r="BQ25" s="106"/>
      <c r="BR25" s="107"/>
      <c r="BS25" s="108"/>
      <c r="BU25">
        <f t="shared" si="11"/>
        <v>0</v>
      </c>
      <c r="BV25">
        <f t="shared" si="12"/>
        <v>0</v>
      </c>
      <c r="BW25" s="12"/>
      <c r="BX25" s="13"/>
      <c r="BY25" s="13"/>
      <c r="BZ25" s="13"/>
      <c r="CA25" s="13"/>
      <c r="CB25" s="13"/>
      <c r="CC25" s="14"/>
      <c r="CD25" s="12"/>
      <c r="CE25" s="13"/>
      <c r="CF25" s="13"/>
      <c r="CG25" s="13"/>
      <c r="CH25" s="13"/>
      <c r="CI25" s="13"/>
      <c r="CJ25" s="14"/>
      <c r="CK25" s="98">
        <f t="shared" si="13"/>
        <v>7</v>
      </c>
      <c r="CL25" s="99"/>
      <c r="CM25" s="98" t="str">
        <f t="shared" si="14"/>
        <v>MF</v>
      </c>
      <c r="CN25" s="99"/>
      <c r="CO25" s="98" t="str">
        <f t="shared" si="15"/>
        <v>MF</v>
      </c>
      <c r="CP25" s="99"/>
      <c r="CQ25" s="98">
        <f t="shared" si="16"/>
        <v>7</v>
      </c>
      <c r="CR25" s="99"/>
      <c r="CS25" s="12"/>
      <c r="CT25" s="13"/>
      <c r="CU25" s="13"/>
      <c r="CV25" s="13"/>
      <c r="CW25" s="13"/>
      <c r="CX25" s="13"/>
      <c r="CY25" s="14"/>
      <c r="CZ25" s="12"/>
      <c r="DA25" s="13"/>
      <c r="DB25" s="13"/>
      <c r="DC25" s="13"/>
      <c r="DD25" s="13"/>
      <c r="DE25" s="13"/>
      <c r="DF25" s="14"/>
      <c r="DG25">
        <f t="shared" si="17"/>
        <v>0</v>
      </c>
      <c r="DH25">
        <f t="shared" si="18"/>
        <v>0</v>
      </c>
    </row>
    <row r="26" spans="1:112" ht="21.75" customHeight="1">
      <c r="A26" s="223"/>
      <c r="B26" s="119"/>
      <c r="C26" s="224">
        <v>46</v>
      </c>
      <c r="D26" s="96"/>
      <c r="E26" s="96"/>
      <c r="F26" s="96"/>
      <c r="G26" s="96"/>
      <c r="H26" s="96">
        <v>2</v>
      </c>
      <c r="I26" s="96"/>
      <c r="J26" s="96"/>
      <c r="K26" s="96"/>
      <c r="L26" s="96"/>
      <c r="M26" s="96">
        <v>1</v>
      </c>
      <c r="N26" s="96"/>
      <c r="O26" s="96"/>
      <c r="P26" s="96"/>
      <c r="Q26" s="96"/>
      <c r="R26" s="96">
        <f t="shared" si="2"/>
        <v>3</v>
      </c>
      <c r="S26" s="96"/>
      <c r="T26" s="96">
        <v>1</v>
      </c>
      <c r="U26" s="96"/>
      <c r="V26" s="180" t="str">
        <f t="shared" si="4"/>
        <v>根本麻衣子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27">
        <v>8</v>
      </c>
      <c r="AG26" s="127"/>
      <c r="AH26" s="127" t="str">
        <f t="shared" si="5"/>
        <v>MF</v>
      </c>
      <c r="AI26" s="128"/>
      <c r="AJ26" s="129" t="str">
        <f t="shared" si="6"/>
        <v>FW</v>
      </c>
      <c r="AK26" s="127"/>
      <c r="AL26" s="127">
        <v>15</v>
      </c>
      <c r="AM26" s="127"/>
      <c r="AN26" s="180" t="str">
        <f t="shared" si="19"/>
        <v>大石佳代子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96">
        <f t="shared" si="7"/>
      </c>
      <c r="AY26" s="96"/>
      <c r="AZ26" s="96">
        <f t="shared" si="8"/>
      </c>
      <c r="BA26" s="119"/>
      <c r="BB26" s="96">
        <f t="shared" si="9"/>
      </c>
      <c r="BC26" s="96"/>
      <c r="BD26" s="96"/>
      <c r="BE26" s="96"/>
      <c r="BF26" s="96"/>
      <c r="BG26" s="96">
        <f t="shared" si="10"/>
      </c>
      <c r="BH26" s="96"/>
      <c r="BI26" s="96"/>
      <c r="BJ26" s="96"/>
      <c r="BK26" s="96"/>
      <c r="BL26" s="96"/>
      <c r="BM26" s="96"/>
      <c r="BN26" s="96"/>
      <c r="BO26" s="96"/>
      <c r="BP26" s="119"/>
      <c r="BQ26" s="106"/>
      <c r="BR26" s="107"/>
      <c r="BS26" s="108"/>
      <c r="BU26">
        <f t="shared" si="11"/>
        <v>0</v>
      </c>
      <c r="BV26">
        <f t="shared" si="12"/>
        <v>0</v>
      </c>
      <c r="BW26" s="12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4"/>
      <c r="CK26" s="98">
        <f t="shared" si="13"/>
        <v>8</v>
      </c>
      <c r="CL26" s="99"/>
      <c r="CM26" s="98" t="str">
        <f t="shared" si="14"/>
        <v>MF</v>
      </c>
      <c r="CN26" s="99"/>
      <c r="CO26" s="98" t="str">
        <f t="shared" si="15"/>
        <v>FW</v>
      </c>
      <c r="CP26" s="99"/>
      <c r="CQ26" s="98">
        <f t="shared" si="16"/>
        <v>15</v>
      </c>
      <c r="CR26" s="99"/>
      <c r="CS26" s="12"/>
      <c r="CT26" s="13"/>
      <c r="CU26" s="13"/>
      <c r="CV26" s="13"/>
      <c r="CW26" s="13"/>
      <c r="CX26" s="13"/>
      <c r="CY26" s="14"/>
      <c r="CZ26" s="12"/>
      <c r="DA26" s="13"/>
      <c r="DB26" s="13"/>
      <c r="DC26" s="13"/>
      <c r="DD26" s="13"/>
      <c r="DE26" s="13"/>
      <c r="DF26" s="14"/>
      <c r="DG26">
        <f t="shared" si="17"/>
        <v>0</v>
      </c>
      <c r="DH26">
        <f t="shared" si="18"/>
        <v>0</v>
      </c>
    </row>
    <row r="27" spans="1:112" ht="21.75" customHeight="1">
      <c r="A27" s="223"/>
      <c r="B27" s="119"/>
      <c r="C27" s="224"/>
      <c r="D27" s="96"/>
      <c r="E27" s="96"/>
      <c r="F27" s="96"/>
      <c r="G27" s="96"/>
      <c r="H27" s="96">
        <f t="shared" si="0"/>
      </c>
      <c r="I27" s="96"/>
      <c r="J27" s="96"/>
      <c r="K27" s="96"/>
      <c r="L27" s="96"/>
      <c r="M27" s="96">
        <v>1</v>
      </c>
      <c r="N27" s="96"/>
      <c r="O27" s="96"/>
      <c r="P27" s="96"/>
      <c r="Q27" s="96"/>
      <c r="R27" s="96">
        <f t="shared" si="2"/>
        <v>1</v>
      </c>
      <c r="S27" s="96"/>
      <c r="T27" s="96">
        <f t="shared" si="3"/>
      </c>
      <c r="U27" s="96"/>
      <c r="V27" s="180" t="str">
        <f t="shared" si="4"/>
        <v>須藤みずき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27">
        <v>9</v>
      </c>
      <c r="AG27" s="127"/>
      <c r="AH27" s="127" t="str">
        <f t="shared" si="5"/>
        <v>MF</v>
      </c>
      <c r="AI27" s="128"/>
      <c r="AJ27" s="129" t="str">
        <f t="shared" si="6"/>
        <v>MF</v>
      </c>
      <c r="AK27" s="127"/>
      <c r="AL27" s="127">
        <v>8</v>
      </c>
      <c r="AM27" s="127"/>
      <c r="AN27" s="180" t="str">
        <f t="shared" si="19"/>
        <v>千葉珠美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96">
        <f t="shared" si="7"/>
      </c>
      <c r="AY27" s="96"/>
      <c r="AZ27" s="96">
        <f t="shared" si="8"/>
      </c>
      <c r="BA27" s="119"/>
      <c r="BB27" s="96">
        <f t="shared" si="9"/>
      </c>
      <c r="BC27" s="96"/>
      <c r="BD27" s="96"/>
      <c r="BE27" s="96"/>
      <c r="BF27" s="96"/>
      <c r="BG27" s="96">
        <f t="shared" si="10"/>
      </c>
      <c r="BH27" s="96"/>
      <c r="BI27" s="96"/>
      <c r="BJ27" s="96"/>
      <c r="BK27" s="96"/>
      <c r="BL27" s="96"/>
      <c r="BM27" s="96"/>
      <c r="BN27" s="96"/>
      <c r="BO27" s="96"/>
      <c r="BP27" s="119"/>
      <c r="BQ27" s="106"/>
      <c r="BR27" s="107"/>
      <c r="BS27" s="108"/>
      <c r="BU27">
        <f t="shared" si="11"/>
        <v>0</v>
      </c>
      <c r="BV27">
        <f t="shared" si="12"/>
        <v>0</v>
      </c>
      <c r="BW27" s="12"/>
      <c r="BX27" s="13"/>
      <c r="BY27" s="13"/>
      <c r="BZ27" s="13"/>
      <c r="CA27" s="13"/>
      <c r="CB27" s="13"/>
      <c r="CC27" s="14"/>
      <c r="CD27" s="12"/>
      <c r="CE27" s="13"/>
      <c r="CF27" s="13"/>
      <c r="CG27" s="13"/>
      <c r="CH27" s="13"/>
      <c r="CI27" s="13"/>
      <c r="CJ27" s="14"/>
      <c r="CK27" s="98">
        <f t="shared" si="13"/>
        <v>9</v>
      </c>
      <c r="CL27" s="99"/>
      <c r="CM27" s="98" t="str">
        <f t="shared" si="14"/>
        <v>MF</v>
      </c>
      <c r="CN27" s="99"/>
      <c r="CO27" s="98" t="str">
        <f t="shared" si="15"/>
        <v>MF</v>
      </c>
      <c r="CP27" s="99"/>
      <c r="CQ27" s="98">
        <f t="shared" si="16"/>
        <v>8</v>
      </c>
      <c r="CR27" s="99"/>
      <c r="CS27" s="12"/>
      <c r="CT27" s="13"/>
      <c r="CU27" s="13"/>
      <c r="CV27" s="13"/>
      <c r="CW27" s="13"/>
      <c r="CX27" s="13"/>
      <c r="CY27" s="14"/>
      <c r="CZ27" s="12"/>
      <c r="DA27" s="13"/>
      <c r="DB27" s="13"/>
      <c r="DC27" s="13"/>
      <c r="DD27" s="13"/>
      <c r="DE27" s="13"/>
      <c r="DF27" s="14"/>
      <c r="DG27">
        <f t="shared" si="17"/>
        <v>0</v>
      </c>
      <c r="DH27">
        <f t="shared" si="18"/>
        <v>0</v>
      </c>
    </row>
    <row r="28" spans="1:112" ht="21.75" customHeight="1">
      <c r="A28" s="223"/>
      <c r="B28" s="119"/>
      <c r="C28" s="224"/>
      <c r="D28" s="96"/>
      <c r="E28" s="96"/>
      <c r="F28" s="96"/>
      <c r="G28" s="96"/>
      <c r="H28" s="96">
        <f t="shared" si="0"/>
      </c>
      <c r="I28" s="96"/>
      <c r="J28" s="96"/>
      <c r="K28" s="96"/>
      <c r="L28" s="96"/>
      <c r="M28" s="96"/>
      <c r="N28" s="96"/>
      <c r="O28" s="96"/>
      <c r="P28" s="96"/>
      <c r="Q28" s="96"/>
      <c r="R28" s="96">
        <f t="shared" si="2"/>
      </c>
      <c r="S28" s="96"/>
      <c r="T28" s="96">
        <f t="shared" si="3"/>
      </c>
      <c r="U28" s="96"/>
      <c r="V28" s="180" t="str">
        <f t="shared" si="4"/>
        <v>海谷香保里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27">
        <v>15</v>
      </c>
      <c r="AG28" s="127"/>
      <c r="AH28" s="127" t="str">
        <f t="shared" si="5"/>
        <v>MF</v>
      </c>
      <c r="AI28" s="128"/>
      <c r="AJ28" s="129" t="str">
        <f t="shared" si="6"/>
        <v>FW</v>
      </c>
      <c r="AK28" s="127"/>
      <c r="AL28" s="127">
        <v>11</v>
      </c>
      <c r="AM28" s="127"/>
      <c r="AN28" s="128" t="str">
        <f>IF(AL28="","",VLOOKUP(AL28,$N$61:$Z$78,5,FALSE))</f>
        <v>佐々木エリカ(cap.)</v>
      </c>
      <c r="AO28" s="304"/>
      <c r="AP28" s="304"/>
      <c r="AQ28" s="304"/>
      <c r="AR28" s="304"/>
      <c r="AS28" s="304"/>
      <c r="AT28" s="304"/>
      <c r="AU28" s="304"/>
      <c r="AV28" s="304"/>
      <c r="AW28" s="305"/>
      <c r="AX28" s="96">
        <f t="shared" si="7"/>
      </c>
      <c r="AY28" s="96"/>
      <c r="AZ28" s="96">
        <f t="shared" si="8"/>
      </c>
      <c r="BA28" s="119"/>
      <c r="BB28" s="96">
        <f t="shared" si="9"/>
      </c>
      <c r="BC28" s="96"/>
      <c r="BD28" s="96"/>
      <c r="BE28" s="96"/>
      <c r="BF28" s="96"/>
      <c r="BG28" s="96">
        <f t="shared" si="10"/>
      </c>
      <c r="BH28" s="96"/>
      <c r="BI28" s="96"/>
      <c r="BJ28" s="96"/>
      <c r="BK28" s="96"/>
      <c r="BL28" s="96"/>
      <c r="BM28" s="96"/>
      <c r="BN28" s="96"/>
      <c r="BO28" s="96"/>
      <c r="BP28" s="119"/>
      <c r="BQ28" s="106"/>
      <c r="BR28" s="107"/>
      <c r="BS28" s="108"/>
      <c r="BU28">
        <f t="shared" si="11"/>
        <v>0</v>
      </c>
      <c r="BV28">
        <f t="shared" si="12"/>
        <v>0</v>
      </c>
      <c r="BW28" s="12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4"/>
      <c r="CK28" s="98">
        <f t="shared" si="13"/>
        <v>15</v>
      </c>
      <c r="CL28" s="99"/>
      <c r="CM28" s="98" t="str">
        <f t="shared" si="14"/>
        <v>MF</v>
      </c>
      <c r="CN28" s="99"/>
      <c r="CO28" s="98" t="str">
        <f t="shared" si="15"/>
        <v>FW</v>
      </c>
      <c r="CP28" s="99"/>
      <c r="CQ28" s="98">
        <f t="shared" si="16"/>
        <v>11</v>
      </c>
      <c r="CR28" s="99"/>
      <c r="CS28" s="12"/>
      <c r="CT28" s="13"/>
      <c r="CU28" s="13"/>
      <c r="CV28" s="13"/>
      <c r="CW28" s="13"/>
      <c r="CX28" s="13"/>
      <c r="CY28" s="14"/>
      <c r="CZ28" s="12"/>
      <c r="DA28" s="13"/>
      <c r="DB28" s="13"/>
      <c r="DC28" s="13"/>
      <c r="DD28" s="13"/>
      <c r="DE28" s="13"/>
      <c r="DF28" s="14"/>
      <c r="DG28">
        <f t="shared" si="17"/>
        <v>0</v>
      </c>
      <c r="DH28">
        <f t="shared" si="18"/>
        <v>0</v>
      </c>
    </row>
    <row r="29" spans="1:112" ht="21.75" customHeight="1">
      <c r="A29" s="223"/>
      <c r="B29" s="119"/>
      <c r="C29" s="224"/>
      <c r="D29" s="96"/>
      <c r="E29" s="96"/>
      <c r="F29" s="96"/>
      <c r="G29" s="96"/>
      <c r="H29" s="96">
        <v>1</v>
      </c>
      <c r="I29" s="96"/>
      <c r="J29" s="96"/>
      <c r="K29" s="96"/>
      <c r="L29" s="96"/>
      <c r="M29" s="96">
        <v>2</v>
      </c>
      <c r="N29" s="96"/>
      <c r="O29" s="96"/>
      <c r="P29" s="96"/>
      <c r="Q29" s="96"/>
      <c r="R29" s="96">
        <f t="shared" si="2"/>
        <v>3</v>
      </c>
      <c r="S29" s="96"/>
      <c r="T29" s="96">
        <v>2</v>
      </c>
      <c r="U29" s="96"/>
      <c r="V29" s="180" t="str">
        <f t="shared" si="4"/>
        <v>菅野博子(cap.)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27">
        <v>10</v>
      </c>
      <c r="AG29" s="127"/>
      <c r="AH29" s="127" t="str">
        <f t="shared" si="5"/>
        <v>FW</v>
      </c>
      <c r="AI29" s="128"/>
      <c r="AJ29" s="129" t="str">
        <f t="shared" si="6"/>
        <v>FW</v>
      </c>
      <c r="AK29" s="127"/>
      <c r="AL29" s="127">
        <v>9</v>
      </c>
      <c r="AM29" s="127"/>
      <c r="AN29" s="180" t="str">
        <f t="shared" si="19"/>
        <v>児島有里恵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96">
        <f t="shared" si="7"/>
      </c>
      <c r="AY29" s="96"/>
      <c r="AZ29" s="96">
        <f t="shared" si="8"/>
      </c>
      <c r="BA29" s="119"/>
      <c r="BB29" s="96">
        <f t="shared" si="9"/>
      </c>
      <c r="BC29" s="96"/>
      <c r="BD29" s="96"/>
      <c r="BE29" s="96"/>
      <c r="BF29" s="96"/>
      <c r="BG29" s="96">
        <f t="shared" si="10"/>
      </c>
      <c r="BH29" s="96"/>
      <c r="BI29" s="96"/>
      <c r="BJ29" s="96"/>
      <c r="BK29" s="96"/>
      <c r="BL29" s="96"/>
      <c r="BM29" s="96"/>
      <c r="BN29" s="96"/>
      <c r="BO29" s="96"/>
      <c r="BP29" s="119"/>
      <c r="BQ29" s="106"/>
      <c r="BR29" s="107"/>
      <c r="BS29" s="108"/>
      <c r="BU29">
        <f t="shared" si="11"/>
        <v>0</v>
      </c>
      <c r="BV29">
        <f t="shared" si="12"/>
        <v>0</v>
      </c>
      <c r="BW29" s="12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4"/>
      <c r="CK29" s="98">
        <f t="shared" si="13"/>
        <v>10</v>
      </c>
      <c r="CL29" s="99"/>
      <c r="CM29" s="98" t="str">
        <f t="shared" si="14"/>
        <v>FW</v>
      </c>
      <c r="CN29" s="99"/>
      <c r="CO29" s="98" t="str">
        <f t="shared" si="15"/>
        <v>FW</v>
      </c>
      <c r="CP29" s="99"/>
      <c r="CQ29" s="98">
        <f t="shared" si="16"/>
        <v>9</v>
      </c>
      <c r="CR29" s="99"/>
      <c r="CS29" s="12"/>
      <c r="CT29" s="13"/>
      <c r="CU29" s="13"/>
      <c r="CV29" s="13"/>
      <c r="CW29" s="13"/>
      <c r="CX29" s="13"/>
      <c r="CY29" s="14"/>
      <c r="CZ29" s="12"/>
      <c r="DA29" s="13"/>
      <c r="DB29" s="13"/>
      <c r="DC29" s="13"/>
      <c r="DD29" s="13"/>
      <c r="DE29" s="13"/>
      <c r="DF29" s="14"/>
      <c r="DG29">
        <f t="shared" si="17"/>
        <v>0</v>
      </c>
      <c r="DH29">
        <f t="shared" si="18"/>
        <v>0</v>
      </c>
    </row>
    <row r="30" spans="1:112" ht="21.75" customHeight="1" thickBot="1">
      <c r="A30" s="225"/>
      <c r="B30" s="222"/>
      <c r="C30" s="226">
        <v>55</v>
      </c>
      <c r="D30" s="221"/>
      <c r="E30" s="221"/>
      <c r="F30" s="221"/>
      <c r="G30" s="221"/>
      <c r="H30" s="221">
        <v>2</v>
      </c>
      <c r="I30" s="221"/>
      <c r="J30" s="221"/>
      <c r="K30" s="221"/>
      <c r="L30" s="221"/>
      <c r="M30" s="221">
        <v>5</v>
      </c>
      <c r="N30" s="221"/>
      <c r="O30" s="221"/>
      <c r="P30" s="221"/>
      <c r="Q30" s="221"/>
      <c r="R30" s="221">
        <f t="shared" si="2"/>
        <v>7</v>
      </c>
      <c r="S30" s="221"/>
      <c r="T30" s="221">
        <v>2</v>
      </c>
      <c r="U30" s="221"/>
      <c r="V30" s="215" t="str">
        <f t="shared" si="4"/>
        <v>坂本慶子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7">
        <v>11</v>
      </c>
      <c r="AG30" s="217"/>
      <c r="AH30" s="217" t="str">
        <f t="shared" si="5"/>
        <v>FW</v>
      </c>
      <c r="AI30" s="245"/>
      <c r="AJ30" s="246" t="str">
        <f t="shared" si="6"/>
        <v>FW</v>
      </c>
      <c r="AK30" s="217"/>
      <c r="AL30" s="217">
        <v>16</v>
      </c>
      <c r="AM30" s="217"/>
      <c r="AN30" s="215" t="str">
        <f t="shared" si="19"/>
        <v>浅沼　　　泉</v>
      </c>
      <c r="AO30" s="215"/>
      <c r="AP30" s="215"/>
      <c r="AQ30" s="215"/>
      <c r="AR30" s="215"/>
      <c r="AS30" s="215"/>
      <c r="AT30" s="215"/>
      <c r="AU30" s="215"/>
      <c r="AV30" s="215"/>
      <c r="AW30" s="215"/>
      <c r="AX30" s="221">
        <f t="shared" si="7"/>
      </c>
      <c r="AY30" s="221"/>
      <c r="AZ30" s="221">
        <f t="shared" si="8"/>
      </c>
      <c r="BA30" s="222"/>
      <c r="BB30" s="221">
        <f t="shared" si="9"/>
      </c>
      <c r="BC30" s="221"/>
      <c r="BD30" s="221"/>
      <c r="BE30" s="221"/>
      <c r="BF30" s="221"/>
      <c r="BG30" s="221">
        <f t="shared" si="10"/>
      </c>
      <c r="BH30" s="221"/>
      <c r="BI30" s="221"/>
      <c r="BJ30" s="221"/>
      <c r="BK30" s="221"/>
      <c r="BL30" s="221">
        <v>48</v>
      </c>
      <c r="BM30" s="221"/>
      <c r="BN30" s="221"/>
      <c r="BO30" s="221"/>
      <c r="BP30" s="222"/>
      <c r="BQ30" s="100"/>
      <c r="BR30" s="101"/>
      <c r="BS30" s="102"/>
      <c r="BU30">
        <f t="shared" si="11"/>
        <v>0</v>
      </c>
      <c r="BV30">
        <f t="shared" si="12"/>
        <v>0</v>
      </c>
      <c r="BW30" s="42"/>
      <c r="BX30" s="43"/>
      <c r="BY30" s="43"/>
      <c r="BZ30" s="43"/>
      <c r="CA30" s="43"/>
      <c r="CB30" s="43"/>
      <c r="CC30" s="44"/>
      <c r="CD30" s="42"/>
      <c r="CE30" s="43"/>
      <c r="CF30" s="43"/>
      <c r="CG30" s="43"/>
      <c r="CH30" s="43"/>
      <c r="CI30" s="43"/>
      <c r="CJ30" s="44"/>
      <c r="CK30" s="275">
        <f t="shared" si="13"/>
        <v>11</v>
      </c>
      <c r="CL30" s="276"/>
      <c r="CM30" s="275" t="str">
        <f t="shared" si="14"/>
        <v>FW</v>
      </c>
      <c r="CN30" s="276"/>
      <c r="CO30" s="275" t="str">
        <f t="shared" si="15"/>
        <v>FW</v>
      </c>
      <c r="CP30" s="276"/>
      <c r="CQ30" s="275">
        <f t="shared" si="16"/>
        <v>16</v>
      </c>
      <c r="CR30" s="276"/>
      <c r="CS30" s="42"/>
      <c r="CT30" s="43"/>
      <c r="CU30" s="43"/>
      <c r="CV30" s="43"/>
      <c r="CW30" s="43"/>
      <c r="CX30" s="43"/>
      <c r="CY30" s="44"/>
      <c r="CZ30" s="42"/>
      <c r="DA30" s="43"/>
      <c r="DB30" s="43"/>
      <c r="DC30" s="43"/>
      <c r="DD30" s="43"/>
      <c r="DE30" s="43"/>
      <c r="DF30" s="44"/>
      <c r="DG30">
        <f t="shared" si="17"/>
        <v>0</v>
      </c>
      <c r="DH30">
        <f t="shared" si="18"/>
        <v>0</v>
      </c>
    </row>
    <row r="31" spans="1:112" ht="21.75" customHeight="1">
      <c r="A31" s="227">
        <v>8</v>
      </c>
      <c r="B31" s="220"/>
      <c r="C31" s="228"/>
      <c r="D31" s="219"/>
      <c r="E31" s="219"/>
      <c r="F31" s="219"/>
      <c r="G31" s="219"/>
      <c r="H31" s="219">
        <v>2</v>
      </c>
      <c r="I31" s="219"/>
      <c r="J31" s="219"/>
      <c r="K31" s="219"/>
      <c r="L31" s="219"/>
      <c r="M31" s="219">
        <f t="shared" si="1"/>
      </c>
      <c r="N31" s="219"/>
      <c r="O31" s="219"/>
      <c r="P31" s="219"/>
      <c r="Q31" s="219"/>
      <c r="R31" s="219">
        <f t="shared" si="2"/>
        <v>2</v>
      </c>
      <c r="S31" s="219"/>
      <c r="T31" s="219">
        <v>2</v>
      </c>
      <c r="U31" s="219"/>
      <c r="V31" s="216" t="str">
        <f t="shared" si="4"/>
        <v>齋藤千絵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8">
        <v>12</v>
      </c>
      <c r="AG31" s="218"/>
      <c r="AH31" s="218" t="str">
        <f t="shared" si="5"/>
        <v>MF</v>
      </c>
      <c r="AI31" s="248"/>
      <c r="AJ31" s="247" t="str">
        <f t="shared" si="6"/>
        <v>MF</v>
      </c>
      <c r="AK31" s="218"/>
      <c r="AL31" s="218">
        <v>13</v>
      </c>
      <c r="AM31" s="218"/>
      <c r="AN31" s="216" t="str">
        <f t="shared" si="19"/>
        <v>亀井悦子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219">
        <f t="shared" si="7"/>
      </c>
      <c r="AY31" s="219"/>
      <c r="AZ31" s="219">
        <f t="shared" si="8"/>
      </c>
      <c r="BA31" s="220"/>
      <c r="BB31" s="219">
        <f t="shared" si="9"/>
      </c>
      <c r="BC31" s="219"/>
      <c r="BD31" s="219"/>
      <c r="BE31" s="219"/>
      <c r="BF31" s="219"/>
      <c r="BG31" s="219">
        <f t="shared" si="10"/>
      </c>
      <c r="BH31" s="219"/>
      <c r="BI31" s="219"/>
      <c r="BJ31" s="219"/>
      <c r="BK31" s="219"/>
      <c r="BL31" s="219"/>
      <c r="BM31" s="219"/>
      <c r="BN31" s="219"/>
      <c r="BO31" s="219"/>
      <c r="BP31" s="220"/>
      <c r="BQ31" s="252">
        <v>6</v>
      </c>
      <c r="BR31" s="253"/>
      <c r="BS31" s="254"/>
      <c r="BU31">
        <f t="shared" si="11"/>
        <v>0</v>
      </c>
      <c r="BV31">
        <f t="shared" si="12"/>
        <v>0</v>
      </c>
      <c r="BW31" s="15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7"/>
      <c r="CK31" s="133">
        <f t="shared" si="13"/>
        <v>12</v>
      </c>
      <c r="CL31" s="135"/>
      <c r="CM31" s="133" t="str">
        <f t="shared" si="14"/>
        <v>MF</v>
      </c>
      <c r="CN31" s="135"/>
      <c r="CO31" s="133" t="str">
        <f t="shared" si="15"/>
        <v>MF</v>
      </c>
      <c r="CP31" s="135"/>
      <c r="CQ31" s="133">
        <f t="shared" si="16"/>
        <v>13</v>
      </c>
      <c r="CR31" s="135"/>
      <c r="CS31" s="15"/>
      <c r="CT31" s="16"/>
      <c r="CU31" s="16"/>
      <c r="CV31" s="16"/>
      <c r="CW31" s="16"/>
      <c r="CX31" s="16"/>
      <c r="CY31" s="17"/>
      <c r="CZ31" s="15"/>
      <c r="DA31" s="16"/>
      <c r="DB31" s="16"/>
      <c r="DC31" s="16"/>
      <c r="DD31" s="16"/>
      <c r="DE31" s="16"/>
      <c r="DF31" s="17"/>
      <c r="DG31">
        <f t="shared" si="17"/>
        <v>0</v>
      </c>
      <c r="DH31">
        <f t="shared" si="18"/>
        <v>0</v>
      </c>
    </row>
    <row r="32" spans="1:112" ht="21.75" customHeight="1">
      <c r="A32" s="223">
        <v>11</v>
      </c>
      <c r="B32" s="119"/>
      <c r="C32" s="224"/>
      <c r="D32" s="96"/>
      <c r="E32" s="96"/>
      <c r="F32" s="96"/>
      <c r="G32" s="96"/>
      <c r="H32" s="96">
        <v>1</v>
      </c>
      <c r="I32" s="96"/>
      <c r="J32" s="96"/>
      <c r="K32" s="96"/>
      <c r="L32" s="96"/>
      <c r="M32" s="96">
        <f t="shared" si="1"/>
      </c>
      <c r="N32" s="96"/>
      <c r="O32" s="96"/>
      <c r="P32" s="96"/>
      <c r="Q32" s="96"/>
      <c r="R32" s="96">
        <f t="shared" si="2"/>
        <v>1</v>
      </c>
      <c r="S32" s="96"/>
      <c r="T32" s="96">
        <f t="shared" si="3"/>
      </c>
      <c r="U32" s="96"/>
      <c r="V32" s="180" t="str">
        <f t="shared" si="4"/>
        <v>芦埜結香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27">
        <v>16</v>
      </c>
      <c r="AG32" s="127"/>
      <c r="AH32" s="127" t="str">
        <f t="shared" si="5"/>
        <v>MF</v>
      </c>
      <c r="AI32" s="128"/>
      <c r="AJ32" s="247" t="str">
        <f t="shared" si="6"/>
        <v>FW</v>
      </c>
      <c r="AK32" s="218"/>
      <c r="AL32" s="218">
        <v>14</v>
      </c>
      <c r="AM32" s="218"/>
      <c r="AN32" s="216" t="str">
        <f t="shared" si="19"/>
        <v>中村　　　楓</v>
      </c>
      <c r="AO32" s="216"/>
      <c r="AP32" s="216"/>
      <c r="AQ32" s="216"/>
      <c r="AR32" s="216"/>
      <c r="AS32" s="216"/>
      <c r="AT32" s="216"/>
      <c r="AU32" s="216"/>
      <c r="AV32" s="216"/>
      <c r="AW32" s="216"/>
      <c r="AX32" s="96">
        <f t="shared" si="7"/>
      </c>
      <c r="AY32" s="96"/>
      <c r="AZ32" s="96">
        <f t="shared" si="8"/>
      </c>
      <c r="BA32" s="119"/>
      <c r="BB32" s="96">
        <f t="shared" si="9"/>
      </c>
      <c r="BC32" s="96"/>
      <c r="BD32" s="96"/>
      <c r="BE32" s="96"/>
      <c r="BF32" s="96"/>
      <c r="BG32" s="96">
        <f t="shared" si="10"/>
      </c>
      <c r="BH32" s="96"/>
      <c r="BI32" s="96"/>
      <c r="BJ32" s="96"/>
      <c r="BK32" s="96"/>
      <c r="BL32" s="96"/>
      <c r="BM32" s="96"/>
      <c r="BN32" s="96"/>
      <c r="BO32" s="96"/>
      <c r="BP32" s="119"/>
      <c r="BQ32" s="106">
        <v>16</v>
      </c>
      <c r="BR32" s="107"/>
      <c r="BS32" s="108"/>
      <c r="BU32">
        <f t="shared" si="11"/>
        <v>0</v>
      </c>
      <c r="BV32">
        <f t="shared" si="12"/>
        <v>0</v>
      </c>
      <c r="BW32" s="12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4"/>
      <c r="CK32" s="98">
        <f t="shared" si="13"/>
        <v>16</v>
      </c>
      <c r="CL32" s="99"/>
      <c r="CM32" s="98" t="str">
        <f t="shared" si="14"/>
        <v>MF</v>
      </c>
      <c r="CN32" s="99"/>
      <c r="CO32" s="98" t="str">
        <f t="shared" si="15"/>
        <v>FW</v>
      </c>
      <c r="CP32" s="99"/>
      <c r="CQ32" s="98">
        <f t="shared" si="16"/>
        <v>14</v>
      </c>
      <c r="CR32" s="99"/>
      <c r="CS32" s="12"/>
      <c r="CT32" s="13"/>
      <c r="CU32" s="13"/>
      <c r="CV32" s="13"/>
      <c r="CW32" s="13"/>
      <c r="CX32" s="13"/>
      <c r="CY32" s="14"/>
      <c r="CZ32" s="12"/>
      <c r="DA32" s="13"/>
      <c r="DB32" s="13"/>
      <c r="DC32" s="13"/>
      <c r="DD32" s="13"/>
      <c r="DE32" s="13"/>
      <c r="DF32" s="14"/>
      <c r="DG32">
        <f t="shared" si="17"/>
        <v>0</v>
      </c>
      <c r="DH32">
        <f t="shared" si="18"/>
        <v>0</v>
      </c>
    </row>
    <row r="33" spans="1:112" ht="21.75" customHeight="1" thickBot="1">
      <c r="A33" s="225">
        <v>5</v>
      </c>
      <c r="B33" s="222"/>
      <c r="C33" s="226"/>
      <c r="D33" s="221"/>
      <c r="E33" s="221"/>
      <c r="F33" s="221"/>
      <c r="G33" s="221"/>
      <c r="H33" s="221">
        <f t="shared" si="0"/>
      </c>
      <c r="I33" s="221"/>
      <c r="J33" s="221"/>
      <c r="K33" s="221"/>
      <c r="L33" s="221"/>
      <c r="M33" s="221">
        <f t="shared" si="1"/>
      </c>
      <c r="N33" s="221"/>
      <c r="O33" s="221"/>
      <c r="P33" s="221"/>
      <c r="Q33" s="221"/>
      <c r="R33" s="221">
        <f t="shared" si="2"/>
      </c>
      <c r="S33" s="221"/>
      <c r="T33" s="221">
        <f t="shared" si="3"/>
      </c>
      <c r="U33" s="221"/>
      <c r="V33" s="215" t="str">
        <f t="shared" si="4"/>
        <v>五十嵐まき</v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7">
        <v>14</v>
      </c>
      <c r="AG33" s="217"/>
      <c r="AH33" s="217" t="str">
        <f t="shared" si="5"/>
        <v>MF</v>
      </c>
      <c r="AI33" s="245"/>
      <c r="AJ33" s="246" t="str">
        <f t="shared" si="6"/>
        <v>DF</v>
      </c>
      <c r="AK33" s="217"/>
      <c r="AL33" s="217">
        <v>5</v>
      </c>
      <c r="AM33" s="217"/>
      <c r="AN33" s="215" t="str">
        <f t="shared" si="19"/>
        <v>細川友里恵</v>
      </c>
      <c r="AO33" s="215"/>
      <c r="AP33" s="215"/>
      <c r="AQ33" s="215"/>
      <c r="AR33" s="215"/>
      <c r="AS33" s="215"/>
      <c r="AT33" s="215"/>
      <c r="AU33" s="215"/>
      <c r="AV33" s="215"/>
      <c r="AW33" s="215"/>
      <c r="AX33" s="221">
        <f t="shared" si="7"/>
      </c>
      <c r="AY33" s="221"/>
      <c r="AZ33" s="221">
        <f t="shared" si="8"/>
      </c>
      <c r="BA33" s="222"/>
      <c r="BB33" s="221">
        <f t="shared" si="9"/>
      </c>
      <c r="BC33" s="221"/>
      <c r="BD33" s="221"/>
      <c r="BE33" s="221"/>
      <c r="BF33" s="221"/>
      <c r="BG33" s="221">
        <f t="shared" si="10"/>
      </c>
      <c r="BH33" s="221"/>
      <c r="BI33" s="221"/>
      <c r="BJ33" s="221"/>
      <c r="BK33" s="221"/>
      <c r="BL33" s="221"/>
      <c r="BM33" s="221"/>
      <c r="BN33" s="221"/>
      <c r="BO33" s="221"/>
      <c r="BP33" s="222"/>
      <c r="BQ33" s="100">
        <v>4</v>
      </c>
      <c r="BR33" s="101"/>
      <c r="BS33" s="102"/>
      <c r="BU33">
        <f t="shared" si="11"/>
        <v>0</v>
      </c>
      <c r="BV33">
        <f t="shared" si="12"/>
        <v>0</v>
      </c>
      <c r="BW33" s="45"/>
      <c r="BX33" s="46"/>
      <c r="BY33" s="46"/>
      <c r="BZ33" s="46"/>
      <c r="CA33" s="46"/>
      <c r="CB33" s="46"/>
      <c r="CC33" s="47"/>
      <c r="CD33" s="45"/>
      <c r="CE33" s="46"/>
      <c r="CF33" s="46"/>
      <c r="CG33" s="46"/>
      <c r="CH33" s="46"/>
      <c r="CI33" s="46"/>
      <c r="CJ33" s="47"/>
      <c r="CK33" s="98">
        <f t="shared" si="13"/>
        <v>14</v>
      </c>
      <c r="CL33" s="99"/>
      <c r="CM33" s="98" t="str">
        <f t="shared" si="14"/>
        <v>MF</v>
      </c>
      <c r="CN33" s="99"/>
      <c r="CO33" s="98" t="str">
        <f t="shared" si="15"/>
        <v>DF</v>
      </c>
      <c r="CP33" s="99"/>
      <c r="CQ33" s="98">
        <f t="shared" si="16"/>
        <v>5</v>
      </c>
      <c r="CR33" s="99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7"/>
      <c r="DG33">
        <f t="shared" si="17"/>
        <v>0</v>
      </c>
      <c r="DH33" s="49">
        <f t="shared" si="18"/>
        <v>0</v>
      </c>
    </row>
    <row r="34" spans="1:112" ht="21.75" customHeight="1">
      <c r="A34" s="234" t="s">
        <v>19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0" t="s">
        <v>14</v>
      </c>
      <c r="U34" s="230"/>
      <c r="V34" s="230"/>
      <c r="W34" s="230"/>
      <c r="X34" s="231"/>
      <c r="Y34" s="231"/>
      <c r="Z34" s="230" t="s">
        <v>13</v>
      </c>
      <c r="AA34" s="231"/>
      <c r="AB34" s="231"/>
      <c r="AC34" s="231"/>
      <c r="AD34" s="231"/>
      <c r="AE34" s="231"/>
      <c r="AF34" s="235" t="s">
        <v>18</v>
      </c>
      <c r="AG34" s="235"/>
      <c r="AH34" s="235"/>
      <c r="AI34" s="235"/>
      <c r="AJ34" s="235"/>
      <c r="AK34" s="235"/>
      <c r="AL34" s="235"/>
      <c r="AM34" s="235"/>
      <c r="AN34" s="230" t="s">
        <v>13</v>
      </c>
      <c r="AO34" s="231"/>
      <c r="AP34" s="231"/>
      <c r="AQ34" s="231"/>
      <c r="AR34" s="231"/>
      <c r="AS34" s="231"/>
      <c r="AT34" s="230" t="s">
        <v>14</v>
      </c>
      <c r="AU34" s="230"/>
      <c r="AV34" s="230"/>
      <c r="AW34" s="230"/>
      <c r="AX34" s="231"/>
      <c r="AY34" s="231"/>
      <c r="AZ34" s="235" t="s">
        <v>19</v>
      </c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59"/>
      <c r="BU34">
        <f>SUM(BU20:BU33)</f>
        <v>0</v>
      </c>
      <c r="BV34">
        <f>SUM(BV20:BV33)</f>
        <v>0</v>
      </c>
      <c r="DG34">
        <f>SUM(DG20:DG33)</f>
        <v>0</v>
      </c>
      <c r="DH34" s="49">
        <f>SUM(DH20:DH33)</f>
        <v>0</v>
      </c>
    </row>
    <row r="35" spans="1:71" ht="21.75" customHeight="1">
      <c r="A35" s="204" t="s">
        <v>20</v>
      </c>
      <c r="B35" s="196"/>
      <c r="C35" s="196"/>
      <c r="D35" s="282" t="s">
        <v>21</v>
      </c>
      <c r="E35" s="283"/>
      <c r="F35" s="283"/>
      <c r="G35" s="198" t="s">
        <v>15</v>
      </c>
      <c r="H35" s="237"/>
      <c r="I35" s="233" t="s">
        <v>91</v>
      </c>
      <c r="J35" s="233"/>
      <c r="K35" s="233"/>
      <c r="L35" s="233"/>
      <c r="M35" s="233"/>
      <c r="N35" s="233"/>
      <c r="O35" s="206"/>
      <c r="P35" s="196" t="s">
        <v>227</v>
      </c>
      <c r="Q35" s="196"/>
      <c r="R35" s="196"/>
      <c r="S35" s="196"/>
      <c r="T35" s="232"/>
      <c r="U35" s="232"/>
      <c r="V35" s="232"/>
      <c r="W35" s="232"/>
      <c r="X35" s="229"/>
      <c r="Y35" s="229"/>
      <c r="Z35" s="229"/>
      <c r="AA35" s="229"/>
      <c r="AB35" s="229"/>
      <c r="AC35" s="229"/>
      <c r="AD35" s="229"/>
      <c r="AE35" s="229"/>
      <c r="AF35" s="196"/>
      <c r="AG35" s="196"/>
      <c r="AH35" s="196"/>
      <c r="AI35" s="196"/>
      <c r="AJ35" s="196"/>
      <c r="AK35" s="196"/>
      <c r="AL35" s="196"/>
      <c r="AM35" s="196"/>
      <c r="AN35" s="229"/>
      <c r="AO35" s="229"/>
      <c r="AP35" s="229"/>
      <c r="AQ35" s="229"/>
      <c r="AR35" s="229"/>
      <c r="AS35" s="229"/>
      <c r="AT35" s="232"/>
      <c r="AU35" s="232"/>
      <c r="AV35" s="232"/>
      <c r="AW35" s="232"/>
      <c r="AX35" s="229"/>
      <c r="AY35" s="229"/>
      <c r="AZ35" s="196" t="s">
        <v>20</v>
      </c>
      <c r="BA35" s="196"/>
      <c r="BB35" s="196"/>
      <c r="BC35" s="260" t="s">
        <v>21</v>
      </c>
      <c r="BD35" s="260"/>
      <c r="BE35" s="260"/>
      <c r="BF35" s="196" t="s">
        <v>15</v>
      </c>
      <c r="BG35" s="198"/>
      <c r="BH35" s="212" t="s">
        <v>45</v>
      </c>
      <c r="BI35" s="196"/>
      <c r="BJ35" s="196"/>
      <c r="BK35" s="196"/>
      <c r="BL35" s="196"/>
      <c r="BM35" s="196"/>
      <c r="BN35" s="196"/>
      <c r="BO35" s="196" t="s">
        <v>227</v>
      </c>
      <c r="BP35" s="196"/>
      <c r="BQ35" s="196"/>
      <c r="BR35" s="196"/>
      <c r="BS35" s="197"/>
    </row>
    <row r="36" spans="1:90" ht="21.75" customHeight="1">
      <c r="A36" s="204"/>
      <c r="B36" s="196"/>
      <c r="C36" s="196"/>
      <c r="D36" s="198"/>
      <c r="E36" s="233"/>
      <c r="F36" s="233"/>
      <c r="G36" s="198"/>
      <c r="H36" s="237"/>
      <c r="I36" s="233">
        <f aca="true" t="shared" si="20" ref="I36:I42">IF(G36="","",VLOOKUP(G36,$A$61:$M$78,5,FALSE))</f>
      </c>
      <c r="J36" s="233"/>
      <c r="K36" s="233"/>
      <c r="L36" s="233"/>
      <c r="M36" s="233"/>
      <c r="N36" s="233"/>
      <c r="O36" s="206"/>
      <c r="P36" s="196"/>
      <c r="Q36" s="196"/>
      <c r="R36" s="196"/>
      <c r="S36" s="196"/>
      <c r="T36" s="196">
        <f>IF(SUM(H20:L33)=0,"",SUM(H20:L33))</f>
        <v>11</v>
      </c>
      <c r="U36" s="196"/>
      <c r="V36" s="196"/>
      <c r="W36" s="196"/>
      <c r="X36" s="229"/>
      <c r="Y36" s="229"/>
      <c r="Z36" s="196">
        <f>IF(SUM(M20:Q33)=0,"",SUM(M20:Q33))</f>
        <v>13</v>
      </c>
      <c r="AA36" s="229"/>
      <c r="AB36" s="229"/>
      <c r="AC36" s="229"/>
      <c r="AD36" s="229"/>
      <c r="AE36" s="229"/>
      <c r="AF36" s="196">
        <f>IF(SUM(T36:AE36)=0,"",SUM(T36:AE36))</f>
        <v>24</v>
      </c>
      <c r="AG36" s="196"/>
      <c r="AH36" s="196" t="s">
        <v>17</v>
      </c>
      <c r="AI36" s="196"/>
      <c r="AJ36" s="196"/>
      <c r="AK36" s="196"/>
      <c r="AL36" s="196" t="str">
        <f>IF(SUM(AN36:AY36)=0,"０",SUM(AN36:AY36))</f>
        <v>０</v>
      </c>
      <c r="AM36" s="196"/>
      <c r="AN36" s="196">
        <v>0</v>
      </c>
      <c r="AO36" s="229"/>
      <c r="AP36" s="229"/>
      <c r="AQ36" s="229"/>
      <c r="AR36" s="229"/>
      <c r="AS36" s="229"/>
      <c r="AT36" s="196">
        <v>0</v>
      </c>
      <c r="AU36" s="196"/>
      <c r="AV36" s="196"/>
      <c r="AW36" s="196"/>
      <c r="AX36" s="229"/>
      <c r="AY36" s="229"/>
      <c r="AZ36" s="196"/>
      <c r="BA36" s="196"/>
      <c r="BB36" s="196"/>
      <c r="BC36" s="196"/>
      <c r="BD36" s="196"/>
      <c r="BE36" s="196"/>
      <c r="BF36" s="196"/>
      <c r="BG36" s="198"/>
      <c r="BH36" s="153">
        <f aca="true" t="shared" si="21" ref="BH36:BH42">IF(BF36="","",VLOOKUP(BF36,$N$61:$Z$78,5,FALSE))</f>
      </c>
      <c r="BI36" s="154"/>
      <c r="BJ36" s="154"/>
      <c r="BK36" s="154"/>
      <c r="BL36" s="154"/>
      <c r="BM36" s="154"/>
      <c r="BN36" s="154"/>
      <c r="BO36" s="196"/>
      <c r="BP36" s="196"/>
      <c r="BQ36" s="196"/>
      <c r="BR36" s="196"/>
      <c r="BS36" s="197"/>
      <c r="BW36" s="284" t="s">
        <v>55</v>
      </c>
      <c r="BX36" s="285"/>
      <c r="BY36" s="285"/>
      <c r="BZ36" s="285"/>
      <c r="CA36" s="50"/>
      <c r="CB36" s="50"/>
      <c r="CC36" s="50"/>
      <c r="CD36" s="51"/>
      <c r="CE36" s="284" t="s">
        <v>56</v>
      </c>
      <c r="CF36" s="285"/>
      <c r="CG36" s="285"/>
      <c r="CH36" s="285"/>
      <c r="CI36" s="50"/>
      <c r="CJ36" s="50"/>
      <c r="CK36" s="50"/>
      <c r="CL36" s="51"/>
    </row>
    <row r="37" spans="1:90" ht="21.75" customHeight="1">
      <c r="A37" s="204"/>
      <c r="B37" s="196"/>
      <c r="C37" s="196"/>
      <c r="D37" s="198"/>
      <c r="E37" s="233"/>
      <c r="F37" s="233"/>
      <c r="G37" s="198"/>
      <c r="H37" s="237"/>
      <c r="I37" s="233">
        <f t="shared" si="20"/>
      </c>
      <c r="J37" s="233"/>
      <c r="K37" s="233"/>
      <c r="L37" s="233"/>
      <c r="M37" s="233"/>
      <c r="N37" s="233"/>
      <c r="O37" s="206"/>
      <c r="P37" s="196"/>
      <c r="Q37" s="196"/>
      <c r="R37" s="196"/>
      <c r="S37" s="196"/>
      <c r="T37" s="196">
        <v>1</v>
      </c>
      <c r="U37" s="196"/>
      <c r="V37" s="196"/>
      <c r="W37" s="196"/>
      <c r="X37" s="229"/>
      <c r="Y37" s="229"/>
      <c r="Z37" s="196">
        <v>1</v>
      </c>
      <c r="AA37" s="229"/>
      <c r="AB37" s="229"/>
      <c r="AC37" s="229"/>
      <c r="AD37" s="229"/>
      <c r="AE37" s="229"/>
      <c r="AF37" s="196">
        <f>IF(SUM(T37:AE37)=0,"",SUM(T37:AE37))</f>
        <v>2</v>
      </c>
      <c r="AG37" s="196"/>
      <c r="AH37" s="196" t="s">
        <v>25</v>
      </c>
      <c r="AI37" s="196"/>
      <c r="AJ37" s="196"/>
      <c r="AK37" s="196"/>
      <c r="AL37" s="196">
        <f aca="true" t="shared" si="22" ref="AL37:AL42">IF(SUM(AN37:AY37)=0,"",SUM(AN37:AY37))</f>
        <v>12</v>
      </c>
      <c r="AM37" s="196"/>
      <c r="AN37" s="196">
        <v>9</v>
      </c>
      <c r="AO37" s="229"/>
      <c r="AP37" s="229"/>
      <c r="AQ37" s="229"/>
      <c r="AR37" s="229"/>
      <c r="AS37" s="229"/>
      <c r="AT37" s="196">
        <v>3</v>
      </c>
      <c r="AU37" s="196"/>
      <c r="AV37" s="196"/>
      <c r="AW37" s="196"/>
      <c r="AX37" s="229"/>
      <c r="AY37" s="229"/>
      <c r="AZ37" s="196"/>
      <c r="BA37" s="196"/>
      <c r="BB37" s="196"/>
      <c r="BC37" s="196"/>
      <c r="BD37" s="196"/>
      <c r="BE37" s="196"/>
      <c r="BF37" s="196"/>
      <c r="BG37" s="198"/>
      <c r="BH37" s="153">
        <f t="shared" si="21"/>
      </c>
      <c r="BI37" s="154"/>
      <c r="BJ37" s="154"/>
      <c r="BK37" s="154"/>
      <c r="BL37" s="154"/>
      <c r="BM37" s="154"/>
      <c r="BN37" s="154"/>
      <c r="BO37" s="196"/>
      <c r="BP37" s="196"/>
      <c r="BQ37" s="196"/>
      <c r="BR37" s="196"/>
      <c r="BS37" s="197"/>
      <c r="BW37" s="286" t="s">
        <v>83</v>
      </c>
      <c r="BX37" s="286"/>
      <c r="BY37" s="286"/>
      <c r="BZ37" s="286"/>
      <c r="CA37" s="91" t="s">
        <v>57</v>
      </c>
      <c r="CB37" s="91"/>
      <c r="CC37" s="91"/>
      <c r="CD37" s="91"/>
      <c r="CE37" s="286" t="s">
        <v>58</v>
      </c>
      <c r="CF37" s="286"/>
      <c r="CG37" s="286"/>
      <c r="CH37" s="286"/>
      <c r="CI37" s="286" t="s">
        <v>59</v>
      </c>
      <c r="CJ37" s="286"/>
      <c r="CK37" s="286"/>
      <c r="CL37" s="286"/>
    </row>
    <row r="38" spans="1:90" ht="21.75" customHeight="1">
      <c r="A38" s="204"/>
      <c r="B38" s="196"/>
      <c r="C38" s="196"/>
      <c r="D38" s="198"/>
      <c r="E38" s="233"/>
      <c r="F38" s="233"/>
      <c r="G38" s="198"/>
      <c r="H38" s="237"/>
      <c r="I38" s="233">
        <f t="shared" si="20"/>
      </c>
      <c r="J38" s="233"/>
      <c r="K38" s="233"/>
      <c r="L38" s="233"/>
      <c r="M38" s="233"/>
      <c r="N38" s="233"/>
      <c r="O38" s="206"/>
      <c r="P38" s="196"/>
      <c r="Q38" s="196"/>
      <c r="R38" s="196"/>
      <c r="S38" s="196"/>
      <c r="T38" s="196">
        <v>4</v>
      </c>
      <c r="U38" s="196"/>
      <c r="V38" s="196"/>
      <c r="W38" s="196"/>
      <c r="X38" s="229"/>
      <c r="Y38" s="229"/>
      <c r="Z38" s="196">
        <v>3</v>
      </c>
      <c r="AA38" s="229"/>
      <c r="AB38" s="229"/>
      <c r="AC38" s="229"/>
      <c r="AD38" s="229"/>
      <c r="AE38" s="229"/>
      <c r="AF38" s="196">
        <f>IF(SUM(T38:AE38)=0,"",SUM(T38:AE38))</f>
        <v>7</v>
      </c>
      <c r="AG38" s="196"/>
      <c r="AH38" s="196" t="s">
        <v>26</v>
      </c>
      <c r="AI38" s="196"/>
      <c r="AJ38" s="196"/>
      <c r="AK38" s="196"/>
      <c r="AL38" s="196">
        <f t="shared" si="22"/>
      </c>
      <c r="AM38" s="196"/>
      <c r="AN38" s="196">
        <v>0</v>
      </c>
      <c r="AO38" s="229"/>
      <c r="AP38" s="229"/>
      <c r="AQ38" s="229"/>
      <c r="AR38" s="229"/>
      <c r="AS38" s="229"/>
      <c r="AT38" s="196">
        <v>0</v>
      </c>
      <c r="AU38" s="196"/>
      <c r="AV38" s="196"/>
      <c r="AW38" s="196"/>
      <c r="AX38" s="229"/>
      <c r="AY38" s="229"/>
      <c r="AZ38" s="196"/>
      <c r="BA38" s="196"/>
      <c r="BB38" s="196"/>
      <c r="BC38" s="196"/>
      <c r="BD38" s="196"/>
      <c r="BE38" s="196"/>
      <c r="BF38" s="196"/>
      <c r="BG38" s="198"/>
      <c r="BH38" s="153">
        <f t="shared" si="21"/>
      </c>
      <c r="BI38" s="154"/>
      <c r="BJ38" s="154"/>
      <c r="BK38" s="154"/>
      <c r="BL38" s="154"/>
      <c r="BM38" s="154"/>
      <c r="BN38" s="154"/>
      <c r="BO38" s="196"/>
      <c r="BP38" s="196"/>
      <c r="BQ38" s="196"/>
      <c r="BR38" s="196"/>
      <c r="BS38" s="197"/>
      <c r="BW38" s="286" t="s">
        <v>60</v>
      </c>
      <c r="BX38" s="286"/>
      <c r="BY38" s="286"/>
      <c r="BZ38" s="286"/>
      <c r="CA38" s="287" t="s">
        <v>61</v>
      </c>
      <c r="CB38" s="287"/>
      <c r="CC38" s="287"/>
      <c r="CD38" s="287"/>
      <c r="CE38" s="286" t="s">
        <v>62</v>
      </c>
      <c r="CF38" s="286"/>
      <c r="CG38" s="286"/>
      <c r="CH38" s="286"/>
      <c r="CI38" s="287" t="s">
        <v>63</v>
      </c>
      <c r="CJ38" s="287"/>
      <c r="CK38" s="287"/>
      <c r="CL38" s="287"/>
    </row>
    <row r="39" spans="1:90" ht="21.75" customHeight="1">
      <c r="A39" s="204"/>
      <c r="B39" s="196"/>
      <c r="C39" s="196"/>
      <c r="D39" s="198"/>
      <c r="E39" s="233"/>
      <c r="F39" s="233"/>
      <c r="G39" s="198"/>
      <c r="H39" s="237"/>
      <c r="I39" s="233">
        <f t="shared" si="20"/>
      </c>
      <c r="J39" s="233"/>
      <c r="K39" s="233"/>
      <c r="L39" s="233"/>
      <c r="M39" s="233"/>
      <c r="N39" s="233"/>
      <c r="O39" s="206"/>
      <c r="P39" s="196"/>
      <c r="Q39" s="196"/>
      <c r="R39" s="196"/>
      <c r="S39" s="196"/>
      <c r="T39" s="196">
        <v>1</v>
      </c>
      <c r="U39" s="196"/>
      <c r="V39" s="196"/>
      <c r="W39" s="196"/>
      <c r="X39" s="229"/>
      <c r="Y39" s="229"/>
      <c r="Z39" s="196">
        <v>3</v>
      </c>
      <c r="AA39" s="229"/>
      <c r="AB39" s="229"/>
      <c r="AC39" s="229"/>
      <c r="AD39" s="229"/>
      <c r="AE39" s="229"/>
      <c r="AF39" s="196">
        <f>IF(SUM(T39:AE39)=0,"",SUM(T39:AE39))</f>
        <v>4</v>
      </c>
      <c r="AG39" s="196"/>
      <c r="AH39" s="196" t="s">
        <v>27</v>
      </c>
      <c r="AI39" s="196"/>
      <c r="AJ39" s="196"/>
      <c r="AK39" s="196"/>
      <c r="AL39" s="196">
        <f t="shared" si="22"/>
        <v>4</v>
      </c>
      <c r="AM39" s="196"/>
      <c r="AN39" s="196">
        <v>3</v>
      </c>
      <c r="AO39" s="229"/>
      <c r="AP39" s="229"/>
      <c r="AQ39" s="229"/>
      <c r="AR39" s="229"/>
      <c r="AS39" s="229"/>
      <c r="AT39" s="196">
        <v>1</v>
      </c>
      <c r="AU39" s="196"/>
      <c r="AV39" s="196"/>
      <c r="AW39" s="196"/>
      <c r="AX39" s="229"/>
      <c r="AY39" s="229"/>
      <c r="AZ39" s="196"/>
      <c r="BA39" s="196"/>
      <c r="BB39" s="196"/>
      <c r="BC39" s="196"/>
      <c r="BD39" s="196"/>
      <c r="BE39" s="196"/>
      <c r="BF39" s="196"/>
      <c r="BG39" s="198"/>
      <c r="BH39" s="153">
        <f t="shared" si="21"/>
      </c>
      <c r="BI39" s="154"/>
      <c r="BJ39" s="154"/>
      <c r="BK39" s="154"/>
      <c r="BL39" s="154"/>
      <c r="BM39" s="154"/>
      <c r="BN39" s="154"/>
      <c r="BO39" s="196"/>
      <c r="BP39" s="196"/>
      <c r="BQ39" s="196"/>
      <c r="BR39" s="196"/>
      <c r="BS39" s="197"/>
      <c r="BW39" s="287" t="s">
        <v>64</v>
      </c>
      <c r="BX39" s="287"/>
      <c r="BY39" s="287"/>
      <c r="BZ39" s="287"/>
      <c r="CA39" s="287" t="s">
        <v>65</v>
      </c>
      <c r="CB39" s="287"/>
      <c r="CC39" s="287"/>
      <c r="CD39" s="287"/>
      <c r="CE39" s="287" t="s">
        <v>66</v>
      </c>
      <c r="CF39" s="287"/>
      <c r="CG39" s="287"/>
      <c r="CH39" s="287"/>
      <c r="CI39" s="286" t="s">
        <v>67</v>
      </c>
      <c r="CJ39" s="286"/>
      <c r="CK39" s="286"/>
      <c r="CL39" s="286"/>
    </row>
    <row r="40" spans="1:90" ht="21.75" customHeight="1">
      <c r="A40" s="204"/>
      <c r="B40" s="196"/>
      <c r="C40" s="196"/>
      <c r="D40" s="198"/>
      <c r="E40" s="233"/>
      <c r="F40" s="233"/>
      <c r="G40" s="198"/>
      <c r="H40" s="237"/>
      <c r="I40" s="233">
        <f t="shared" si="20"/>
      </c>
      <c r="J40" s="233"/>
      <c r="K40" s="233"/>
      <c r="L40" s="233"/>
      <c r="M40" s="233"/>
      <c r="N40" s="233"/>
      <c r="O40" s="206"/>
      <c r="P40" s="196"/>
      <c r="Q40" s="196"/>
      <c r="R40" s="196"/>
      <c r="S40" s="196"/>
      <c r="T40" s="110">
        <v>0</v>
      </c>
      <c r="U40" s="110"/>
      <c r="V40" s="110"/>
      <c r="W40" s="110"/>
      <c r="X40" s="236"/>
      <c r="Y40" s="236"/>
      <c r="Z40" s="110">
        <v>0</v>
      </c>
      <c r="AA40" s="236"/>
      <c r="AB40" s="236"/>
      <c r="AC40" s="236"/>
      <c r="AD40" s="236"/>
      <c r="AE40" s="236"/>
      <c r="AF40" s="110">
        <v>0</v>
      </c>
      <c r="AG40" s="110"/>
      <c r="AH40" s="110" t="s">
        <v>28</v>
      </c>
      <c r="AI40" s="110"/>
      <c r="AJ40" s="110"/>
      <c r="AK40" s="110"/>
      <c r="AL40" s="110">
        <f t="shared" si="22"/>
        <v>4</v>
      </c>
      <c r="AM40" s="110"/>
      <c r="AN40" s="110">
        <v>2</v>
      </c>
      <c r="AO40" s="236"/>
      <c r="AP40" s="236"/>
      <c r="AQ40" s="236"/>
      <c r="AR40" s="236"/>
      <c r="AS40" s="236"/>
      <c r="AT40" s="110">
        <v>2</v>
      </c>
      <c r="AU40" s="110"/>
      <c r="AV40" s="110"/>
      <c r="AW40" s="110"/>
      <c r="AX40" s="236"/>
      <c r="AY40" s="236"/>
      <c r="AZ40" s="196"/>
      <c r="BA40" s="196"/>
      <c r="BB40" s="196"/>
      <c r="BC40" s="196"/>
      <c r="BD40" s="196"/>
      <c r="BE40" s="196"/>
      <c r="BF40" s="196"/>
      <c r="BG40" s="198"/>
      <c r="BH40" s="153">
        <f t="shared" si="21"/>
      </c>
      <c r="BI40" s="154"/>
      <c r="BJ40" s="154"/>
      <c r="BK40" s="154"/>
      <c r="BL40" s="154"/>
      <c r="BM40" s="154"/>
      <c r="BN40" s="154"/>
      <c r="BO40" s="196"/>
      <c r="BP40" s="196"/>
      <c r="BQ40" s="196"/>
      <c r="BR40" s="196"/>
      <c r="BS40" s="197"/>
      <c r="BW40" s="287" t="s">
        <v>68</v>
      </c>
      <c r="BX40" s="287"/>
      <c r="BY40" s="287"/>
      <c r="BZ40" s="287"/>
      <c r="CA40" s="287" t="s">
        <v>69</v>
      </c>
      <c r="CB40" s="287"/>
      <c r="CC40" s="287"/>
      <c r="CD40" s="287"/>
      <c r="CE40" s="287" t="s">
        <v>70</v>
      </c>
      <c r="CF40" s="287"/>
      <c r="CG40" s="287"/>
      <c r="CH40" s="287"/>
      <c r="CI40" s="91"/>
      <c r="CJ40" s="91"/>
      <c r="CK40" s="91"/>
      <c r="CL40" s="91"/>
    </row>
    <row r="41" spans="1:71" ht="21.75" customHeight="1">
      <c r="A41" s="204"/>
      <c r="B41" s="196"/>
      <c r="C41" s="196"/>
      <c r="D41" s="198"/>
      <c r="E41" s="233"/>
      <c r="F41" s="233"/>
      <c r="G41" s="198"/>
      <c r="H41" s="237"/>
      <c r="I41" s="233">
        <f t="shared" si="20"/>
      </c>
      <c r="J41" s="233"/>
      <c r="K41" s="233"/>
      <c r="L41" s="233"/>
      <c r="M41" s="233"/>
      <c r="N41" s="233"/>
      <c r="O41" s="206"/>
      <c r="P41" s="196"/>
      <c r="Q41" s="196"/>
      <c r="R41" s="196"/>
      <c r="S41" s="196"/>
      <c r="T41" s="235">
        <v>0</v>
      </c>
      <c r="U41" s="235"/>
      <c r="V41" s="235"/>
      <c r="W41" s="235"/>
      <c r="X41" s="231"/>
      <c r="Y41" s="231"/>
      <c r="Z41" s="235">
        <v>0</v>
      </c>
      <c r="AA41" s="231"/>
      <c r="AB41" s="231"/>
      <c r="AC41" s="231"/>
      <c r="AD41" s="231"/>
      <c r="AE41" s="231"/>
      <c r="AF41" s="235">
        <v>0</v>
      </c>
      <c r="AG41" s="235"/>
      <c r="AH41" s="249" t="s">
        <v>29</v>
      </c>
      <c r="AI41" s="250"/>
      <c r="AJ41" s="250"/>
      <c r="AK41" s="251"/>
      <c r="AL41" s="235">
        <f t="shared" si="22"/>
        <v>4</v>
      </c>
      <c r="AM41" s="235"/>
      <c r="AN41" s="235">
        <v>2</v>
      </c>
      <c r="AO41" s="231"/>
      <c r="AP41" s="231"/>
      <c r="AQ41" s="231"/>
      <c r="AR41" s="231"/>
      <c r="AS41" s="231"/>
      <c r="AT41" s="235">
        <v>2</v>
      </c>
      <c r="AU41" s="235"/>
      <c r="AV41" s="235"/>
      <c r="AW41" s="235"/>
      <c r="AX41" s="231"/>
      <c r="AY41" s="231"/>
      <c r="AZ41" s="196"/>
      <c r="BA41" s="196"/>
      <c r="BB41" s="196"/>
      <c r="BC41" s="196"/>
      <c r="BD41" s="196"/>
      <c r="BE41" s="196"/>
      <c r="BF41" s="196"/>
      <c r="BG41" s="198"/>
      <c r="BH41" s="153">
        <f t="shared" si="21"/>
      </c>
      <c r="BI41" s="154"/>
      <c r="BJ41" s="154"/>
      <c r="BK41" s="154"/>
      <c r="BL41" s="154"/>
      <c r="BM41" s="154"/>
      <c r="BN41" s="154"/>
      <c r="BO41" s="196"/>
      <c r="BP41" s="196"/>
      <c r="BQ41" s="196"/>
      <c r="BR41" s="196"/>
      <c r="BS41" s="197"/>
    </row>
    <row r="42" spans="1:71" ht="21.75" customHeight="1" thickBot="1">
      <c r="A42" s="256"/>
      <c r="B42" s="112"/>
      <c r="C42" s="112"/>
      <c r="D42" s="202"/>
      <c r="E42" s="294"/>
      <c r="F42" s="294"/>
      <c r="G42" s="202"/>
      <c r="H42" s="295"/>
      <c r="I42" s="294">
        <f t="shared" si="20"/>
      </c>
      <c r="J42" s="294"/>
      <c r="K42" s="294"/>
      <c r="L42" s="294"/>
      <c r="M42" s="294"/>
      <c r="N42" s="294"/>
      <c r="O42" s="203"/>
      <c r="P42" s="112"/>
      <c r="Q42" s="112"/>
      <c r="R42" s="112"/>
      <c r="S42" s="112"/>
      <c r="T42" s="200">
        <v>0</v>
      </c>
      <c r="U42" s="200"/>
      <c r="V42" s="200"/>
      <c r="W42" s="200"/>
      <c r="X42" s="238"/>
      <c r="Y42" s="238"/>
      <c r="Z42" s="200">
        <v>0</v>
      </c>
      <c r="AA42" s="238"/>
      <c r="AB42" s="238"/>
      <c r="AC42" s="238"/>
      <c r="AD42" s="238"/>
      <c r="AE42" s="238"/>
      <c r="AF42" s="200">
        <v>0</v>
      </c>
      <c r="AG42" s="200"/>
      <c r="AH42" s="200" t="s">
        <v>30</v>
      </c>
      <c r="AI42" s="200"/>
      <c r="AJ42" s="200"/>
      <c r="AK42" s="200"/>
      <c r="AL42" s="200">
        <f t="shared" si="22"/>
      </c>
      <c r="AM42" s="200"/>
      <c r="AN42" s="200">
        <v>0</v>
      </c>
      <c r="AO42" s="238"/>
      <c r="AP42" s="238"/>
      <c r="AQ42" s="238"/>
      <c r="AR42" s="238"/>
      <c r="AS42" s="238"/>
      <c r="AT42" s="200">
        <v>0</v>
      </c>
      <c r="AU42" s="200"/>
      <c r="AV42" s="200"/>
      <c r="AW42" s="200"/>
      <c r="AX42" s="238"/>
      <c r="AY42" s="238"/>
      <c r="AZ42" s="112"/>
      <c r="BA42" s="112"/>
      <c r="BB42" s="112"/>
      <c r="BC42" s="112"/>
      <c r="BD42" s="112"/>
      <c r="BE42" s="112"/>
      <c r="BF42" s="112"/>
      <c r="BG42" s="258"/>
      <c r="BH42" s="155">
        <f t="shared" si="21"/>
      </c>
      <c r="BI42" s="156"/>
      <c r="BJ42" s="156"/>
      <c r="BK42" s="156"/>
      <c r="BL42" s="156"/>
      <c r="BM42" s="156"/>
      <c r="BN42" s="156"/>
      <c r="BO42" s="112"/>
      <c r="BP42" s="112"/>
      <c r="BQ42" s="112"/>
      <c r="BR42" s="112"/>
      <c r="BS42" s="255"/>
    </row>
    <row r="43" spans="1:71" ht="21.75" customHeight="1">
      <c r="A43" s="267" t="s">
        <v>228</v>
      </c>
      <c r="B43" s="181"/>
      <c r="C43" s="268"/>
      <c r="D43" s="185" t="s">
        <v>22</v>
      </c>
      <c r="E43" s="181"/>
      <c r="F43" s="181"/>
      <c r="G43" s="181"/>
      <c r="H43" s="181"/>
      <c r="I43" s="181"/>
      <c r="J43" s="185" t="s">
        <v>15</v>
      </c>
      <c r="K43" s="261"/>
      <c r="L43" s="257" t="s">
        <v>229</v>
      </c>
      <c r="M43" s="181"/>
      <c r="N43" s="181"/>
      <c r="O43" s="181"/>
      <c r="P43" s="181"/>
      <c r="Q43" s="268"/>
      <c r="R43" s="185" t="s">
        <v>23</v>
      </c>
      <c r="S43" s="181"/>
      <c r="T43" s="239"/>
      <c r="U43" s="239"/>
      <c r="V43" s="240"/>
      <c r="W43" s="241" t="s">
        <v>230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4"/>
    </row>
    <row r="44" spans="1:71" ht="21.75" customHeight="1">
      <c r="A44" s="204">
        <v>7</v>
      </c>
      <c r="B44" s="196"/>
      <c r="C44" s="196"/>
      <c r="D44" s="153" t="s">
        <v>270</v>
      </c>
      <c r="E44" s="154"/>
      <c r="F44" s="154"/>
      <c r="G44" s="154"/>
      <c r="H44" s="154"/>
      <c r="I44" s="154"/>
      <c r="J44" s="196">
        <v>11</v>
      </c>
      <c r="K44" s="198"/>
      <c r="L44" s="153" t="s">
        <v>169</v>
      </c>
      <c r="M44" s="154"/>
      <c r="N44" s="154"/>
      <c r="O44" s="154"/>
      <c r="P44" s="154"/>
      <c r="Q44" s="154"/>
      <c r="R44" s="196">
        <v>1</v>
      </c>
      <c r="S44" s="198"/>
      <c r="T44" s="83" t="s">
        <v>24</v>
      </c>
      <c r="U44" s="206">
        <v>0</v>
      </c>
      <c r="V44" s="196"/>
      <c r="W44" s="196" t="s">
        <v>271</v>
      </c>
      <c r="X44" s="196"/>
      <c r="Y44" s="196"/>
      <c r="Z44" s="196"/>
      <c r="AA44" s="196"/>
      <c r="AB44" s="196">
        <v>11</v>
      </c>
      <c r="AC44" s="196"/>
      <c r="AD44" s="196"/>
      <c r="AE44" s="196"/>
      <c r="AF44" s="196"/>
      <c r="AG44" s="196" t="s">
        <v>272</v>
      </c>
      <c r="AH44" s="196"/>
      <c r="AI44" s="196"/>
      <c r="AJ44" s="196"/>
      <c r="AK44" s="196"/>
      <c r="AL44" s="196" t="s">
        <v>273</v>
      </c>
      <c r="AM44" s="196"/>
      <c r="AN44" s="196"/>
      <c r="AO44" s="196"/>
      <c r="AP44" s="196"/>
      <c r="AQ44" s="196" t="s">
        <v>274</v>
      </c>
      <c r="AR44" s="196"/>
      <c r="AS44" s="196"/>
      <c r="AT44" s="196"/>
      <c r="AU44" s="196"/>
      <c r="AV44" s="196" t="s">
        <v>275</v>
      </c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8"/>
      <c r="BQ44" s="233"/>
      <c r="BR44" s="233"/>
      <c r="BS44" s="271"/>
    </row>
    <row r="45" spans="1:71" ht="21.75" customHeight="1">
      <c r="A45" s="204">
        <v>23</v>
      </c>
      <c r="B45" s="196"/>
      <c r="C45" s="196"/>
      <c r="D45" s="153" t="s">
        <v>270</v>
      </c>
      <c r="E45" s="154"/>
      <c r="F45" s="154"/>
      <c r="G45" s="154"/>
      <c r="H45" s="154"/>
      <c r="I45" s="154"/>
      <c r="J45" s="196">
        <v>10</v>
      </c>
      <c r="K45" s="198"/>
      <c r="L45" s="153" t="s">
        <v>168</v>
      </c>
      <c r="M45" s="154"/>
      <c r="N45" s="154"/>
      <c r="O45" s="154"/>
      <c r="P45" s="154"/>
      <c r="Q45" s="154"/>
      <c r="R45" s="196">
        <v>2</v>
      </c>
      <c r="S45" s="198"/>
      <c r="T45" s="83" t="s">
        <v>24</v>
      </c>
      <c r="U45" s="206">
        <v>0</v>
      </c>
      <c r="V45" s="196"/>
      <c r="W45" s="196" t="s">
        <v>271</v>
      </c>
      <c r="X45" s="196"/>
      <c r="Y45" s="196"/>
      <c r="Z45" s="196"/>
      <c r="AA45" s="196"/>
      <c r="AB45" s="196">
        <v>15</v>
      </c>
      <c r="AC45" s="196"/>
      <c r="AD45" s="196"/>
      <c r="AE45" s="196"/>
      <c r="AF45" s="196"/>
      <c r="AG45" s="196" t="s">
        <v>276</v>
      </c>
      <c r="AH45" s="196"/>
      <c r="AI45" s="196"/>
      <c r="AJ45" s="196"/>
      <c r="AK45" s="196"/>
      <c r="AL45" s="196" t="s">
        <v>254</v>
      </c>
      <c r="AM45" s="196"/>
      <c r="AN45" s="196"/>
      <c r="AO45" s="196"/>
      <c r="AP45" s="196"/>
      <c r="AQ45" s="196">
        <v>9</v>
      </c>
      <c r="AR45" s="196"/>
      <c r="AS45" s="196"/>
      <c r="AT45" s="196"/>
      <c r="AU45" s="196"/>
      <c r="AV45" s="196" t="s">
        <v>277</v>
      </c>
      <c r="AW45" s="196"/>
      <c r="AX45" s="196"/>
      <c r="AY45" s="196"/>
      <c r="AZ45" s="196"/>
      <c r="BA45" s="196" t="s">
        <v>263</v>
      </c>
      <c r="BB45" s="196"/>
      <c r="BC45" s="196"/>
      <c r="BD45" s="196"/>
      <c r="BE45" s="196"/>
      <c r="BF45" s="196" t="s">
        <v>264</v>
      </c>
      <c r="BG45" s="196"/>
      <c r="BH45" s="196"/>
      <c r="BI45" s="196"/>
      <c r="BJ45" s="196"/>
      <c r="BK45" s="196">
        <v>10</v>
      </c>
      <c r="BL45" s="196"/>
      <c r="BM45" s="196"/>
      <c r="BN45" s="196"/>
      <c r="BO45" s="196"/>
      <c r="BP45" s="282" t="s">
        <v>278</v>
      </c>
      <c r="BQ45" s="283"/>
      <c r="BR45" s="283"/>
      <c r="BS45" s="314"/>
    </row>
    <row r="46" spans="1:71" ht="21.75" customHeight="1">
      <c r="A46" s="204"/>
      <c r="B46" s="196"/>
      <c r="C46" s="196"/>
      <c r="D46" s="153"/>
      <c r="E46" s="154"/>
      <c r="F46" s="154"/>
      <c r="G46" s="154"/>
      <c r="H46" s="154"/>
      <c r="I46" s="154"/>
      <c r="J46" s="196"/>
      <c r="K46" s="198"/>
      <c r="L46" s="153"/>
      <c r="M46" s="154"/>
      <c r="N46" s="154"/>
      <c r="O46" s="154"/>
      <c r="P46" s="154"/>
      <c r="Q46" s="154"/>
      <c r="R46" s="196"/>
      <c r="S46" s="198"/>
      <c r="T46" s="83"/>
      <c r="U46" s="206"/>
      <c r="V46" s="196"/>
      <c r="W46" s="196" t="s">
        <v>279</v>
      </c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8"/>
      <c r="BQ46" s="233"/>
      <c r="BR46" s="233"/>
      <c r="BS46" s="271"/>
    </row>
    <row r="47" spans="1:71" ht="21.75" customHeight="1">
      <c r="A47" s="204">
        <v>37</v>
      </c>
      <c r="B47" s="196"/>
      <c r="C47" s="196"/>
      <c r="D47" s="153" t="s">
        <v>270</v>
      </c>
      <c r="E47" s="154"/>
      <c r="F47" s="154"/>
      <c r="G47" s="154"/>
      <c r="H47" s="154"/>
      <c r="I47" s="154"/>
      <c r="J47" s="196">
        <v>8</v>
      </c>
      <c r="K47" s="198"/>
      <c r="L47" s="212" t="str">
        <f>IF(J47="","",VLOOKUP(J47,$A$61:$M$78,5,FALSE))</f>
        <v>根本麻衣子</v>
      </c>
      <c r="M47" s="196"/>
      <c r="N47" s="196"/>
      <c r="O47" s="196"/>
      <c r="P47" s="196"/>
      <c r="Q47" s="196"/>
      <c r="R47" s="196">
        <v>3</v>
      </c>
      <c r="S47" s="198"/>
      <c r="T47" s="83" t="s">
        <v>24</v>
      </c>
      <c r="U47" s="206">
        <v>0</v>
      </c>
      <c r="V47" s="196"/>
      <c r="W47" s="196" t="s">
        <v>287</v>
      </c>
      <c r="X47" s="196"/>
      <c r="Y47" s="196"/>
      <c r="Z47" s="196"/>
      <c r="AA47" s="196"/>
      <c r="AB47" s="196">
        <v>10</v>
      </c>
      <c r="AC47" s="196"/>
      <c r="AD47" s="196"/>
      <c r="AE47" s="196"/>
      <c r="AF47" s="196"/>
      <c r="AG47" s="196" t="s">
        <v>288</v>
      </c>
      <c r="AH47" s="196"/>
      <c r="AI47" s="196"/>
      <c r="AJ47" s="196"/>
      <c r="AK47" s="196"/>
      <c r="AL47" s="196">
        <v>15</v>
      </c>
      <c r="AM47" s="196"/>
      <c r="AN47" s="196"/>
      <c r="AO47" s="196"/>
      <c r="AP47" s="196"/>
      <c r="AQ47" s="196" t="s">
        <v>276</v>
      </c>
      <c r="AR47" s="196"/>
      <c r="AS47" s="196"/>
      <c r="AT47" s="196"/>
      <c r="AU47" s="196"/>
      <c r="AV47" s="196">
        <v>8</v>
      </c>
      <c r="AW47" s="196"/>
      <c r="AX47" s="196"/>
      <c r="AY47" s="196"/>
      <c r="AZ47" s="196"/>
      <c r="BA47" s="196" t="s">
        <v>289</v>
      </c>
      <c r="BB47" s="196"/>
      <c r="BC47" s="196"/>
      <c r="BD47" s="196"/>
      <c r="BE47" s="196"/>
      <c r="BF47" s="196" t="s">
        <v>275</v>
      </c>
      <c r="BG47" s="196"/>
      <c r="BH47" s="196"/>
      <c r="BI47" s="196"/>
      <c r="BJ47" s="196"/>
      <c r="BK47" s="196"/>
      <c r="BL47" s="196"/>
      <c r="BM47" s="196"/>
      <c r="BN47" s="196"/>
      <c r="BO47" s="196"/>
      <c r="BP47" s="198"/>
      <c r="BQ47" s="233"/>
      <c r="BR47" s="233"/>
      <c r="BS47" s="271"/>
    </row>
    <row r="48" spans="1:71" ht="21.75" customHeight="1">
      <c r="A48" s="204">
        <v>38</v>
      </c>
      <c r="B48" s="196"/>
      <c r="C48" s="196"/>
      <c r="D48" s="153" t="s">
        <v>270</v>
      </c>
      <c r="E48" s="154"/>
      <c r="F48" s="154"/>
      <c r="G48" s="154"/>
      <c r="H48" s="154"/>
      <c r="I48" s="154"/>
      <c r="J48" s="196">
        <v>11</v>
      </c>
      <c r="K48" s="198"/>
      <c r="L48" s="116" t="s">
        <v>169</v>
      </c>
      <c r="M48" s="117"/>
      <c r="N48" s="117"/>
      <c r="O48" s="117"/>
      <c r="P48" s="117"/>
      <c r="Q48" s="118"/>
      <c r="R48" s="196">
        <v>4</v>
      </c>
      <c r="S48" s="198"/>
      <c r="T48" s="83" t="s">
        <v>24</v>
      </c>
      <c r="U48" s="206">
        <v>0</v>
      </c>
      <c r="V48" s="196"/>
      <c r="W48" s="196" t="s">
        <v>290</v>
      </c>
      <c r="X48" s="196"/>
      <c r="Y48" s="196"/>
      <c r="Z48" s="196"/>
      <c r="AA48" s="196"/>
      <c r="AB48" s="196" t="s">
        <v>266</v>
      </c>
      <c r="AC48" s="196"/>
      <c r="AD48" s="196"/>
      <c r="AE48" s="196"/>
      <c r="AF48" s="196"/>
      <c r="AG48" s="196" t="s">
        <v>276</v>
      </c>
      <c r="AH48" s="196"/>
      <c r="AI48" s="196"/>
      <c r="AJ48" s="196"/>
      <c r="AK48" s="196"/>
      <c r="AL48" s="196">
        <v>11</v>
      </c>
      <c r="AM48" s="196"/>
      <c r="AN48" s="196"/>
      <c r="AO48" s="196"/>
      <c r="AP48" s="196"/>
      <c r="AQ48" s="196" t="s">
        <v>291</v>
      </c>
      <c r="AR48" s="196"/>
      <c r="AS48" s="196"/>
      <c r="AT48" s="196"/>
      <c r="AU48" s="196"/>
      <c r="AV48" s="196" t="s">
        <v>289</v>
      </c>
      <c r="AW48" s="196"/>
      <c r="AX48" s="196"/>
      <c r="AY48" s="196"/>
      <c r="AZ48" s="196"/>
      <c r="BA48" s="196" t="s">
        <v>275</v>
      </c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8"/>
      <c r="BQ48" s="233"/>
      <c r="BR48" s="233"/>
      <c r="BS48" s="271"/>
    </row>
    <row r="49" spans="1:130" ht="21.75" customHeight="1">
      <c r="A49" s="204">
        <v>46</v>
      </c>
      <c r="B49" s="196"/>
      <c r="C49" s="196"/>
      <c r="D49" s="153" t="s">
        <v>270</v>
      </c>
      <c r="E49" s="154"/>
      <c r="F49" s="154"/>
      <c r="G49" s="154"/>
      <c r="H49" s="154"/>
      <c r="I49" s="154"/>
      <c r="J49" s="196">
        <v>4</v>
      </c>
      <c r="K49" s="198"/>
      <c r="L49" s="116" t="s">
        <v>286</v>
      </c>
      <c r="M49" s="117"/>
      <c r="N49" s="117"/>
      <c r="O49" s="117"/>
      <c r="P49" s="117"/>
      <c r="Q49" s="118"/>
      <c r="R49" s="196">
        <v>5</v>
      </c>
      <c r="S49" s="198"/>
      <c r="T49" s="83" t="s">
        <v>24</v>
      </c>
      <c r="U49" s="206">
        <v>0</v>
      </c>
      <c r="V49" s="196"/>
      <c r="W49" s="196" t="s">
        <v>293</v>
      </c>
      <c r="X49" s="196"/>
      <c r="Y49" s="196"/>
      <c r="Z49" s="196"/>
      <c r="AA49" s="196"/>
      <c r="AB49" s="196">
        <v>7</v>
      </c>
      <c r="AC49" s="196"/>
      <c r="AD49" s="196"/>
      <c r="AE49" s="196"/>
      <c r="AF49" s="196"/>
      <c r="AG49" s="196" t="s">
        <v>263</v>
      </c>
      <c r="AH49" s="196"/>
      <c r="AI49" s="196"/>
      <c r="AJ49" s="196"/>
      <c r="AK49" s="196"/>
      <c r="AL49" s="196" t="s">
        <v>287</v>
      </c>
      <c r="AM49" s="196"/>
      <c r="AN49" s="196"/>
      <c r="AO49" s="196"/>
      <c r="AP49" s="196"/>
      <c r="AQ49" s="196" t="s">
        <v>292</v>
      </c>
      <c r="AR49" s="196"/>
      <c r="AS49" s="196"/>
      <c r="AT49" s="196"/>
      <c r="AU49" s="196"/>
      <c r="AV49" s="196" t="s">
        <v>273</v>
      </c>
      <c r="AW49" s="196"/>
      <c r="AX49" s="196"/>
      <c r="AY49" s="196"/>
      <c r="AZ49" s="196"/>
      <c r="BA49" s="196">
        <v>4</v>
      </c>
      <c r="BB49" s="196"/>
      <c r="BC49" s="196"/>
      <c r="BD49" s="196"/>
      <c r="BE49" s="196"/>
      <c r="BF49" s="196" t="s">
        <v>275</v>
      </c>
      <c r="BG49" s="196"/>
      <c r="BH49" s="196"/>
      <c r="BI49" s="196"/>
      <c r="BJ49" s="196"/>
      <c r="BK49" s="196"/>
      <c r="BL49" s="196"/>
      <c r="BM49" s="196"/>
      <c r="BN49" s="196"/>
      <c r="BO49" s="196"/>
      <c r="BP49" s="198"/>
      <c r="BQ49" s="233"/>
      <c r="BR49" s="233"/>
      <c r="BS49" s="271"/>
      <c r="CL49" s="41"/>
      <c r="CM49" s="41"/>
      <c r="DU49" s="41"/>
      <c r="DV49" s="41"/>
      <c r="DW49" s="41"/>
      <c r="DX49" s="41"/>
      <c r="DY49" s="41"/>
      <c r="DZ49" s="41"/>
    </row>
    <row r="50" spans="1:130" ht="21.75" customHeight="1">
      <c r="A50" s="207">
        <v>50</v>
      </c>
      <c r="B50" s="208"/>
      <c r="C50" s="208"/>
      <c r="D50" s="153" t="s">
        <v>270</v>
      </c>
      <c r="E50" s="154"/>
      <c r="F50" s="154"/>
      <c r="G50" s="154"/>
      <c r="H50" s="154"/>
      <c r="I50" s="154"/>
      <c r="J50" s="196">
        <v>10</v>
      </c>
      <c r="K50" s="198"/>
      <c r="L50" s="153" t="s">
        <v>168</v>
      </c>
      <c r="M50" s="154"/>
      <c r="N50" s="154"/>
      <c r="O50" s="154"/>
      <c r="P50" s="154"/>
      <c r="Q50" s="154"/>
      <c r="R50" s="196">
        <v>6</v>
      </c>
      <c r="S50" s="198"/>
      <c r="T50" s="83" t="s">
        <v>24</v>
      </c>
      <c r="U50" s="206">
        <v>0</v>
      </c>
      <c r="V50" s="196"/>
      <c r="W50" s="196" t="s">
        <v>290</v>
      </c>
      <c r="X50" s="196"/>
      <c r="Y50" s="196"/>
      <c r="Z50" s="196"/>
      <c r="AA50" s="196"/>
      <c r="AB50" s="196">
        <v>7</v>
      </c>
      <c r="AC50" s="196"/>
      <c r="AD50" s="196"/>
      <c r="AE50" s="196"/>
      <c r="AF50" s="196"/>
      <c r="AG50" s="196" t="s">
        <v>277</v>
      </c>
      <c r="AH50" s="196"/>
      <c r="AI50" s="196"/>
      <c r="AJ50" s="196"/>
      <c r="AK50" s="196"/>
      <c r="AL50" s="196" t="s">
        <v>276</v>
      </c>
      <c r="AM50" s="196"/>
      <c r="AN50" s="196"/>
      <c r="AO50" s="196"/>
      <c r="AP50" s="196"/>
      <c r="AQ50" s="196" t="s">
        <v>294</v>
      </c>
      <c r="AR50" s="196"/>
      <c r="AS50" s="196"/>
      <c r="AT50" s="196"/>
      <c r="AU50" s="196"/>
      <c r="AV50" s="196">
        <v>8</v>
      </c>
      <c r="AW50" s="196"/>
      <c r="AX50" s="196"/>
      <c r="AY50" s="196"/>
      <c r="AZ50" s="196"/>
      <c r="BA50" s="196" t="s">
        <v>276</v>
      </c>
      <c r="BB50" s="196"/>
      <c r="BC50" s="196"/>
      <c r="BD50" s="196"/>
      <c r="BE50" s="196"/>
      <c r="BF50" s="196" t="s">
        <v>264</v>
      </c>
      <c r="BG50" s="196"/>
      <c r="BH50" s="196"/>
      <c r="BI50" s="196"/>
      <c r="BJ50" s="196"/>
      <c r="BK50" s="196">
        <v>10</v>
      </c>
      <c r="BL50" s="196"/>
      <c r="BM50" s="196"/>
      <c r="BN50" s="196"/>
      <c r="BO50" s="196"/>
      <c r="BP50" s="282" t="s">
        <v>295</v>
      </c>
      <c r="BQ50" s="283"/>
      <c r="BR50" s="283"/>
      <c r="BS50" s="314"/>
      <c r="CL50" s="41"/>
      <c r="CM50" s="41"/>
      <c r="DU50" s="41"/>
      <c r="DV50" s="41"/>
      <c r="DW50" s="41"/>
      <c r="DX50" s="41"/>
      <c r="DY50" s="41"/>
      <c r="DZ50" s="41"/>
    </row>
    <row r="51" spans="1:130" ht="21.75" customHeight="1">
      <c r="A51" s="300"/>
      <c r="B51" s="301"/>
      <c r="C51" s="302"/>
      <c r="D51" s="303"/>
      <c r="E51" s="298"/>
      <c r="F51" s="298"/>
      <c r="G51" s="298"/>
      <c r="H51" s="298"/>
      <c r="I51" s="299"/>
      <c r="J51" s="198"/>
      <c r="K51" s="237"/>
      <c r="L51" s="297"/>
      <c r="M51" s="298"/>
      <c r="N51" s="298"/>
      <c r="O51" s="298"/>
      <c r="P51" s="298"/>
      <c r="Q51" s="299"/>
      <c r="R51" s="198"/>
      <c r="S51" s="233"/>
      <c r="T51" s="83"/>
      <c r="U51" s="233"/>
      <c r="V51" s="206"/>
      <c r="W51" s="196" t="s">
        <v>275</v>
      </c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8"/>
      <c r="BQ51" s="233"/>
      <c r="BR51" s="233"/>
      <c r="BS51" s="271"/>
      <c r="CL51" s="41"/>
      <c r="CM51" s="41"/>
      <c r="DU51" s="41"/>
      <c r="DV51" s="41"/>
      <c r="DW51" s="41"/>
      <c r="DX51" s="41"/>
      <c r="DY51" s="41"/>
      <c r="DZ51" s="41"/>
    </row>
    <row r="52" spans="1:71" ht="21.75" customHeight="1">
      <c r="A52" s="204">
        <v>65</v>
      </c>
      <c r="B52" s="196"/>
      <c r="C52" s="196"/>
      <c r="D52" s="153" t="s">
        <v>270</v>
      </c>
      <c r="E52" s="154"/>
      <c r="F52" s="154"/>
      <c r="G52" s="154"/>
      <c r="H52" s="154"/>
      <c r="I52" s="154"/>
      <c r="J52" s="196">
        <v>12</v>
      </c>
      <c r="K52" s="198"/>
      <c r="L52" s="153" t="str">
        <f>IF(J52="","",VLOOKUP(J52,$A$61:$M$78,5,FALSE))</f>
        <v>齋藤千絵</v>
      </c>
      <c r="M52" s="154"/>
      <c r="N52" s="154"/>
      <c r="O52" s="154"/>
      <c r="P52" s="154"/>
      <c r="Q52" s="154"/>
      <c r="R52" s="196">
        <v>7</v>
      </c>
      <c r="S52" s="198"/>
      <c r="T52" s="83" t="s">
        <v>24</v>
      </c>
      <c r="U52" s="206">
        <v>0</v>
      </c>
      <c r="V52" s="196"/>
      <c r="W52" s="196" t="s">
        <v>287</v>
      </c>
      <c r="X52" s="196"/>
      <c r="Y52" s="196"/>
      <c r="Z52" s="196"/>
      <c r="AA52" s="196"/>
      <c r="AB52" s="196" t="s">
        <v>266</v>
      </c>
      <c r="AC52" s="196"/>
      <c r="AD52" s="196"/>
      <c r="AE52" s="196"/>
      <c r="AF52" s="196"/>
      <c r="AG52" s="196" t="s">
        <v>296</v>
      </c>
      <c r="AH52" s="196"/>
      <c r="AI52" s="196"/>
      <c r="AJ52" s="196"/>
      <c r="AK52" s="196"/>
      <c r="AL52" s="196">
        <v>10</v>
      </c>
      <c r="AM52" s="196"/>
      <c r="AN52" s="196"/>
      <c r="AO52" s="196"/>
      <c r="AP52" s="196"/>
      <c r="AQ52" s="196" t="s">
        <v>297</v>
      </c>
      <c r="AR52" s="196"/>
      <c r="AS52" s="196"/>
      <c r="AT52" s="196"/>
      <c r="AU52" s="196"/>
      <c r="AV52" s="196">
        <v>12</v>
      </c>
      <c r="AW52" s="196"/>
      <c r="AX52" s="196"/>
      <c r="AY52" s="196"/>
      <c r="AZ52" s="196"/>
      <c r="BA52" s="196" t="s">
        <v>289</v>
      </c>
      <c r="BB52" s="196"/>
      <c r="BC52" s="196"/>
      <c r="BD52" s="196"/>
      <c r="BE52" s="196"/>
      <c r="BF52" s="196" t="s">
        <v>275</v>
      </c>
      <c r="BG52" s="196"/>
      <c r="BH52" s="196"/>
      <c r="BI52" s="196"/>
      <c r="BJ52" s="196"/>
      <c r="BK52" s="196"/>
      <c r="BL52" s="196"/>
      <c r="BM52" s="196"/>
      <c r="BN52" s="196"/>
      <c r="BO52" s="196"/>
      <c r="BP52" s="198"/>
      <c r="BQ52" s="233"/>
      <c r="BR52" s="233"/>
      <c r="BS52" s="271"/>
    </row>
    <row r="53" spans="1:71" ht="21.75" customHeight="1">
      <c r="A53" s="204">
        <v>66</v>
      </c>
      <c r="B53" s="196"/>
      <c r="C53" s="196"/>
      <c r="D53" s="153" t="s">
        <v>270</v>
      </c>
      <c r="E53" s="154"/>
      <c r="F53" s="154"/>
      <c r="G53" s="154"/>
      <c r="H53" s="154"/>
      <c r="I53" s="154"/>
      <c r="J53" s="196">
        <v>12</v>
      </c>
      <c r="K53" s="198"/>
      <c r="L53" s="153" t="str">
        <f>IF(J53="","",VLOOKUP(J53,$A$61:$M$78,5,FALSE))</f>
        <v>齋藤千絵</v>
      </c>
      <c r="M53" s="154"/>
      <c r="N53" s="154"/>
      <c r="O53" s="154"/>
      <c r="P53" s="154"/>
      <c r="Q53" s="154"/>
      <c r="R53" s="196">
        <v>8</v>
      </c>
      <c r="S53" s="198"/>
      <c r="T53" s="83" t="s">
        <v>24</v>
      </c>
      <c r="U53" s="206">
        <v>0</v>
      </c>
      <c r="V53" s="196"/>
      <c r="W53" s="196" t="s">
        <v>298</v>
      </c>
      <c r="X53" s="196"/>
      <c r="Y53" s="196"/>
      <c r="Z53" s="196"/>
      <c r="AA53" s="196"/>
      <c r="AB53" s="196">
        <v>9</v>
      </c>
      <c r="AC53" s="196"/>
      <c r="AD53" s="196"/>
      <c r="AE53" s="196"/>
      <c r="AF53" s="196"/>
      <c r="AG53" s="196" t="s">
        <v>276</v>
      </c>
      <c r="AH53" s="196"/>
      <c r="AI53" s="196"/>
      <c r="AJ53" s="196"/>
      <c r="AK53" s="196"/>
      <c r="AL53" s="196" t="s">
        <v>299</v>
      </c>
      <c r="AM53" s="196"/>
      <c r="AN53" s="196"/>
      <c r="AO53" s="196"/>
      <c r="AP53" s="196"/>
      <c r="AQ53" s="196">
        <v>10</v>
      </c>
      <c r="AR53" s="196"/>
      <c r="AS53" s="196"/>
      <c r="AT53" s="196"/>
      <c r="AU53" s="196"/>
      <c r="AV53" s="196" t="s">
        <v>277</v>
      </c>
      <c r="AW53" s="196"/>
      <c r="AX53" s="196"/>
      <c r="AY53" s="196"/>
      <c r="AZ53" s="196"/>
      <c r="BA53" s="196" t="s">
        <v>263</v>
      </c>
      <c r="BB53" s="196"/>
      <c r="BC53" s="196"/>
      <c r="BD53" s="196"/>
      <c r="BE53" s="196"/>
      <c r="BF53" s="196" t="s">
        <v>264</v>
      </c>
      <c r="BG53" s="196"/>
      <c r="BH53" s="196"/>
      <c r="BI53" s="196"/>
      <c r="BJ53" s="196"/>
      <c r="BK53" s="196">
        <v>12</v>
      </c>
      <c r="BL53" s="196"/>
      <c r="BM53" s="196"/>
      <c r="BN53" s="196"/>
      <c r="BO53" s="196"/>
      <c r="BP53" s="198" t="s">
        <v>300</v>
      </c>
      <c r="BQ53" s="233"/>
      <c r="BR53" s="233"/>
      <c r="BS53" s="271"/>
    </row>
    <row r="54" spans="1:71" ht="21.75" customHeight="1" thickBot="1">
      <c r="A54" s="199"/>
      <c r="B54" s="200"/>
      <c r="C54" s="200"/>
      <c r="D54" s="201"/>
      <c r="E54" s="201"/>
      <c r="F54" s="201"/>
      <c r="G54" s="201"/>
      <c r="H54" s="201"/>
      <c r="I54" s="201"/>
      <c r="J54" s="200"/>
      <c r="K54" s="202"/>
      <c r="L54" s="155"/>
      <c r="M54" s="156"/>
      <c r="N54" s="156"/>
      <c r="O54" s="156"/>
      <c r="P54" s="156"/>
      <c r="Q54" s="156"/>
      <c r="R54" s="200"/>
      <c r="S54" s="202"/>
      <c r="T54" s="88" t="s">
        <v>24</v>
      </c>
      <c r="U54" s="203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2"/>
      <c r="BQ54" s="294"/>
      <c r="BR54" s="294"/>
      <c r="BS54" s="296"/>
    </row>
    <row r="55" spans="1:71" ht="18" customHeight="1">
      <c r="A55" s="4"/>
      <c r="B55" s="4"/>
      <c r="C55" s="4"/>
      <c r="D55" s="54"/>
      <c r="E55" s="54"/>
      <c r="F55" s="54"/>
      <c r="G55" s="54"/>
      <c r="H55" s="54"/>
      <c r="I55" s="54"/>
      <c r="J55" s="4"/>
      <c r="K55" s="4"/>
      <c r="L55" s="55"/>
      <c r="M55" s="55"/>
      <c r="N55" s="55"/>
      <c r="O55" s="55"/>
      <c r="P55" s="55"/>
      <c r="Q55" s="5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ht="18" customHeight="1">
      <c r="A56" s="4"/>
      <c r="B56" s="4"/>
      <c r="C56" s="4"/>
      <c r="D56" s="54"/>
      <c r="E56" s="54"/>
      <c r="F56" s="54"/>
      <c r="G56" s="54"/>
      <c r="H56" s="54"/>
      <c r="I56" s="54"/>
      <c r="J56" s="4"/>
      <c r="K56" s="4"/>
      <c r="L56" s="55"/>
      <c r="M56" s="55"/>
      <c r="N56" s="55"/>
      <c r="O56" s="55"/>
      <c r="P56" s="55"/>
      <c r="Q56" s="55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8" customHeight="1">
      <c r="A57" s="4"/>
      <c r="B57" s="4"/>
      <c r="C57" s="4"/>
      <c r="D57" s="54"/>
      <c r="E57" s="54"/>
      <c r="F57" s="54"/>
      <c r="G57" s="54"/>
      <c r="H57" s="54"/>
      <c r="I57" s="54"/>
      <c r="J57" s="4"/>
      <c r="K57" s="4"/>
      <c r="L57" s="55"/>
      <c r="M57" s="55"/>
      <c r="N57" s="55"/>
      <c r="O57" s="55"/>
      <c r="P57" s="55"/>
      <c r="Q57" s="5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89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W58" s="96" t="s">
        <v>74</v>
      </c>
      <c r="BX58" s="96"/>
      <c r="BY58" s="96"/>
      <c r="BZ58" s="96"/>
      <c r="CA58" s="96"/>
      <c r="CB58" s="96" t="s">
        <v>75</v>
      </c>
      <c r="CC58" s="96"/>
      <c r="CD58" s="96"/>
      <c r="CE58" s="96"/>
      <c r="CF58" s="96"/>
      <c r="CG58" s="96" t="s">
        <v>76</v>
      </c>
      <c r="CH58" s="96"/>
      <c r="CI58" s="96"/>
      <c r="CJ58" s="96"/>
      <c r="CK58" s="96"/>
    </row>
    <row r="59" spans="1:89" ht="19.5" customHeight="1">
      <c r="A59" s="306" t="str">
        <f>C15</f>
        <v>山形県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8" t="str">
        <f>AZ15</f>
        <v>岩手県</v>
      </c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10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BW59" s="96" t="s">
        <v>77</v>
      </c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</row>
    <row r="60" spans="1:40" ht="19.5" customHeight="1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11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9.5" customHeight="1">
      <c r="A61" s="193" t="s">
        <v>10</v>
      </c>
      <c r="B61" s="193"/>
      <c r="C61" s="193" t="s">
        <v>9</v>
      </c>
      <c r="D61" s="193"/>
      <c r="E61" s="193" t="s">
        <v>35</v>
      </c>
      <c r="F61" s="193"/>
      <c r="G61" s="193"/>
      <c r="H61" s="193"/>
      <c r="I61" s="193"/>
      <c r="J61" s="193"/>
      <c r="K61" s="193"/>
      <c r="L61" s="193"/>
      <c r="M61" s="193"/>
      <c r="N61" s="179" t="s">
        <v>10</v>
      </c>
      <c r="O61" s="179"/>
      <c r="P61" s="193" t="s">
        <v>9</v>
      </c>
      <c r="Q61" s="193"/>
      <c r="R61" s="288" t="s">
        <v>35</v>
      </c>
      <c r="S61" s="289"/>
      <c r="T61" s="289"/>
      <c r="U61" s="289"/>
      <c r="V61" s="289"/>
      <c r="W61" s="289"/>
      <c r="X61" s="289"/>
      <c r="Y61" s="289"/>
      <c r="Z61" s="290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9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291"/>
      <c r="S62" s="292"/>
      <c r="T62" s="292"/>
      <c r="U62" s="292"/>
      <c r="V62" s="292"/>
      <c r="W62" s="292"/>
      <c r="X62" s="292"/>
      <c r="Y62" s="292"/>
      <c r="Z62" s="29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96">
        <v>1</v>
      </c>
      <c r="B63" s="96"/>
      <c r="C63" s="56" t="s">
        <v>104</v>
      </c>
      <c r="D63" s="66"/>
      <c r="E63" s="60" t="s">
        <v>161</v>
      </c>
      <c r="F63" s="61"/>
      <c r="G63" s="58"/>
      <c r="H63" s="58"/>
      <c r="I63" s="58"/>
      <c r="J63" s="58"/>
      <c r="K63" s="58"/>
      <c r="L63" s="58"/>
      <c r="M63" s="59"/>
      <c r="N63" s="96">
        <v>1</v>
      </c>
      <c r="O63" s="96"/>
      <c r="P63" s="56" t="s">
        <v>108</v>
      </c>
      <c r="Q63" s="66"/>
      <c r="R63" s="60" t="s">
        <v>174</v>
      </c>
      <c r="S63" s="61"/>
      <c r="T63" s="58"/>
      <c r="U63" s="58"/>
      <c r="V63" s="58"/>
      <c r="W63" s="58"/>
      <c r="X63" s="58"/>
      <c r="Y63" s="58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96">
        <v>2</v>
      </c>
      <c r="B64" s="96"/>
      <c r="C64" s="56" t="s">
        <v>105</v>
      </c>
      <c r="D64" s="66"/>
      <c r="E64" s="60" t="s">
        <v>112</v>
      </c>
      <c r="F64" s="61"/>
      <c r="G64" s="58"/>
      <c r="H64" s="58"/>
      <c r="I64" s="58"/>
      <c r="J64" s="58"/>
      <c r="K64" s="58"/>
      <c r="L64" s="58"/>
      <c r="M64" s="59"/>
      <c r="N64" s="96">
        <v>2</v>
      </c>
      <c r="O64" s="96"/>
      <c r="P64" s="56" t="s">
        <v>109</v>
      </c>
      <c r="Q64" s="66"/>
      <c r="R64" s="60" t="s">
        <v>175</v>
      </c>
      <c r="S64" s="61"/>
      <c r="T64" s="58"/>
      <c r="U64" s="58"/>
      <c r="V64" s="58"/>
      <c r="W64" s="58"/>
      <c r="X64" s="58"/>
      <c r="Y64" s="58"/>
      <c r="Z64" s="5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96">
        <v>3</v>
      </c>
      <c r="B65" s="96"/>
      <c r="C65" s="56" t="s">
        <v>105</v>
      </c>
      <c r="D65" s="66"/>
      <c r="E65" s="60" t="s">
        <v>162</v>
      </c>
      <c r="F65" s="61"/>
      <c r="G65" s="58"/>
      <c r="H65" s="58"/>
      <c r="I65" s="58"/>
      <c r="J65" s="58"/>
      <c r="K65" s="58"/>
      <c r="L65" s="58"/>
      <c r="M65" s="59"/>
      <c r="N65" s="96">
        <v>3</v>
      </c>
      <c r="O65" s="96"/>
      <c r="P65" s="56" t="s">
        <v>109</v>
      </c>
      <c r="Q65" s="66"/>
      <c r="R65" s="60" t="s">
        <v>176</v>
      </c>
      <c r="S65" s="61"/>
      <c r="T65" s="58"/>
      <c r="U65" s="58"/>
      <c r="V65" s="58"/>
      <c r="W65" s="58"/>
      <c r="X65" s="58"/>
      <c r="Y65" s="58"/>
      <c r="Z65" s="5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96">
        <v>4</v>
      </c>
      <c r="B66" s="96"/>
      <c r="C66" s="56" t="s">
        <v>105</v>
      </c>
      <c r="D66" s="66"/>
      <c r="E66" s="60" t="s">
        <v>163</v>
      </c>
      <c r="F66" s="61"/>
      <c r="G66" s="58"/>
      <c r="H66" s="58"/>
      <c r="I66" s="58"/>
      <c r="J66" s="58"/>
      <c r="K66" s="58"/>
      <c r="L66" s="58"/>
      <c r="M66" s="59"/>
      <c r="N66" s="96">
        <v>4</v>
      </c>
      <c r="O66" s="96"/>
      <c r="P66" s="56" t="s">
        <v>109</v>
      </c>
      <c r="Q66" s="66"/>
      <c r="R66" s="60" t="s">
        <v>177</v>
      </c>
      <c r="S66" s="61"/>
      <c r="T66" s="58"/>
      <c r="U66" s="58"/>
      <c r="V66" s="58"/>
      <c r="W66" s="58"/>
      <c r="X66" s="58"/>
      <c r="Y66" s="58"/>
      <c r="Z66" s="5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4" customHeight="1">
      <c r="A67" s="96">
        <v>5</v>
      </c>
      <c r="B67" s="96"/>
      <c r="C67" s="56" t="s">
        <v>105</v>
      </c>
      <c r="D67" s="66"/>
      <c r="E67" s="60" t="s">
        <v>164</v>
      </c>
      <c r="F67" s="61"/>
      <c r="G67" s="58"/>
      <c r="H67" s="58"/>
      <c r="I67" s="58"/>
      <c r="J67" s="58"/>
      <c r="K67" s="58"/>
      <c r="L67" s="58"/>
      <c r="M67" s="59"/>
      <c r="N67" s="96">
        <v>5</v>
      </c>
      <c r="O67" s="96"/>
      <c r="P67" s="56" t="s">
        <v>109</v>
      </c>
      <c r="Q67" s="66"/>
      <c r="R67" s="60" t="s">
        <v>178</v>
      </c>
      <c r="S67" s="61"/>
      <c r="T67" s="58"/>
      <c r="U67" s="58"/>
      <c r="V67" s="58"/>
      <c r="W67" s="58"/>
      <c r="X67" s="58"/>
      <c r="Y67" s="58"/>
      <c r="Z67" s="59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24" customHeight="1">
      <c r="A68" s="96">
        <v>6</v>
      </c>
      <c r="B68" s="96"/>
      <c r="C68" s="56" t="s">
        <v>106</v>
      </c>
      <c r="D68" s="66"/>
      <c r="E68" s="60" t="s">
        <v>165</v>
      </c>
      <c r="F68" s="61"/>
      <c r="G68" s="58"/>
      <c r="H68" s="58"/>
      <c r="I68" s="58"/>
      <c r="J68" s="58"/>
      <c r="K68" s="58"/>
      <c r="L68" s="58"/>
      <c r="M68" s="59"/>
      <c r="N68" s="96">
        <v>6</v>
      </c>
      <c r="O68" s="96"/>
      <c r="P68" s="56" t="s">
        <v>109</v>
      </c>
      <c r="Q68" s="66"/>
      <c r="R68" s="60" t="s">
        <v>179</v>
      </c>
      <c r="S68" s="61"/>
      <c r="T68" s="58"/>
      <c r="U68" s="58"/>
      <c r="V68" s="58"/>
      <c r="W68" s="58"/>
      <c r="X68" s="58"/>
      <c r="Y68" s="58"/>
      <c r="Z68" s="59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24" customHeight="1">
      <c r="A69" s="96">
        <v>7</v>
      </c>
      <c r="B69" s="96"/>
      <c r="C69" s="56" t="s">
        <v>106</v>
      </c>
      <c r="D69" s="66"/>
      <c r="E69" s="60" t="s">
        <v>166</v>
      </c>
      <c r="F69" s="61"/>
      <c r="G69" s="58"/>
      <c r="H69" s="58"/>
      <c r="I69" s="58"/>
      <c r="J69" s="58"/>
      <c r="K69" s="58"/>
      <c r="L69" s="58"/>
      <c r="M69" s="59"/>
      <c r="N69" s="96">
        <v>7</v>
      </c>
      <c r="O69" s="96"/>
      <c r="P69" s="56" t="s">
        <v>110</v>
      </c>
      <c r="Q69" s="66"/>
      <c r="R69" s="60" t="s">
        <v>180</v>
      </c>
      <c r="S69" s="61"/>
      <c r="T69" s="58"/>
      <c r="U69" s="58"/>
      <c r="V69" s="58"/>
      <c r="W69" s="58"/>
      <c r="X69" s="58"/>
      <c r="Y69" s="58"/>
      <c r="Z69" s="59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26" ht="24" customHeight="1">
      <c r="A70" s="96">
        <v>8</v>
      </c>
      <c r="B70" s="96"/>
      <c r="C70" s="56" t="s">
        <v>106</v>
      </c>
      <c r="D70" s="66"/>
      <c r="E70" s="60" t="s">
        <v>113</v>
      </c>
      <c r="F70" s="61"/>
      <c r="G70" s="58"/>
      <c r="H70" s="58"/>
      <c r="I70" s="58"/>
      <c r="J70" s="58"/>
      <c r="K70" s="58"/>
      <c r="L70" s="58"/>
      <c r="M70" s="59"/>
      <c r="N70" s="96">
        <v>8</v>
      </c>
      <c r="O70" s="96"/>
      <c r="P70" s="56" t="s">
        <v>110</v>
      </c>
      <c r="Q70" s="66"/>
      <c r="R70" s="60" t="s">
        <v>181</v>
      </c>
      <c r="S70" s="61"/>
      <c r="T70" s="58"/>
      <c r="U70" s="58"/>
      <c r="V70" s="58"/>
      <c r="W70" s="58"/>
      <c r="X70" s="58"/>
      <c r="Y70" s="58"/>
      <c r="Z70" s="59"/>
    </row>
    <row r="71" spans="1:26" ht="24" customHeight="1">
      <c r="A71" s="96">
        <v>9</v>
      </c>
      <c r="B71" s="96"/>
      <c r="C71" s="56" t="s">
        <v>106</v>
      </c>
      <c r="D71" s="66"/>
      <c r="E71" s="62" t="s">
        <v>167</v>
      </c>
      <c r="F71" s="63"/>
      <c r="G71" s="58"/>
      <c r="H71" s="58"/>
      <c r="I71" s="58"/>
      <c r="J71" s="58"/>
      <c r="K71" s="58"/>
      <c r="L71" s="58"/>
      <c r="M71" s="59"/>
      <c r="N71" s="96">
        <v>9</v>
      </c>
      <c r="O71" s="96"/>
      <c r="P71" s="56" t="s">
        <v>111</v>
      </c>
      <c r="Q71" s="66"/>
      <c r="R71" s="60" t="s">
        <v>182</v>
      </c>
      <c r="S71" s="61"/>
      <c r="T71" s="58"/>
      <c r="U71" s="58"/>
      <c r="V71" s="58"/>
      <c r="W71" s="58"/>
      <c r="X71" s="58"/>
      <c r="Y71" s="58"/>
      <c r="Z71" s="59"/>
    </row>
    <row r="72" spans="1:26" ht="24" customHeight="1">
      <c r="A72" s="96">
        <v>10</v>
      </c>
      <c r="B72" s="96"/>
      <c r="C72" s="56" t="s">
        <v>107</v>
      </c>
      <c r="D72" s="66"/>
      <c r="E72" s="67" t="s">
        <v>284</v>
      </c>
      <c r="F72" s="68"/>
      <c r="G72" s="58"/>
      <c r="H72" s="58"/>
      <c r="I72" s="58"/>
      <c r="J72" s="58"/>
      <c r="K72" s="58"/>
      <c r="L72" s="58"/>
      <c r="M72" s="59"/>
      <c r="N72" s="96">
        <v>10</v>
      </c>
      <c r="O72" s="96"/>
      <c r="P72" s="56" t="s">
        <v>110</v>
      </c>
      <c r="Q72" s="66"/>
      <c r="R72" s="60" t="s">
        <v>183</v>
      </c>
      <c r="S72" s="61"/>
      <c r="T72" s="58"/>
      <c r="U72" s="58"/>
      <c r="V72" s="58"/>
      <c r="W72" s="58"/>
      <c r="X72" s="58"/>
      <c r="Y72" s="58"/>
      <c r="Z72" s="59"/>
    </row>
    <row r="73" spans="1:26" ht="24" customHeight="1">
      <c r="A73" s="96">
        <v>11</v>
      </c>
      <c r="B73" s="96"/>
      <c r="C73" s="56" t="s">
        <v>107</v>
      </c>
      <c r="D73" s="66"/>
      <c r="E73" s="60" t="s">
        <v>169</v>
      </c>
      <c r="F73" s="61"/>
      <c r="G73" s="58"/>
      <c r="H73" s="58"/>
      <c r="I73" s="58"/>
      <c r="J73" s="58"/>
      <c r="K73" s="58"/>
      <c r="L73" s="58"/>
      <c r="M73" s="59"/>
      <c r="N73" s="96">
        <v>11</v>
      </c>
      <c r="O73" s="96"/>
      <c r="P73" s="56" t="s">
        <v>111</v>
      </c>
      <c r="Q73" s="66"/>
      <c r="R73" s="60" t="s">
        <v>285</v>
      </c>
      <c r="S73" s="61"/>
      <c r="T73" s="58"/>
      <c r="U73" s="58"/>
      <c r="V73" s="58"/>
      <c r="W73" s="58"/>
      <c r="X73" s="58"/>
      <c r="Y73" s="58"/>
      <c r="Z73" s="59"/>
    </row>
    <row r="74" spans="1:26" ht="24" customHeight="1">
      <c r="A74" s="96">
        <v>12</v>
      </c>
      <c r="B74" s="96"/>
      <c r="C74" s="56" t="s">
        <v>106</v>
      </c>
      <c r="D74" s="66"/>
      <c r="E74" s="60" t="s">
        <v>170</v>
      </c>
      <c r="F74" s="61"/>
      <c r="G74" s="58"/>
      <c r="H74" s="58"/>
      <c r="I74" s="58"/>
      <c r="J74" s="58"/>
      <c r="K74" s="58"/>
      <c r="L74" s="58"/>
      <c r="M74" s="59"/>
      <c r="N74" s="96">
        <v>12</v>
      </c>
      <c r="O74" s="96"/>
      <c r="P74" s="56" t="s">
        <v>108</v>
      </c>
      <c r="Q74" s="66"/>
      <c r="R74" s="60" t="s">
        <v>184</v>
      </c>
      <c r="S74" s="61"/>
      <c r="T74" s="58"/>
      <c r="U74" s="58"/>
      <c r="V74" s="58"/>
      <c r="W74" s="58"/>
      <c r="X74" s="58"/>
      <c r="Y74" s="58"/>
      <c r="Z74" s="59"/>
    </row>
    <row r="75" spans="1:26" ht="24" customHeight="1">
      <c r="A75" s="96">
        <v>13</v>
      </c>
      <c r="B75" s="96"/>
      <c r="C75" s="56" t="s">
        <v>105</v>
      </c>
      <c r="D75" s="66"/>
      <c r="E75" s="60" t="s">
        <v>114</v>
      </c>
      <c r="F75" s="61"/>
      <c r="G75" s="58"/>
      <c r="H75" s="58"/>
      <c r="I75" s="58"/>
      <c r="J75" s="58"/>
      <c r="K75" s="58"/>
      <c r="L75" s="58"/>
      <c r="M75" s="59"/>
      <c r="N75" s="96">
        <v>13</v>
      </c>
      <c r="O75" s="96"/>
      <c r="P75" s="56" t="s">
        <v>110</v>
      </c>
      <c r="Q75" s="66"/>
      <c r="R75" s="60" t="s">
        <v>185</v>
      </c>
      <c r="S75" s="61"/>
      <c r="T75" s="58"/>
      <c r="U75" s="58"/>
      <c r="V75" s="58"/>
      <c r="W75" s="58"/>
      <c r="X75" s="58"/>
      <c r="Y75" s="58"/>
      <c r="Z75" s="59"/>
    </row>
    <row r="76" spans="1:26" ht="24" customHeight="1">
      <c r="A76" s="96">
        <v>14</v>
      </c>
      <c r="B76" s="96"/>
      <c r="C76" s="56" t="s">
        <v>106</v>
      </c>
      <c r="D76" s="66"/>
      <c r="E76" s="60" t="s">
        <v>171</v>
      </c>
      <c r="F76" s="61"/>
      <c r="G76" s="58"/>
      <c r="H76" s="58"/>
      <c r="I76" s="58"/>
      <c r="J76" s="58"/>
      <c r="K76" s="58"/>
      <c r="L76" s="58"/>
      <c r="M76" s="59"/>
      <c r="N76" s="96">
        <v>14</v>
      </c>
      <c r="O76" s="96"/>
      <c r="P76" s="56" t="s">
        <v>111</v>
      </c>
      <c r="Q76" s="66"/>
      <c r="R76" s="60" t="s">
        <v>186</v>
      </c>
      <c r="S76" s="61"/>
      <c r="T76" s="58"/>
      <c r="U76" s="58"/>
      <c r="V76" s="58"/>
      <c r="W76" s="58"/>
      <c r="X76" s="58"/>
      <c r="Y76" s="58"/>
      <c r="Z76" s="59"/>
    </row>
    <row r="77" spans="1:26" ht="24" customHeight="1">
      <c r="A77" s="96">
        <v>15</v>
      </c>
      <c r="B77" s="96"/>
      <c r="C77" s="56" t="s">
        <v>268</v>
      </c>
      <c r="D77" s="66"/>
      <c r="E77" s="60" t="s">
        <v>172</v>
      </c>
      <c r="F77" s="61"/>
      <c r="G77" s="58"/>
      <c r="H77" s="58"/>
      <c r="I77" s="58"/>
      <c r="J77" s="58"/>
      <c r="K77" s="58"/>
      <c r="L77" s="58"/>
      <c r="M77" s="59"/>
      <c r="N77" s="96">
        <v>15</v>
      </c>
      <c r="O77" s="96"/>
      <c r="P77" s="56" t="s">
        <v>269</v>
      </c>
      <c r="Q77" s="66"/>
      <c r="R77" s="60" t="s">
        <v>187</v>
      </c>
      <c r="S77" s="61"/>
      <c r="T77" s="58"/>
      <c r="U77" s="58"/>
      <c r="V77" s="58"/>
      <c r="W77" s="58"/>
      <c r="X77" s="58"/>
      <c r="Y77" s="58"/>
      <c r="Z77" s="59"/>
    </row>
    <row r="78" spans="1:26" ht="24" customHeight="1" thickBot="1">
      <c r="A78" s="96">
        <v>16</v>
      </c>
      <c r="B78" s="96"/>
      <c r="C78" s="57" t="s">
        <v>106</v>
      </c>
      <c r="D78" s="66"/>
      <c r="E78" s="64" t="s">
        <v>173</v>
      </c>
      <c r="F78" s="65"/>
      <c r="G78" s="58"/>
      <c r="H78" s="58"/>
      <c r="I78" s="58"/>
      <c r="J78" s="58"/>
      <c r="K78" s="58"/>
      <c r="L78" s="58"/>
      <c r="M78" s="59"/>
      <c r="N78" s="96">
        <v>16</v>
      </c>
      <c r="O78" s="96"/>
      <c r="P78" s="57" t="s">
        <v>111</v>
      </c>
      <c r="Q78" s="66"/>
      <c r="R78" s="64" t="s">
        <v>188</v>
      </c>
      <c r="S78" s="65"/>
      <c r="T78" s="58"/>
      <c r="U78" s="58"/>
      <c r="V78" s="58"/>
      <c r="W78" s="58"/>
      <c r="X78" s="58"/>
      <c r="Y78" s="58"/>
      <c r="Z78" s="59"/>
    </row>
  </sheetData>
  <mergeCells count="816">
    <mergeCell ref="BP49:BS49"/>
    <mergeCell ref="BP50:BS50"/>
    <mergeCell ref="BP52:BS52"/>
    <mergeCell ref="BP44:BS44"/>
    <mergeCell ref="BP45:BS45"/>
    <mergeCell ref="BP47:BS47"/>
    <mergeCell ref="BP48:BS48"/>
    <mergeCell ref="BP46:BS46"/>
    <mergeCell ref="BP51:BS51"/>
    <mergeCell ref="BF52:BJ52"/>
    <mergeCell ref="BK52:BO52"/>
    <mergeCell ref="BA54:BE54"/>
    <mergeCell ref="BF54:BJ54"/>
    <mergeCell ref="BK54:BO54"/>
    <mergeCell ref="BA53:BE53"/>
    <mergeCell ref="BF53:BJ53"/>
    <mergeCell ref="BK53:BO53"/>
    <mergeCell ref="BK45:BO45"/>
    <mergeCell ref="BA50:BE50"/>
    <mergeCell ref="BF50:BJ50"/>
    <mergeCell ref="BK50:BO50"/>
    <mergeCell ref="BK48:BO48"/>
    <mergeCell ref="BF47:BJ47"/>
    <mergeCell ref="BA48:BE48"/>
    <mergeCell ref="BF48:BJ48"/>
    <mergeCell ref="BA49:BE49"/>
    <mergeCell ref="BF49:BJ49"/>
    <mergeCell ref="AL32:AM32"/>
    <mergeCell ref="AG48:AK48"/>
    <mergeCell ref="AB54:AF54"/>
    <mergeCell ref="BA44:BE44"/>
    <mergeCell ref="BA47:BE47"/>
    <mergeCell ref="BA52:BE52"/>
    <mergeCell ref="AL46:AP46"/>
    <mergeCell ref="AH33:AI33"/>
    <mergeCell ref="AL39:AM39"/>
    <mergeCell ref="AN34:AS35"/>
    <mergeCell ref="AH37:AK37"/>
    <mergeCell ref="AH38:AK38"/>
    <mergeCell ref="T28:U28"/>
    <mergeCell ref="V31:AE31"/>
    <mergeCell ref="AF29:AG29"/>
    <mergeCell ref="AF30:AG30"/>
    <mergeCell ref="V29:AE29"/>
    <mergeCell ref="V30:AE30"/>
    <mergeCell ref="V28:AE28"/>
    <mergeCell ref="R50:S50"/>
    <mergeCell ref="U50:V50"/>
    <mergeCell ref="U54:V54"/>
    <mergeCell ref="W54:AA54"/>
    <mergeCell ref="W50:AA50"/>
    <mergeCell ref="R61:Z62"/>
    <mergeCell ref="N59:Z60"/>
    <mergeCell ref="R52:S52"/>
    <mergeCell ref="U52:V52"/>
    <mergeCell ref="W52:AA52"/>
    <mergeCell ref="I37:O37"/>
    <mergeCell ref="H28:L28"/>
    <mergeCell ref="P38:S38"/>
    <mergeCell ref="H33:L33"/>
    <mergeCell ref="H32:L32"/>
    <mergeCell ref="A34:S34"/>
    <mergeCell ref="A35:C35"/>
    <mergeCell ref="D35:F35"/>
    <mergeCell ref="G35:H35"/>
    <mergeCell ref="I35:O35"/>
    <mergeCell ref="D41:F41"/>
    <mergeCell ref="G41:H41"/>
    <mergeCell ref="N61:O62"/>
    <mergeCell ref="H21:L21"/>
    <mergeCell ref="M21:Q21"/>
    <mergeCell ref="D47:I47"/>
    <mergeCell ref="J47:K47"/>
    <mergeCell ref="L47:Q47"/>
    <mergeCell ref="M33:Q33"/>
    <mergeCell ref="P39:S39"/>
    <mergeCell ref="A28:B28"/>
    <mergeCell ref="P61:Q62"/>
    <mergeCell ref="I41:O41"/>
    <mergeCell ref="D42:F42"/>
    <mergeCell ref="G42:H42"/>
    <mergeCell ref="I42:O42"/>
    <mergeCell ref="A59:M60"/>
    <mergeCell ref="A61:B62"/>
    <mergeCell ref="C61:D62"/>
    <mergeCell ref="E61:M62"/>
    <mergeCell ref="AZ15:BP16"/>
    <mergeCell ref="AB15:AE15"/>
    <mergeCell ref="AN15:AQ15"/>
    <mergeCell ref="F11:I11"/>
    <mergeCell ref="P11:Q11"/>
    <mergeCell ref="R11:S11"/>
    <mergeCell ref="T11:U11"/>
    <mergeCell ref="V11:W11"/>
    <mergeCell ref="X11:Y11"/>
    <mergeCell ref="AB16:AE16"/>
    <mergeCell ref="AN16:AQ16"/>
    <mergeCell ref="AF15:AM15"/>
    <mergeCell ref="AF16:AM16"/>
    <mergeCell ref="V15:AA16"/>
    <mergeCell ref="C15:S16"/>
    <mergeCell ref="C21:G21"/>
    <mergeCell ref="R21:S21"/>
    <mergeCell ref="T21:U21"/>
    <mergeCell ref="A18:G18"/>
    <mergeCell ref="A21:B21"/>
    <mergeCell ref="A19:B19"/>
    <mergeCell ref="C19:G19"/>
    <mergeCell ref="R19:S19"/>
    <mergeCell ref="T18:U19"/>
    <mergeCell ref="BK49:BO49"/>
    <mergeCell ref="BH42:BN42"/>
    <mergeCell ref="BC36:BE36"/>
    <mergeCell ref="BC37:BE37"/>
    <mergeCell ref="BF38:BG38"/>
    <mergeCell ref="BC42:BE42"/>
    <mergeCell ref="BK44:BO44"/>
    <mergeCell ref="BA45:BE45"/>
    <mergeCell ref="BF45:BJ45"/>
    <mergeCell ref="BF44:BJ44"/>
    <mergeCell ref="CS18:DF19"/>
    <mergeCell ref="BW1:CN2"/>
    <mergeCell ref="CO1:DF2"/>
    <mergeCell ref="CS4:CY5"/>
    <mergeCell ref="CZ4:DF5"/>
    <mergeCell ref="CR4:CR5"/>
    <mergeCell ref="CK8:CK9"/>
    <mergeCell ref="CK16:CK17"/>
    <mergeCell ref="CR8:CR9"/>
    <mergeCell ref="CK10:CK11"/>
    <mergeCell ref="BW18:CJ19"/>
    <mergeCell ref="CK29:CL29"/>
    <mergeCell ref="CM29:CN29"/>
    <mergeCell ref="CO29:CP29"/>
    <mergeCell ref="CO26:CP26"/>
    <mergeCell ref="CK25:CL25"/>
    <mergeCell ref="CM25:CN25"/>
    <mergeCell ref="CO23:CP23"/>
    <mergeCell ref="CM18:CN19"/>
    <mergeCell ref="CQ29:CR29"/>
    <mergeCell ref="CK28:CL28"/>
    <mergeCell ref="CM28:CN28"/>
    <mergeCell ref="CO28:CP28"/>
    <mergeCell ref="CQ28:CR28"/>
    <mergeCell ref="CQ26:CR26"/>
    <mergeCell ref="CK27:CL27"/>
    <mergeCell ref="CM27:CN27"/>
    <mergeCell ref="CO27:CP27"/>
    <mergeCell ref="CQ27:CR27"/>
    <mergeCell ref="CK26:CL26"/>
    <mergeCell ref="CM26:CN26"/>
    <mergeCell ref="CQ23:CR23"/>
    <mergeCell ref="CO25:CP25"/>
    <mergeCell ref="CQ25:CR25"/>
    <mergeCell ref="CK24:CL24"/>
    <mergeCell ref="CM24:CN24"/>
    <mergeCell ref="CO24:CP24"/>
    <mergeCell ref="CQ24:CR24"/>
    <mergeCell ref="CK23:CL23"/>
    <mergeCell ref="CM23:CN23"/>
    <mergeCell ref="BQ22:BS22"/>
    <mergeCell ref="BQ23:BS23"/>
    <mergeCell ref="BL23:BP23"/>
    <mergeCell ref="BL21:BP21"/>
    <mergeCell ref="BL22:BP22"/>
    <mergeCell ref="CQ21:CR21"/>
    <mergeCell ref="CK22:CL22"/>
    <mergeCell ref="CM22:CN22"/>
    <mergeCell ref="CO22:CP22"/>
    <mergeCell ref="CQ22:CR22"/>
    <mergeCell ref="CK21:CL21"/>
    <mergeCell ref="CM21:CN21"/>
    <mergeCell ref="CO21:CP21"/>
    <mergeCell ref="A11:E11"/>
    <mergeCell ref="AV11:AZ11"/>
    <mergeCell ref="AG11:AL11"/>
    <mergeCell ref="AS8:BD8"/>
    <mergeCell ref="AM11:AO11"/>
    <mergeCell ref="AS9:BD9"/>
    <mergeCell ref="Z11:AF11"/>
    <mergeCell ref="BA11:BS11"/>
    <mergeCell ref="BE8:BP8"/>
    <mergeCell ref="BE9:BP9"/>
    <mergeCell ref="J11:K11"/>
    <mergeCell ref="L11:M11"/>
    <mergeCell ref="N11:O11"/>
    <mergeCell ref="A63:B63"/>
    <mergeCell ref="N63:O63"/>
    <mergeCell ref="C28:G28"/>
    <mergeCell ref="A52:C52"/>
    <mergeCell ref="D52:I52"/>
    <mergeCell ref="J52:K52"/>
    <mergeCell ref="L52:Q52"/>
    <mergeCell ref="A64:B64"/>
    <mergeCell ref="N64:O64"/>
    <mergeCell ref="A65:B65"/>
    <mergeCell ref="A66:B66"/>
    <mergeCell ref="N66:O66"/>
    <mergeCell ref="N65:O65"/>
    <mergeCell ref="A67:B67"/>
    <mergeCell ref="N67:O67"/>
    <mergeCell ref="A68:B68"/>
    <mergeCell ref="N68:O68"/>
    <mergeCell ref="A69:B69"/>
    <mergeCell ref="A70:B70"/>
    <mergeCell ref="N70:O70"/>
    <mergeCell ref="N69:O69"/>
    <mergeCell ref="A71:B71"/>
    <mergeCell ref="N71:O71"/>
    <mergeCell ref="A72:B72"/>
    <mergeCell ref="N72:O72"/>
    <mergeCell ref="A73:B73"/>
    <mergeCell ref="A74:B74"/>
    <mergeCell ref="N74:O74"/>
    <mergeCell ref="N73:O73"/>
    <mergeCell ref="A75:B75"/>
    <mergeCell ref="N75:O75"/>
    <mergeCell ref="A76:B76"/>
    <mergeCell ref="N76:O76"/>
    <mergeCell ref="A77:B77"/>
    <mergeCell ref="A78:B78"/>
    <mergeCell ref="N78:O78"/>
    <mergeCell ref="N77:O77"/>
    <mergeCell ref="CK12:CK13"/>
    <mergeCell ref="CK14:CK15"/>
    <mergeCell ref="CL10:CQ11"/>
    <mergeCell ref="CL12:CQ13"/>
    <mergeCell ref="CL14:CQ15"/>
    <mergeCell ref="CR14:CR15"/>
    <mergeCell ref="CR16:CR17"/>
    <mergeCell ref="CR10:CR11"/>
    <mergeCell ref="CZ3:DF3"/>
    <mergeCell ref="CO3:CR3"/>
    <mergeCell ref="CS3:CY3"/>
    <mergeCell ref="CR6:CR7"/>
    <mergeCell ref="CR12:CR13"/>
    <mergeCell ref="CL6:CQ7"/>
    <mergeCell ref="CK3:CN3"/>
    <mergeCell ref="CL4:CQ5"/>
    <mergeCell ref="CK4:CK5"/>
    <mergeCell ref="BW3:CC3"/>
    <mergeCell ref="CD3:CJ3"/>
    <mergeCell ref="CD4:CJ5"/>
    <mergeCell ref="BW4:CC5"/>
    <mergeCell ref="CK6:CK7"/>
    <mergeCell ref="CL8:CQ9"/>
    <mergeCell ref="CL16:CQ17"/>
    <mergeCell ref="BL28:BP28"/>
    <mergeCell ref="BL25:BP25"/>
    <mergeCell ref="BQ27:BS27"/>
    <mergeCell ref="BQ28:BS28"/>
    <mergeCell ref="CO18:CP19"/>
    <mergeCell ref="CQ18:CR19"/>
    <mergeCell ref="CK18:CL19"/>
    <mergeCell ref="BO40:BS40"/>
    <mergeCell ref="AZ41:BB41"/>
    <mergeCell ref="BC41:BE41"/>
    <mergeCell ref="BF41:BG41"/>
    <mergeCell ref="BH41:BN41"/>
    <mergeCell ref="BO41:BS41"/>
    <mergeCell ref="BH40:BN40"/>
    <mergeCell ref="BC40:BE40"/>
    <mergeCell ref="BF40:BG40"/>
    <mergeCell ref="AV54:AZ54"/>
    <mergeCell ref="AL54:AP54"/>
    <mergeCell ref="AV52:AZ52"/>
    <mergeCell ref="AQ52:AU52"/>
    <mergeCell ref="AQ54:AU54"/>
    <mergeCell ref="AV53:AZ53"/>
    <mergeCell ref="AB52:AF52"/>
    <mergeCell ref="AG52:AK52"/>
    <mergeCell ref="AL52:AP52"/>
    <mergeCell ref="A54:C54"/>
    <mergeCell ref="D54:I54"/>
    <mergeCell ref="J54:K54"/>
    <mergeCell ref="L54:Q54"/>
    <mergeCell ref="R54:S54"/>
    <mergeCell ref="AG54:AK54"/>
    <mergeCell ref="W53:AA53"/>
    <mergeCell ref="AV49:AZ49"/>
    <mergeCell ref="A50:C50"/>
    <mergeCell ref="D50:I50"/>
    <mergeCell ref="J50:K50"/>
    <mergeCell ref="L50:Q50"/>
    <mergeCell ref="AQ50:AU50"/>
    <mergeCell ref="AL50:AP50"/>
    <mergeCell ref="AB50:AF50"/>
    <mergeCell ref="AG50:AK50"/>
    <mergeCell ref="AV50:AZ50"/>
    <mergeCell ref="A48:C48"/>
    <mergeCell ref="AG49:AK49"/>
    <mergeCell ref="AL49:AP49"/>
    <mergeCell ref="AQ49:AU49"/>
    <mergeCell ref="R48:S48"/>
    <mergeCell ref="U48:V48"/>
    <mergeCell ref="W48:AA48"/>
    <mergeCell ref="AB48:AF48"/>
    <mergeCell ref="A47:C47"/>
    <mergeCell ref="BQ33:BS33"/>
    <mergeCell ref="A49:C49"/>
    <mergeCell ref="D49:I49"/>
    <mergeCell ref="J49:K49"/>
    <mergeCell ref="L49:Q49"/>
    <mergeCell ref="R49:S49"/>
    <mergeCell ref="U49:V49"/>
    <mergeCell ref="W49:AA49"/>
    <mergeCell ref="AB49:AF49"/>
    <mergeCell ref="U45:V45"/>
    <mergeCell ref="AG47:AK47"/>
    <mergeCell ref="D48:I48"/>
    <mergeCell ref="J48:K48"/>
    <mergeCell ref="L48:Q48"/>
    <mergeCell ref="U47:V47"/>
    <mergeCell ref="W47:AA47"/>
    <mergeCell ref="AB47:AF47"/>
    <mergeCell ref="AX29:AY29"/>
    <mergeCell ref="AH29:AI29"/>
    <mergeCell ref="R47:S47"/>
    <mergeCell ref="J45:K45"/>
    <mergeCell ref="L45:Q45"/>
    <mergeCell ref="AL45:AP45"/>
    <mergeCell ref="AG45:AK45"/>
    <mergeCell ref="W45:AA45"/>
    <mergeCell ref="AB45:AF45"/>
    <mergeCell ref="R45:S45"/>
    <mergeCell ref="AF31:AG31"/>
    <mergeCell ref="AJ30:AK30"/>
    <mergeCell ref="AH31:AI31"/>
    <mergeCell ref="AL28:AM28"/>
    <mergeCell ref="AJ28:AK28"/>
    <mergeCell ref="AL29:AM29"/>
    <mergeCell ref="AL31:AM31"/>
    <mergeCell ref="AJ31:AK31"/>
    <mergeCell ref="AH30:AI30"/>
    <mergeCell ref="V27:AE27"/>
    <mergeCell ref="BK12:BS12"/>
    <mergeCell ref="BA12:BJ12"/>
    <mergeCell ref="BE13:BJ13"/>
    <mergeCell ref="BE14:BJ14"/>
    <mergeCell ref="BA13:BD13"/>
    <mergeCell ref="BA14:BD14"/>
    <mergeCell ref="BQ13:BS14"/>
    <mergeCell ref="BK13:BP14"/>
    <mergeCell ref="BQ21:BS21"/>
    <mergeCell ref="AF24:AG24"/>
    <mergeCell ref="AF25:AG25"/>
    <mergeCell ref="BL27:BP27"/>
    <mergeCell ref="BB28:BF28"/>
    <mergeCell ref="AH28:AI28"/>
    <mergeCell ref="AZ28:BA28"/>
    <mergeCell ref="A12:E12"/>
    <mergeCell ref="F12:R12"/>
    <mergeCell ref="AQ13:AZ13"/>
    <mergeCell ref="AQ14:AZ14"/>
    <mergeCell ref="AJ13:AP13"/>
    <mergeCell ref="AQ12:AZ12"/>
    <mergeCell ref="AM12:AP12"/>
    <mergeCell ref="AC12:AF12"/>
    <mergeCell ref="S12:V12"/>
    <mergeCell ref="A13:K13"/>
    <mergeCell ref="A20:B20"/>
    <mergeCell ref="C20:G20"/>
    <mergeCell ref="R20:S20"/>
    <mergeCell ref="T20:U20"/>
    <mergeCell ref="H20:L20"/>
    <mergeCell ref="M20:Q20"/>
    <mergeCell ref="A14:K14"/>
    <mergeCell ref="L13:T13"/>
    <mergeCell ref="L14:T14"/>
    <mergeCell ref="BQ20:BS20"/>
    <mergeCell ref="BL20:BP20"/>
    <mergeCell ref="AN20:AW20"/>
    <mergeCell ref="AJ20:AK20"/>
    <mergeCell ref="J17:K17"/>
    <mergeCell ref="H19:L19"/>
    <mergeCell ref="AH18:AI19"/>
    <mergeCell ref="BG29:BK29"/>
    <mergeCell ref="BL29:BP29"/>
    <mergeCell ref="BL26:BP26"/>
    <mergeCell ref="BB26:BF26"/>
    <mergeCell ref="BG26:BK26"/>
    <mergeCell ref="AZ27:BA27"/>
    <mergeCell ref="AZ29:BA29"/>
    <mergeCell ref="AZ26:BA26"/>
    <mergeCell ref="BB29:BF29"/>
    <mergeCell ref="R28:S28"/>
    <mergeCell ref="V21:AE21"/>
    <mergeCell ref="AX27:AY27"/>
    <mergeCell ref="AX28:AY28"/>
    <mergeCell ref="AN28:AW28"/>
    <mergeCell ref="R27:S27"/>
    <mergeCell ref="T27:U27"/>
    <mergeCell ref="AH24:AI24"/>
    <mergeCell ref="AN26:AW26"/>
    <mergeCell ref="AH26:AI26"/>
    <mergeCell ref="A32:B32"/>
    <mergeCell ref="C32:G32"/>
    <mergeCell ref="A33:B33"/>
    <mergeCell ref="C33:G33"/>
    <mergeCell ref="AN33:AW33"/>
    <mergeCell ref="AV45:AZ45"/>
    <mergeCell ref="AT36:AY36"/>
    <mergeCell ref="AQ45:AU45"/>
    <mergeCell ref="AN39:AS39"/>
    <mergeCell ref="AT39:AY39"/>
    <mergeCell ref="AT38:AY38"/>
    <mergeCell ref="AZ40:BB40"/>
    <mergeCell ref="AZ42:BB42"/>
    <mergeCell ref="AZ39:BB39"/>
    <mergeCell ref="A31:B31"/>
    <mergeCell ref="C31:G31"/>
    <mergeCell ref="R31:S31"/>
    <mergeCell ref="T31:U31"/>
    <mergeCell ref="H31:L31"/>
    <mergeCell ref="M31:Q31"/>
    <mergeCell ref="AL48:AP48"/>
    <mergeCell ref="AQ48:AU48"/>
    <mergeCell ref="AL47:AP47"/>
    <mergeCell ref="AV48:AZ48"/>
    <mergeCell ref="AQ47:AU47"/>
    <mergeCell ref="AV47:AZ47"/>
    <mergeCell ref="A30:B30"/>
    <mergeCell ref="C30:G30"/>
    <mergeCell ref="R30:S30"/>
    <mergeCell ref="T30:U30"/>
    <mergeCell ref="M30:Q30"/>
    <mergeCell ref="H30:L30"/>
    <mergeCell ref="BO38:BS38"/>
    <mergeCell ref="BO36:BS36"/>
    <mergeCell ref="BF37:BG37"/>
    <mergeCell ref="BO39:BS39"/>
    <mergeCell ref="BH38:BN38"/>
    <mergeCell ref="BO37:BS37"/>
    <mergeCell ref="BH37:BN37"/>
    <mergeCell ref="BH39:BN39"/>
    <mergeCell ref="BF36:BG36"/>
    <mergeCell ref="BC39:BE39"/>
    <mergeCell ref="AZ33:BA33"/>
    <mergeCell ref="AZ32:BA32"/>
    <mergeCell ref="BF39:BG39"/>
    <mergeCell ref="BG33:BK33"/>
    <mergeCell ref="AZ37:BB37"/>
    <mergeCell ref="BB33:BF33"/>
    <mergeCell ref="BF35:BG35"/>
    <mergeCell ref="AZ34:BS34"/>
    <mergeCell ref="BO35:BS35"/>
    <mergeCell ref="AL30:AM30"/>
    <mergeCell ref="AN31:AW31"/>
    <mergeCell ref="BC38:BE38"/>
    <mergeCell ref="BG32:BK32"/>
    <mergeCell ref="BH36:BN36"/>
    <mergeCell ref="AZ35:BB35"/>
    <mergeCell ref="BC35:BE35"/>
    <mergeCell ref="BB32:BF32"/>
    <mergeCell ref="AZ31:BA31"/>
    <mergeCell ref="BL33:BP33"/>
    <mergeCell ref="AQ44:AU44"/>
    <mergeCell ref="AN36:AS36"/>
    <mergeCell ref="AT41:AY41"/>
    <mergeCell ref="AV44:AZ44"/>
    <mergeCell ref="AL44:AP44"/>
    <mergeCell ref="AN38:AS38"/>
    <mergeCell ref="AZ36:BB36"/>
    <mergeCell ref="AL40:AM40"/>
    <mergeCell ref="AT37:AY37"/>
    <mergeCell ref="AZ38:BB38"/>
    <mergeCell ref="A27:B27"/>
    <mergeCell ref="C27:G27"/>
    <mergeCell ref="M27:Q27"/>
    <mergeCell ref="R32:S32"/>
    <mergeCell ref="M28:Q28"/>
    <mergeCell ref="A29:B29"/>
    <mergeCell ref="C29:G29"/>
    <mergeCell ref="R29:S29"/>
    <mergeCell ref="H29:L29"/>
    <mergeCell ref="M29:Q29"/>
    <mergeCell ref="H27:L27"/>
    <mergeCell ref="AF33:AG33"/>
    <mergeCell ref="AF32:AG32"/>
    <mergeCell ref="AF28:AG28"/>
    <mergeCell ref="AF27:AG27"/>
    <mergeCell ref="T29:U29"/>
    <mergeCell ref="V33:AE33"/>
    <mergeCell ref="M32:Q32"/>
    <mergeCell ref="R33:S33"/>
    <mergeCell ref="V32:AE32"/>
    <mergeCell ref="C26:G26"/>
    <mergeCell ref="R26:S26"/>
    <mergeCell ref="T26:U26"/>
    <mergeCell ref="H26:L26"/>
    <mergeCell ref="M26:Q26"/>
    <mergeCell ref="AX33:AY33"/>
    <mergeCell ref="AX25:AY25"/>
    <mergeCell ref="AJ26:AK26"/>
    <mergeCell ref="AL26:AM26"/>
    <mergeCell ref="AJ32:AK32"/>
    <mergeCell ref="AJ29:AK29"/>
    <mergeCell ref="AN32:AW32"/>
    <mergeCell ref="AJ33:AK33"/>
    <mergeCell ref="AL33:AM33"/>
    <mergeCell ref="AN29:AW29"/>
    <mergeCell ref="AT40:AY40"/>
    <mergeCell ref="AL41:AM41"/>
    <mergeCell ref="AF40:AG40"/>
    <mergeCell ref="AH40:AK40"/>
    <mergeCell ref="AF41:AG41"/>
    <mergeCell ref="AN41:AS41"/>
    <mergeCell ref="AN40:AS40"/>
    <mergeCell ref="T32:U32"/>
    <mergeCell ref="T34:Y35"/>
    <mergeCell ref="T36:Y36"/>
    <mergeCell ref="AN24:AW24"/>
    <mergeCell ref="AH25:AI25"/>
    <mergeCell ref="AJ24:AK24"/>
    <mergeCell ref="AL24:AM24"/>
    <mergeCell ref="AH32:AI32"/>
    <mergeCell ref="AT34:AY35"/>
    <mergeCell ref="AN30:AW30"/>
    <mergeCell ref="R25:S25"/>
    <mergeCell ref="T25:U25"/>
    <mergeCell ref="M25:Q25"/>
    <mergeCell ref="AF26:AG26"/>
    <mergeCell ref="V26:AE26"/>
    <mergeCell ref="V25:AE25"/>
    <mergeCell ref="BQ29:BS29"/>
    <mergeCell ref="BQ30:BS30"/>
    <mergeCell ref="BQ31:BS31"/>
    <mergeCell ref="BQ32:BS32"/>
    <mergeCell ref="BL30:BP30"/>
    <mergeCell ref="BB30:BF30"/>
    <mergeCell ref="AX31:AY31"/>
    <mergeCell ref="AX32:AY32"/>
    <mergeCell ref="BB31:BF31"/>
    <mergeCell ref="BG30:BK30"/>
    <mergeCell ref="AX30:AY30"/>
    <mergeCell ref="BL32:BP32"/>
    <mergeCell ref="AZ30:BA30"/>
    <mergeCell ref="AN25:AW25"/>
    <mergeCell ref="AH27:AI27"/>
    <mergeCell ref="AJ27:AK27"/>
    <mergeCell ref="AN27:AW27"/>
    <mergeCell ref="AL27:AM27"/>
    <mergeCell ref="AL25:AM25"/>
    <mergeCell ref="AX26:AY26"/>
    <mergeCell ref="BG23:BK23"/>
    <mergeCell ref="BQ24:BS24"/>
    <mergeCell ref="BQ25:BS25"/>
    <mergeCell ref="BQ26:BS26"/>
    <mergeCell ref="BL24:BP24"/>
    <mergeCell ref="AX24:AY24"/>
    <mergeCell ref="AZ24:BA24"/>
    <mergeCell ref="BB24:BF24"/>
    <mergeCell ref="BB25:BF25"/>
    <mergeCell ref="A45:C45"/>
    <mergeCell ref="D45:I45"/>
    <mergeCell ref="A43:C43"/>
    <mergeCell ref="D43:I43"/>
    <mergeCell ref="A44:C44"/>
    <mergeCell ref="D44:I44"/>
    <mergeCell ref="A41:C41"/>
    <mergeCell ref="C24:G24"/>
    <mergeCell ref="R24:S24"/>
    <mergeCell ref="T24:U24"/>
    <mergeCell ref="A25:B25"/>
    <mergeCell ref="C25:G25"/>
    <mergeCell ref="H24:L24"/>
    <mergeCell ref="M24:Q24"/>
    <mergeCell ref="H25:L25"/>
    <mergeCell ref="A26:B26"/>
    <mergeCell ref="A22:B22"/>
    <mergeCell ref="C22:G22"/>
    <mergeCell ref="R22:S22"/>
    <mergeCell ref="M22:Q22"/>
    <mergeCell ref="H22:L22"/>
    <mergeCell ref="M23:Q23"/>
    <mergeCell ref="A23:B23"/>
    <mergeCell ref="R23:S23"/>
    <mergeCell ref="C23:G23"/>
    <mergeCell ref="H23:L23"/>
    <mergeCell ref="A24:B24"/>
    <mergeCell ref="P41:S41"/>
    <mergeCell ref="T41:Y41"/>
    <mergeCell ref="T38:Y38"/>
    <mergeCell ref="P40:S40"/>
    <mergeCell ref="T40:Y40"/>
    <mergeCell ref="A40:C40"/>
    <mergeCell ref="D40:F40"/>
    <mergeCell ref="G40:H40"/>
    <mergeCell ref="I40:O40"/>
    <mergeCell ref="J44:K44"/>
    <mergeCell ref="L44:Q44"/>
    <mergeCell ref="AG44:AK44"/>
    <mergeCell ref="A39:C39"/>
    <mergeCell ref="D39:F39"/>
    <mergeCell ref="G39:H39"/>
    <mergeCell ref="I39:O39"/>
    <mergeCell ref="AF42:AG42"/>
    <mergeCell ref="AH42:AK42"/>
    <mergeCell ref="AF39:AG39"/>
    <mergeCell ref="A38:C38"/>
    <mergeCell ref="A37:C37"/>
    <mergeCell ref="AF37:AG37"/>
    <mergeCell ref="T37:Y37"/>
    <mergeCell ref="Z37:AE37"/>
    <mergeCell ref="D37:F37"/>
    <mergeCell ref="D38:F38"/>
    <mergeCell ref="G38:H38"/>
    <mergeCell ref="I38:O38"/>
    <mergeCell ref="G37:H37"/>
    <mergeCell ref="AL42:AM42"/>
    <mergeCell ref="AT42:AY42"/>
    <mergeCell ref="L43:Q43"/>
    <mergeCell ref="W43:BS43"/>
    <mergeCell ref="AN42:AS42"/>
    <mergeCell ref="T42:Y42"/>
    <mergeCell ref="BO42:BS42"/>
    <mergeCell ref="T33:U33"/>
    <mergeCell ref="P42:S42"/>
    <mergeCell ref="Z42:AE42"/>
    <mergeCell ref="AB44:AF44"/>
    <mergeCell ref="Z38:AE38"/>
    <mergeCell ref="AF38:AG38"/>
    <mergeCell ref="T39:Y39"/>
    <mergeCell ref="P35:S35"/>
    <mergeCell ref="P37:S37"/>
    <mergeCell ref="P36:S36"/>
    <mergeCell ref="Z34:AE35"/>
    <mergeCell ref="R44:S44"/>
    <mergeCell ref="U44:V44"/>
    <mergeCell ref="W44:AA44"/>
    <mergeCell ref="AL20:AM20"/>
    <mergeCell ref="T22:U22"/>
    <mergeCell ref="AH22:AI22"/>
    <mergeCell ref="AH20:AI20"/>
    <mergeCell ref="V22:AE22"/>
    <mergeCell ref="T23:U23"/>
    <mergeCell ref="V23:AE23"/>
    <mergeCell ref="V20:AE20"/>
    <mergeCell ref="AF20:AG20"/>
    <mergeCell ref="AF21:AG21"/>
    <mergeCell ref="AF23:AG23"/>
    <mergeCell ref="AN23:AW23"/>
    <mergeCell ref="AX23:AY23"/>
    <mergeCell ref="AZ23:BA23"/>
    <mergeCell ref="BB23:BF23"/>
    <mergeCell ref="AH23:AI23"/>
    <mergeCell ref="AJ23:AK23"/>
    <mergeCell ref="AL23:AM23"/>
    <mergeCell ref="AJ21:AK21"/>
    <mergeCell ref="AL21:AM21"/>
    <mergeCell ref="AJ22:AK22"/>
    <mergeCell ref="AL22:AM22"/>
    <mergeCell ref="AZ21:BA21"/>
    <mergeCell ref="AF17:AM17"/>
    <mergeCell ref="AN21:AW21"/>
    <mergeCell ref="AX18:AY19"/>
    <mergeCell ref="AX20:AY20"/>
    <mergeCell ref="AZ20:BA20"/>
    <mergeCell ref="AH21:AI21"/>
    <mergeCell ref="AZ19:BA19"/>
    <mergeCell ref="AJ18:AK19"/>
    <mergeCell ref="AL18:AM19"/>
    <mergeCell ref="CQ20:CR20"/>
    <mergeCell ref="CK20:CL20"/>
    <mergeCell ref="CO20:CP20"/>
    <mergeCell ref="CM20:CN20"/>
    <mergeCell ref="CQ30:CR30"/>
    <mergeCell ref="CK31:CL31"/>
    <mergeCell ref="CM31:CN31"/>
    <mergeCell ref="CO31:CP31"/>
    <mergeCell ref="CQ31:CR31"/>
    <mergeCell ref="CK30:CL30"/>
    <mergeCell ref="CM30:CN30"/>
    <mergeCell ref="CQ33:CR33"/>
    <mergeCell ref="CK32:CL32"/>
    <mergeCell ref="CM32:CN32"/>
    <mergeCell ref="CO32:CP32"/>
    <mergeCell ref="CQ32:CR32"/>
    <mergeCell ref="CK33:CL33"/>
    <mergeCell ref="CM33:CN33"/>
    <mergeCell ref="AZ22:BA22"/>
    <mergeCell ref="BB20:BF20"/>
    <mergeCell ref="AN37:AS37"/>
    <mergeCell ref="CO33:CP33"/>
    <mergeCell ref="CO30:CP30"/>
    <mergeCell ref="BG21:BK21"/>
    <mergeCell ref="AN22:AW22"/>
    <mergeCell ref="BG28:BK28"/>
    <mergeCell ref="BG25:BK25"/>
    <mergeCell ref="BB27:BF27"/>
    <mergeCell ref="J43:K43"/>
    <mergeCell ref="R43:V43"/>
    <mergeCell ref="AH41:AK41"/>
    <mergeCell ref="Z41:AE41"/>
    <mergeCell ref="Z40:AE40"/>
    <mergeCell ref="AZ25:BA25"/>
    <mergeCell ref="AJ25:AK25"/>
    <mergeCell ref="V24:AE24"/>
    <mergeCell ref="Z39:AE39"/>
    <mergeCell ref="AF34:AM35"/>
    <mergeCell ref="AL38:AM38"/>
    <mergeCell ref="AH39:AK39"/>
    <mergeCell ref="AL37:AM37"/>
    <mergeCell ref="Z36:AE36"/>
    <mergeCell ref="H18:S18"/>
    <mergeCell ref="M19:Q19"/>
    <mergeCell ref="V18:AE19"/>
    <mergeCell ref="AB17:AE17"/>
    <mergeCell ref="AF18:AG19"/>
    <mergeCell ref="A42:C42"/>
    <mergeCell ref="BW36:BZ36"/>
    <mergeCell ref="CE36:CH36"/>
    <mergeCell ref="A36:C36"/>
    <mergeCell ref="AL36:AM36"/>
    <mergeCell ref="D36:F36"/>
    <mergeCell ref="G36:H36"/>
    <mergeCell ref="I36:O36"/>
    <mergeCell ref="AH36:AK36"/>
    <mergeCell ref="BW37:BZ37"/>
    <mergeCell ref="CA37:CD37"/>
    <mergeCell ref="CE37:CH37"/>
    <mergeCell ref="CI37:CL37"/>
    <mergeCell ref="BW38:BZ38"/>
    <mergeCell ref="CA38:CD38"/>
    <mergeCell ref="CE38:CH38"/>
    <mergeCell ref="CI38:CL38"/>
    <mergeCell ref="BW39:BZ39"/>
    <mergeCell ref="CA39:CD39"/>
    <mergeCell ref="CE39:CH39"/>
    <mergeCell ref="CI39:CL39"/>
    <mergeCell ref="BW40:BZ40"/>
    <mergeCell ref="CA40:CD40"/>
    <mergeCell ref="CE40:CH40"/>
    <mergeCell ref="CI40:CL40"/>
    <mergeCell ref="CG59:CK59"/>
    <mergeCell ref="BW58:CA58"/>
    <mergeCell ref="CB58:CF58"/>
    <mergeCell ref="CG58:CK58"/>
    <mergeCell ref="BW59:CA59"/>
    <mergeCell ref="CB59:CF59"/>
    <mergeCell ref="AG8:AR8"/>
    <mergeCell ref="AG9:AR9"/>
    <mergeCell ref="AX22:AY22"/>
    <mergeCell ref="AF22:AG22"/>
    <mergeCell ref="AR17:AT17"/>
    <mergeCell ref="AN17:AQ17"/>
    <mergeCell ref="AN18:AW19"/>
    <mergeCell ref="AX21:AY21"/>
    <mergeCell ref="AJ14:AP14"/>
    <mergeCell ref="AR15:AW16"/>
    <mergeCell ref="BP54:BS54"/>
    <mergeCell ref="BL19:BP19"/>
    <mergeCell ref="BL18:BS18"/>
    <mergeCell ref="AZ18:BK18"/>
    <mergeCell ref="BB19:BF19"/>
    <mergeCell ref="BG19:BK19"/>
    <mergeCell ref="BQ19:BS19"/>
    <mergeCell ref="BG22:BK22"/>
    <mergeCell ref="BG24:BK24"/>
    <mergeCell ref="BK46:BO46"/>
    <mergeCell ref="BG17:BH17"/>
    <mergeCell ref="BK47:BO47"/>
    <mergeCell ref="BG27:BK27"/>
    <mergeCell ref="BG20:BK20"/>
    <mergeCell ref="BF42:BG42"/>
    <mergeCell ref="BH35:BN35"/>
    <mergeCell ref="BL31:BP31"/>
    <mergeCell ref="BG31:BK31"/>
    <mergeCell ref="BB22:BF22"/>
    <mergeCell ref="BB21:BF21"/>
    <mergeCell ref="AG12:AJ12"/>
    <mergeCell ref="W12:Z12"/>
    <mergeCell ref="W46:AA46"/>
    <mergeCell ref="AB46:AF46"/>
    <mergeCell ref="AG46:AK46"/>
    <mergeCell ref="U13:Y13"/>
    <mergeCell ref="U14:Y14"/>
    <mergeCell ref="Z13:AI13"/>
    <mergeCell ref="Z14:AI14"/>
    <mergeCell ref="AF36:AG36"/>
    <mergeCell ref="AQ46:AU46"/>
    <mergeCell ref="AV46:AZ46"/>
    <mergeCell ref="BA46:BE46"/>
    <mergeCell ref="BF46:BJ46"/>
    <mergeCell ref="A46:C46"/>
    <mergeCell ref="D46:I46"/>
    <mergeCell ref="J46:K46"/>
    <mergeCell ref="L46:Q46"/>
    <mergeCell ref="R46:S46"/>
    <mergeCell ref="U46:V46"/>
    <mergeCell ref="A53:C53"/>
    <mergeCell ref="D53:I53"/>
    <mergeCell ref="J53:K53"/>
    <mergeCell ref="L53:Q53"/>
    <mergeCell ref="R53:S53"/>
    <mergeCell ref="U53:V53"/>
    <mergeCell ref="A51:C51"/>
    <mergeCell ref="D51:I51"/>
    <mergeCell ref="AB53:AF53"/>
    <mergeCell ref="AG53:AK53"/>
    <mergeCell ref="AL53:AP53"/>
    <mergeCell ref="AQ53:AU53"/>
    <mergeCell ref="BP53:BS53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BK51:BO51"/>
    <mergeCell ref="J51:K51"/>
    <mergeCell ref="L51:Q51"/>
    <mergeCell ref="R51:S51"/>
    <mergeCell ref="U51:V5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75"/>
  <sheetViews>
    <sheetView view="pageBreakPreview" zoomScale="60" workbookViewId="0" topLeftCell="A17">
      <selection activeCell="AZ15" sqref="AZ15:BP16"/>
    </sheetView>
  </sheetViews>
  <sheetFormatPr defaultColWidth="9.00390625" defaultRowHeight="13.5"/>
  <cols>
    <col min="1" max="72" width="1.625" style="0" customWidth="1"/>
    <col min="73" max="74" width="2.625" style="0" customWidth="1"/>
    <col min="75" max="98" width="3.625" style="0" customWidth="1"/>
    <col min="99" max="99" width="4.625" style="0" customWidth="1"/>
    <col min="100" max="105" width="2.625" style="0" customWidth="1"/>
    <col min="106" max="106" width="4.625" style="0" customWidth="1"/>
    <col min="107" max="130" width="3.625" style="0" customWidth="1"/>
    <col min="131" max="132" width="2.625" style="0" customWidth="1"/>
    <col min="133" max="16384" width="1.12109375" style="0" customWidth="1"/>
  </cols>
  <sheetData>
    <row r="1" spans="72:110" ht="13.5">
      <c r="BT1" s="1"/>
      <c r="BW1" s="166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/>
      <c r="CO1" s="166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8"/>
    </row>
    <row r="2" spans="72:110" ht="23.25" customHeight="1">
      <c r="BT2" s="1"/>
      <c r="BW2" s="169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1"/>
      <c r="CO2" s="169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1"/>
    </row>
    <row r="3" spans="72:110" ht="19.5" customHeight="1">
      <c r="BT3" s="1"/>
      <c r="BW3" s="178" t="s">
        <v>33</v>
      </c>
      <c r="BX3" s="178"/>
      <c r="BY3" s="178"/>
      <c r="BZ3" s="178"/>
      <c r="CA3" s="178"/>
      <c r="CB3" s="178"/>
      <c r="CC3" s="178"/>
      <c r="CD3" s="178" t="s">
        <v>32</v>
      </c>
      <c r="CE3" s="178"/>
      <c r="CF3" s="178"/>
      <c r="CG3" s="178"/>
      <c r="CH3" s="178"/>
      <c r="CI3" s="178"/>
      <c r="CJ3" s="178"/>
      <c r="CK3" s="195"/>
      <c r="CL3" s="195"/>
      <c r="CM3" s="195"/>
      <c r="CN3" s="195"/>
      <c r="CO3" s="195"/>
      <c r="CP3" s="195"/>
      <c r="CQ3" s="195"/>
      <c r="CR3" s="195"/>
      <c r="CS3" s="178" t="s">
        <v>32</v>
      </c>
      <c r="CT3" s="178"/>
      <c r="CU3" s="178"/>
      <c r="CV3" s="178"/>
      <c r="CW3" s="178"/>
      <c r="CX3" s="178"/>
      <c r="CY3" s="178"/>
      <c r="CZ3" s="178" t="s">
        <v>33</v>
      </c>
      <c r="DA3" s="178"/>
      <c r="DB3" s="178"/>
      <c r="DC3" s="178"/>
      <c r="DD3" s="178"/>
      <c r="DE3" s="178"/>
      <c r="DF3" s="178"/>
    </row>
    <row r="4" spans="75:110" ht="15.75" customHeight="1">
      <c r="BW4" s="172">
        <f>COUNT(BW20:CC33)</f>
        <v>16</v>
      </c>
      <c r="BX4" s="173"/>
      <c r="BY4" s="173"/>
      <c r="BZ4" s="173"/>
      <c r="CA4" s="173"/>
      <c r="CB4" s="173"/>
      <c r="CC4" s="174"/>
      <c r="CD4" s="172">
        <f>COUNT(CD20:CJ33)</f>
        <v>7</v>
      </c>
      <c r="CE4" s="173"/>
      <c r="CF4" s="173"/>
      <c r="CG4" s="173"/>
      <c r="CH4" s="173"/>
      <c r="CI4" s="173"/>
      <c r="CJ4" s="174"/>
      <c r="CK4" s="126">
        <f>SUM(BW4:CJ5)</f>
        <v>23</v>
      </c>
      <c r="CL4" s="109" t="s">
        <v>81</v>
      </c>
      <c r="CM4" s="109"/>
      <c r="CN4" s="109"/>
      <c r="CO4" s="109"/>
      <c r="CP4" s="109"/>
      <c r="CQ4" s="109"/>
      <c r="CR4" s="126">
        <f>SUM(CS4:DF5)</f>
        <v>5</v>
      </c>
      <c r="CS4" s="172">
        <f>COUNT(CS20:CY33)</f>
        <v>1</v>
      </c>
      <c r="CT4" s="173"/>
      <c r="CU4" s="173"/>
      <c r="CV4" s="173"/>
      <c r="CW4" s="173"/>
      <c r="CX4" s="173"/>
      <c r="CY4" s="174"/>
      <c r="CZ4" s="172">
        <f>COUNT(CZ20:DF33)</f>
        <v>4</v>
      </c>
      <c r="DA4" s="173"/>
      <c r="DB4" s="173"/>
      <c r="DC4" s="173"/>
      <c r="DD4" s="173"/>
      <c r="DE4" s="173"/>
      <c r="DF4" s="174"/>
    </row>
    <row r="5" spans="75:110" ht="15.75" customHeight="1">
      <c r="BW5" s="175"/>
      <c r="BX5" s="176"/>
      <c r="BY5" s="176"/>
      <c r="BZ5" s="176"/>
      <c r="CA5" s="176"/>
      <c r="CB5" s="176"/>
      <c r="CC5" s="177"/>
      <c r="CD5" s="175"/>
      <c r="CE5" s="176"/>
      <c r="CF5" s="176"/>
      <c r="CG5" s="176"/>
      <c r="CH5" s="176"/>
      <c r="CI5" s="176"/>
      <c r="CJ5" s="177"/>
      <c r="CK5" s="126"/>
      <c r="CL5" s="109"/>
      <c r="CM5" s="109"/>
      <c r="CN5" s="109"/>
      <c r="CO5" s="109"/>
      <c r="CP5" s="109"/>
      <c r="CQ5" s="109"/>
      <c r="CR5" s="126"/>
      <c r="CS5" s="175"/>
      <c r="CT5" s="176"/>
      <c r="CU5" s="176"/>
      <c r="CV5" s="176"/>
      <c r="CW5" s="176"/>
      <c r="CX5" s="176"/>
      <c r="CY5" s="177"/>
      <c r="CZ5" s="175"/>
      <c r="DA5" s="176"/>
      <c r="DB5" s="176"/>
      <c r="DC5" s="176"/>
      <c r="DD5" s="176"/>
      <c r="DE5" s="176"/>
      <c r="DF5" s="177"/>
    </row>
    <row r="6" spans="75:110" ht="15.75" customHeight="1">
      <c r="BW6" s="19"/>
      <c r="BX6" s="20"/>
      <c r="BY6" s="20"/>
      <c r="BZ6" s="20"/>
      <c r="CA6" s="20"/>
      <c r="CB6" s="20">
        <v>1</v>
      </c>
      <c r="CC6" s="21">
        <v>1</v>
      </c>
      <c r="CD6" s="20"/>
      <c r="CE6" s="20"/>
      <c r="CF6" s="20"/>
      <c r="CG6" s="20"/>
      <c r="CH6" s="20"/>
      <c r="CI6" s="20"/>
      <c r="CJ6" s="21"/>
      <c r="CK6" s="126">
        <f>COUNT(BW6:CJ7)</f>
        <v>2</v>
      </c>
      <c r="CL6" s="109" t="s">
        <v>46</v>
      </c>
      <c r="CM6" s="109"/>
      <c r="CN6" s="109"/>
      <c r="CO6" s="109"/>
      <c r="CP6" s="109"/>
      <c r="CQ6" s="109"/>
      <c r="CR6" s="126">
        <f>COUNT(CS6:DF7)</f>
        <v>11</v>
      </c>
      <c r="CS6" s="19">
        <v>1</v>
      </c>
      <c r="CT6" s="20">
        <v>1</v>
      </c>
      <c r="CU6" s="20">
        <v>1</v>
      </c>
      <c r="CV6" s="20">
        <v>1</v>
      </c>
      <c r="CW6" s="20">
        <v>1</v>
      </c>
      <c r="CX6" s="20"/>
      <c r="CY6" s="21"/>
      <c r="CZ6" s="19">
        <v>1</v>
      </c>
      <c r="DA6" s="20">
        <v>1</v>
      </c>
      <c r="DB6" s="20">
        <v>1</v>
      </c>
      <c r="DC6" s="20">
        <v>1</v>
      </c>
      <c r="DD6" s="20">
        <v>1</v>
      </c>
      <c r="DE6" s="20">
        <v>1</v>
      </c>
      <c r="DF6" s="21"/>
    </row>
    <row r="7" spans="75:110" ht="15.75" customHeight="1">
      <c r="BW7" s="22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4"/>
      <c r="CK7" s="145"/>
      <c r="CL7" s="109"/>
      <c r="CM7" s="109"/>
      <c r="CN7" s="109"/>
      <c r="CO7" s="109"/>
      <c r="CP7" s="109"/>
      <c r="CQ7" s="109"/>
      <c r="CR7" s="145"/>
      <c r="CS7" s="22"/>
      <c r="CT7" s="23"/>
      <c r="CU7" s="23"/>
      <c r="CV7" s="23"/>
      <c r="CW7" s="23"/>
      <c r="CX7" s="23"/>
      <c r="CY7" s="24"/>
      <c r="CZ7" s="22"/>
      <c r="DA7" s="23"/>
      <c r="DB7" s="23"/>
      <c r="DC7" s="23"/>
      <c r="DD7" s="23"/>
      <c r="DE7" s="23"/>
      <c r="DF7" s="24"/>
    </row>
    <row r="8" spans="4:112" ht="24" customHeight="1">
      <c r="D8" s="1"/>
      <c r="E8" s="1"/>
      <c r="F8" s="10" t="s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G8" s="120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94" t="s">
        <v>123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2"/>
      <c r="BE8" s="91" t="s">
        <v>34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38"/>
      <c r="BR8" s="1"/>
      <c r="BS8" s="1"/>
      <c r="BU8">
        <f>SUM(BW8:CJ8)</f>
        <v>5</v>
      </c>
      <c r="BV8" s="39" t="s">
        <v>47</v>
      </c>
      <c r="BW8" s="35"/>
      <c r="BX8" s="26"/>
      <c r="BY8" s="26"/>
      <c r="BZ8" s="26"/>
      <c r="CA8" s="26">
        <v>1</v>
      </c>
      <c r="CB8" s="26">
        <v>1</v>
      </c>
      <c r="CC8" s="27"/>
      <c r="CD8" s="35"/>
      <c r="CE8" s="26"/>
      <c r="CF8" s="26"/>
      <c r="CG8" s="26"/>
      <c r="CH8" s="26">
        <v>1</v>
      </c>
      <c r="CI8" s="26">
        <v>1</v>
      </c>
      <c r="CJ8" s="27">
        <v>1</v>
      </c>
      <c r="CK8" s="126">
        <f>COUNT(BW8:CJ9)</f>
        <v>9</v>
      </c>
      <c r="CL8" s="109" t="s">
        <v>48</v>
      </c>
      <c r="CM8" s="109"/>
      <c r="CN8" s="109"/>
      <c r="CO8" s="109"/>
      <c r="CP8" s="109"/>
      <c r="CQ8" s="109"/>
      <c r="CR8" s="126">
        <f>COUNT(CS8:DF9)</f>
        <v>1</v>
      </c>
      <c r="CS8" s="25">
        <v>1</v>
      </c>
      <c r="CT8" s="26"/>
      <c r="CU8" s="26"/>
      <c r="CV8" s="26"/>
      <c r="CW8" s="26"/>
      <c r="CX8" s="26"/>
      <c r="CY8" s="31"/>
      <c r="CZ8" s="25"/>
      <c r="DA8" s="26"/>
      <c r="DB8" s="26"/>
      <c r="DC8" s="26"/>
      <c r="DD8" s="26"/>
      <c r="DE8" s="26"/>
      <c r="DF8" s="33"/>
      <c r="DG8" s="40" t="s">
        <v>47</v>
      </c>
      <c r="DH8">
        <f>SUM(CS8:DF8)</f>
        <v>1</v>
      </c>
    </row>
    <row r="9" spans="4:112" ht="30" customHeight="1">
      <c r="D9" s="1"/>
      <c r="E9" s="1"/>
      <c r="F9" s="1"/>
      <c r="G9" s="11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38"/>
      <c r="BR9" s="1"/>
      <c r="BS9" s="1"/>
      <c r="BU9">
        <f>SUM(BW9:CJ9)</f>
        <v>4</v>
      </c>
      <c r="BV9" s="39" t="s">
        <v>49</v>
      </c>
      <c r="BW9" s="36"/>
      <c r="BX9" s="18"/>
      <c r="BY9" s="18"/>
      <c r="BZ9" s="18"/>
      <c r="CA9" s="18"/>
      <c r="CB9" s="18"/>
      <c r="CC9" s="29"/>
      <c r="CD9" s="37"/>
      <c r="CE9" s="18"/>
      <c r="CF9" s="18"/>
      <c r="CG9" s="18">
        <v>1</v>
      </c>
      <c r="CH9" s="18">
        <v>1</v>
      </c>
      <c r="CI9" s="18">
        <v>1</v>
      </c>
      <c r="CJ9" s="29">
        <v>1</v>
      </c>
      <c r="CK9" s="145"/>
      <c r="CL9" s="147"/>
      <c r="CM9" s="147"/>
      <c r="CN9" s="147"/>
      <c r="CO9" s="147"/>
      <c r="CP9" s="147"/>
      <c r="CQ9" s="147"/>
      <c r="CR9" s="145"/>
      <c r="CS9" s="30"/>
      <c r="CT9" s="30"/>
      <c r="CU9" s="30"/>
      <c r="CV9" s="30"/>
      <c r="CW9" s="30"/>
      <c r="CX9" s="30"/>
      <c r="CY9" s="32"/>
      <c r="CZ9" s="22"/>
      <c r="DA9" s="23"/>
      <c r="DB9" s="23"/>
      <c r="DC9" s="23"/>
      <c r="DD9" s="23"/>
      <c r="DE9" s="23"/>
      <c r="DF9" s="34"/>
      <c r="DG9" s="40" t="s">
        <v>49</v>
      </c>
      <c r="DH9">
        <f>SUM(CS9:DF9)</f>
        <v>0</v>
      </c>
    </row>
    <row r="10" spans="2:110" ht="30" customHeight="1" thickBot="1">
      <c r="B10" s="79"/>
      <c r="C10" s="79"/>
      <c r="D10" s="79"/>
      <c r="E10" s="79"/>
      <c r="F10" s="79" t="s">
        <v>119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W10" s="19"/>
      <c r="BX10" s="20"/>
      <c r="BY10" s="20"/>
      <c r="BZ10" s="20"/>
      <c r="CA10" s="20"/>
      <c r="CB10" s="20">
        <v>1</v>
      </c>
      <c r="CC10" s="21">
        <v>1</v>
      </c>
      <c r="CD10" s="20">
        <v>1</v>
      </c>
      <c r="CE10" s="20">
        <v>1</v>
      </c>
      <c r="CF10" s="20">
        <v>1</v>
      </c>
      <c r="CG10" s="20">
        <v>1</v>
      </c>
      <c r="CH10" s="20">
        <v>1</v>
      </c>
      <c r="CI10" s="20">
        <v>1</v>
      </c>
      <c r="CJ10" s="21">
        <v>1</v>
      </c>
      <c r="CK10" s="126">
        <f>COUNT(BW10:CJ11)</f>
        <v>9</v>
      </c>
      <c r="CL10" s="109" t="s">
        <v>36</v>
      </c>
      <c r="CM10" s="109"/>
      <c r="CN10" s="109"/>
      <c r="CO10" s="109"/>
      <c r="CP10" s="109"/>
      <c r="CQ10" s="109"/>
      <c r="CR10" s="126">
        <f>COUNT(CS10:DF11)</f>
        <v>10</v>
      </c>
      <c r="CS10" s="20">
        <v>1</v>
      </c>
      <c r="CT10" s="20">
        <v>1</v>
      </c>
      <c r="CU10" s="20">
        <v>1</v>
      </c>
      <c r="CV10" s="20"/>
      <c r="CW10" s="20"/>
      <c r="CX10" s="20"/>
      <c r="CY10" s="20"/>
      <c r="CZ10" s="19">
        <v>1</v>
      </c>
      <c r="DA10" s="20">
        <v>1</v>
      </c>
      <c r="DB10" s="20">
        <v>1</v>
      </c>
      <c r="DC10" s="20">
        <v>1</v>
      </c>
      <c r="DD10" s="20">
        <v>1</v>
      </c>
      <c r="DE10" s="20">
        <v>1</v>
      </c>
      <c r="DF10" s="21">
        <v>1</v>
      </c>
    </row>
    <row r="11" spans="1:110" ht="21.75" customHeight="1">
      <c r="A11" s="183" t="s">
        <v>82</v>
      </c>
      <c r="B11" s="184"/>
      <c r="C11" s="184"/>
      <c r="D11" s="184"/>
      <c r="E11" s="185"/>
      <c r="F11" s="186">
        <v>2006</v>
      </c>
      <c r="G11" s="182"/>
      <c r="H11" s="182"/>
      <c r="I11" s="182"/>
      <c r="J11" s="181" t="s">
        <v>78</v>
      </c>
      <c r="K11" s="181"/>
      <c r="L11" s="182">
        <v>8</v>
      </c>
      <c r="M11" s="182"/>
      <c r="N11" s="181" t="s">
        <v>79</v>
      </c>
      <c r="O11" s="181"/>
      <c r="P11" s="182">
        <v>12</v>
      </c>
      <c r="Q11" s="182"/>
      <c r="R11" s="182" t="s">
        <v>80</v>
      </c>
      <c r="S11" s="182"/>
      <c r="T11" s="182">
        <v>10</v>
      </c>
      <c r="U11" s="182"/>
      <c r="V11" s="181" t="s">
        <v>202</v>
      </c>
      <c r="W11" s="181"/>
      <c r="X11" s="262" t="s">
        <v>306</v>
      </c>
      <c r="Y11" s="243"/>
      <c r="Z11" s="181" t="s">
        <v>203</v>
      </c>
      <c r="AA11" s="181"/>
      <c r="AB11" s="181"/>
      <c r="AC11" s="181"/>
      <c r="AD11" s="181"/>
      <c r="AE11" s="181"/>
      <c r="AF11" s="181"/>
      <c r="AG11" s="185" t="s">
        <v>4</v>
      </c>
      <c r="AH11" s="181"/>
      <c r="AI11" s="181"/>
      <c r="AJ11" s="181"/>
      <c r="AK11" s="181"/>
      <c r="AL11" s="261"/>
      <c r="AM11" s="257">
        <v>70</v>
      </c>
      <c r="AN11" s="181"/>
      <c r="AO11" s="181"/>
      <c r="AP11" s="80" t="s">
        <v>90</v>
      </c>
      <c r="AQ11" s="81"/>
      <c r="AR11" s="80"/>
      <c r="AS11" s="80"/>
      <c r="AT11" s="80"/>
      <c r="AU11" s="82"/>
      <c r="AV11" s="185" t="s">
        <v>204</v>
      </c>
      <c r="AW11" s="181"/>
      <c r="AX11" s="181"/>
      <c r="AY11" s="181"/>
      <c r="AZ11" s="261"/>
      <c r="BA11" s="113" t="s">
        <v>92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5"/>
      <c r="BW11" s="22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4"/>
      <c r="CK11" s="126"/>
      <c r="CL11" s="109"/>
      <c r="CM11" s="109"/>
      <c r="CN11" s="109"/>
      <c r="CO11" s="109"/>
      <c r="CP11" s="109"/>
      <c r="CQ11" s="109"/>
      <c r="CR11" s="126"/>
      <c r="CS11" s="23"/>
      <c r="CT11" s="23"/>
      <c r="CU11" s="23"/>
      <c r="CV11" s="23"/>
      <c r="CW11" s="23"/>
      <c r="CX11" s="23"/>
      <c r="CY11" s="23"/>
      <c r="CZ11" s="22"/>
      <c r="DA11" s="23"/>
      <c r="DB11" s="23"/>
      <c r="DC11" s="23"/>
      <c r="DD11" s="23"/>
      <c r="DE11" s="23"/>
      <c r="DF11" s="24"/>
    </row>
    <row r="12" spans="1:110" ht="21.75" customHeight="1">
      <c r="A12" s="204" t="s">
        <v>205</v>
      </c>
      <c r="B12" s="196"/>
      <c r="C12" s="196"/>
      <c r="D12" s="196"/>
      <c r="E12" s="198"/>
      <c r="F12" s="212" t="s">
        <v>324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 t="s">
        <v>217</v>
      </c>
      <c r="T12" s="233"/>
      <c r="U12" s="233"/>
      <c r="V12" s="237"/>
      <c r="W12" s="270">
        <v>24.5</v>
      </c>
      <c r="X12" s="233"/>
      <c r="Y12" s="233"/>
      <c r="Z12" s="233"/>
      <c r="AA12" s="85" t="s">
        <v>218</v>
      </c>
      <c r="AB12" s="86"/>
      <c r="AC12" s="198" t="s">
        <v>219</v>
      </c>
      <c r="AD12" s="233"/>
      <c r="AE12" s="233"/>
      <c r="AF12" s="237"/>
      <c r="AG12" s="270">
        <v>87</v>
      </c>
      <c r="AH12" s="233"/>
      <c r="AI12" s="233"/>
      <c r="AJ12" s="233"/>
      <c r="AK12" s="85" t="s">
        <v>220</v>
      </c>
      <c r="AL12" s="86"/>
      <c r="AM12" s="198" t="s">
        <v>7</v>
      </c>
      <c r="AN12" s="233"/>
      <c r="AO12" s="233"/>
      <c r="AP12" s="237"/>
      <c r="AQ12" s="116" t="s">
        <v>234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2" t="s">
        <v>8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0" t="s">
        <v>221</v>
      </c>
      <c r="BL12" s="110"/>
      <c r="BM12" s="110"/>
      <c r="BN12" s="110"/>
      <c r="BO12" s="110"/>
      <c r="BP12" s="110"/>
      <c r="BQ12" s="110"/>
      <c r="BR12" s="110"/>
      <c r="BS12" s="111"/>
      <c r="BW12" s="28"/>
      <c r="BX12" s="18">
        <v>1</v>
      </c>
      <c r="BY12" s="18">
        <v>1</v>
      </c>
      <c r="BZ12" s="18">
        <v>1</v>
      </c>
      <c r="CA12" s="18">
        <v>1</v>
      </c>
      <c r="CB12" s="18"/>
      <c r="CC12" s="29"/>
      <c r="CD12" s="18"/>
      <c r="CE12" s="18"/>
      <c r="CF12" s="18"/>
      <c r="CG12" s="18"/>
      <c r="CH12" s="18"/>
      <c r="CI12" s="18"/>
      <c r="CJ12" s="29"/>
      <c r="CK12" s="144">
        <f>COUNT(BW12:CJ13)</f>
        <v>4</v>
      </c>
      <c r="CL12" s="146" t="s">
        <v>37</v>
      </c>
      <c r="CM12" s="146"/>
      <c r="CN12" s="146"/>
      <c r="CO12" s="146"/>
      <c r="CP12" s="146"/>
      <c r="CQ12" s="146"/>
      <c r="CR12" s="144">
        <f>COUNT(CS12:DF13)</f>
        <v>3</v>
      </c>
      <c r="CS12" s="30"/>
      <c r="CT12" s="30"/>
      <c r="CU12" s="30"/>
      <c r="CV12" s="30"/>
      <c r="CW12" s="30"/>
      <c r="CX12" s="30"/>
      <c r="CY12" s="30"/>
      <c r="CZ12" s="28">
        <v>1</v>
      </c>
      <c r="DA12" s="18">
        <v>1</v>
      </c>
      <c r="DB12" s="18">
        <v>1</v>
      </c>
      <c r="DC12" s="18"/>
      <c r="DD12" s="18"/>
      <c r="DE12" s="18"/>
      <c r="DF12" s="29"/>
    </row>
    <row r="13" spans="1:110" ht="21.75" customHeight="1">
      <c r="A13" s="204" t="s">
        <v>222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8"/>
      <c r="L13" s="213"/>
      <c r="M13" s="214"/>
      <c r="N13" s="214"/>
      <c r="O13" s="214"/>
      <c r="P13" s="214"/>
      <c r="Q13" s="214"/>
      <c r="R13" s="214"/>
      <c r="S13" s="214"/>
      <c r="T13" s="214"/>
      <c r="U13" s="196" t="s">
        <v>223</v>
      </c>
      <c r="V13" s="196"/>
      <c r="W13" s="196"/>
      <c r="X13" s="196"/>
      <c r="Y13" s="198"/>
      <c r="Z13" s="153" t="s">
        <v>127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96" t="s">
        <v>2</v>
      </c>
      <c r="AK13" s="196"/>
      <c r="AL13" s="196"/>
      <c r="AM13" s="196"/>
      <c r="AN13" s="196"/>
      <c r="AO13" s="196"/>
      <c r="AP13" s="198"/>
      <c r="AQ13" s="153" t="s">
        <v>303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263" t="s">
        <v>5</v>
      </c>
      <c r="BB13" s="263"/>
      <c r="BC13" s="263"/>
      <c r="BD13" s="264"/>
      <c r="BE13" s="138" t="s">
        <v>132</v>
      </c>
      <c r="BF13" s="139"/>
      <c r="BG13" s="139"/>
      <c r="BH13" s="139"/>
      <c r="BI13" s="139"/>
      <c r="BJ13" s="140"/>
      <c r="BK13" s="122">
        <v>100</v>
      </c>
      <c r="BL13" s="123"/>
      <c r="BM13" s="123"/>
      <c r="BN13" s="123"/>
      <c r="BO13" s="123"/>
      <c r="BP13" s="123"/>
      <c r="BQ13" s="149" t="s">
        <v>133</v>
      </c>
      <c r="BR13" s="149"/>
      <c r="BS13" s="150"/>
      <c r="BW13" s="28"/>
      <c r="BX13" s="18"/>
      <c r="BY13" s="18"/>
      <c r="BZ13" s="18"/>
      <c r="CA13" s="18"/>
      <c r="CB13" s="18"/>
      <c r="CC13" s="29"/>
      <c r="CD13" s="18"/>
      <c r="CE13" s="18"/>
      <c r="CF13" s="18"/>
      <c r="CG13" s="18"/>
      <c r="CH13" s="18"/>
      <c r="CI13" s="18"/>
      <c r="CJ13" s="29"/>
      <c r="CK13" s="145"/>
      <c r="CL13" s="147"/>
      <c r="CM13" s="147"/>
      <c r="CN13" s="147"/>
      <c r="CO13" s="147"/>
      <c r="CP13" s="147"/>
      <c r="CQ13" s="147"/>
      <c r="CR13" s="145"/>
      <c r="CS13" s="30"/>
      <c r="CT13" s="30"/>
      <c r="CU13" s="30"/>
      <c r="CV13" s="30"/>
      <c r="CW13" s="30"/>
      <c r="CX13" s="30"/>
      <c r="CY13" s="30"/>
      <c r="CZ13" s="28"/>
      <c r="DA13" s="18"/>
      <c r="DB13" s="18"/>
      <c r="DC13" s="18"/>
      <c r="DD13" s="18"/>
      <c r="DE13" s="18"/>
      <c r="DF13" s="29"/>
    </row>
    <row r="14" spans="1:110" ht="21.75" customHeight="1" thickBot="1">
      <c r="A14" s="199" t="s">
        <v>213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2"/>
      <c r="L14" s="155" t="s">
        <v>301</v>
      </c>
      <c r="M14" s="156"/>
      <c r="N14" s="156"/>
      <c r="O14" s="156"/>
      <c r="P14" s="156"/>
      <c r="Q14" s="156"/>
      <c r="R14" s="156"/>
      <c r="S14" s="156"/>
      <c r="T14" s="156"/>
      <c r="U14" s="200" t="s">
        <v>224</v>
      </c>
      <c r="V14" s="200"/>
      <c r="W14" s="200"/>
      <c r="X14" s="200"/>
      <c r="Y14" s="202"/>
      <c r="Z14" s="155" t="s">
        <v>302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200" t="s">
        <v>3</v>
      </c>
      <c r="AK14" s="200"/>
      <c r="AL14" s="200"/>
      <c r="AM14" s="200"/>
      <c r="AN14" s="200"/>
      <c r="AO14" s="200"/>
      <c r="AP14" s="202"/>
      <c r="AQ14" s="155" t="s">
        <v>236</v>
      </c>
      <c r="AR14" s="156"/>
      <c r="AS14" s="156"/>
      <c r="AT14" s="156"/>
      <c r="AU14" s="156"/>
      <c r="AV14" s="156"/>
      <c r="AW14" s="156"/>
      <c r="AX14" s="156"/>
      <c r="AY14" s="156"/>
      <c r="AZ14" s="156"/>
      <c r="BA14" s="265" t="s">
        <v>6</v>
      </c>
      <c r="BB14" s="265"/>
      <c r="BC14" s="265"/>
      <c r="BD14" s="266"/>
      <c r="BE14" s="141" t="s">
        <v>323</v>
      </c>
      <c r="BF14" s="142"/>
      <c r="BG14" s="142"/>
      <c r="BH14" s="142"/>
      <c r="BI14" s="142"/>
      <c r="BJ14" s="143"/>
      <c r="BK14" s="124"/>
      <c r="BL14" s="125"/>
      <c r="BM14" s="125"/>
      <c r="BN14" s="125"/>
      <c r="BO14" s="125"/>
      <c r="BP14" s="125"/>
      <c r="BQ14" s="151"/>
      <c r="BR14" s="151"/>
      <c r="BS14" s="152"/>
      <c r="BW14" s="19"/>
      <c r="BX14" s="20"/>
      <c r="BY14" s="20"/>
      <c r="BZ14" s="20"/>
      <c r="CA14" s="20"/>
      <c r="CB14" s="20"/>
      <c r="CC14" s="21"/>
      <c r="CD14" s="20"/>
      <c r="CE14" s="20"/>
      <c r="CF14" s="20"/>
      <c r="CG14" s="20"/>
      <c r="CH14" s="20"/>
      <c r="CI14" s="20"/>
      <c r="CJ14" s="21"/>
      <c r="CK14" s="126">
        <f>COUNT(BW14:CJ15)</f>
        <v>0</v>
      </c>
      <c r="CL14" s="109" t="s">
        <v>43</v>
      </c>
      <c r="CM14" s="109"/>
      <c r="CN14" s="109"/>
      <c r="CO14" s="109"/>
      <c r="CP14" s="109"/>
      <c r="CQ14" s="109"/>
      <c r="CR14" s="126">
        <f>COUNT(CS14:DF15)</f>
        <v>3</v>
      </c>
      <c r="CS14" s="20"/>
      <c r="CT14" s="20"/>
      <c r="CU14" s="20"/>
      <c r="CV14" s="20"/>
      <c r="CW14" s="20"/>
      <c r="CX14" s="20"/>
      <c r="CY14" s="20"/>
      <c r="CZ14" s="19">
        <v>1</v>
      </c>
      <c r="DA14" s="20">
        <v>1</v>
      </c>
      <c r="DB14" s="20">
        <v>1</v>
      </c>
      <c r="DC14" s="20"/>
      <c r="DD14" s="20"/>
      <c r="DE14" s="20"/>
      <c r="DF14" s="21"/>
    </row>
    <row r="15" spans="1:110" ht="21.75" customHeight="1">
      <c r="A15" s="8"/>
      <c r="B15" s="3"/>
      <c r="C15" s="136" t="s">
        <v>96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"/>
      <c r="U15" s="7"/>
      <c r="V15" s="130">
        <f>SUM(AB15:AE16)</f>
        <v>4</v>
      </c>
      <c r="W15" s="131"/>
      <c r="X15" s="131"/>
      <c r="Y15" s="131"/>
      <c r="Z15" s="131"/>
      <c r="AA15" s="132"/>
      <c r="AB15" s="157">
        <f>COUNTIF(CD20:CJ33,2)</f>
        <v>2</v>
      </c>
      <c r="AC15" s="157"/>
      <c r="AD15" s="157"/>
      <c r="AE15" s="157"/>
      <c r="AF15" s="158" t="s">
        <v>52</v>
      </c>
      <c r="AG15" s="158"/>
      <c r="AH15" s="158"/>
      <c r="AI15" s="158"/>
      <c r="AJ15" s="158"/>
      <c r="AK15" s="158"/>
      <c r="AL15" s="158"/>
      <c r="AM15" s="158"/>
      <c r="AN15" s="157">
        <f>COUNTIF(CS20:CY33,2)</f>
        <v>0</v>
      </c>
      <c r="AO15" s="157"/>
      <c r="AP15" s="157"/>
      <c r="AQ15" s="157"/>
      <c r="AR15" s="130">
        <f>SUM(AN15:AQ16)</f>
        <v>2</v>
      </c>
      <c r="AS15" s="131"/>
      <c r="AT15" s="131"/>
      <c r="AU15" s="131"/>
      <c r="AV15" s="131"/>
      <c r="AW15" s="132"/>
      <c r="AX15" s="6"/>
      <c r="AY15" s="3"/>
      <c r="AZ15" s="136" t="s">
        <v>95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53"/>
      <c r="BR15" s="3"/>
      <c r="BS15" s="9"/>
      <c r="BW15" s="22"/>
      <c r="BX15" s="23"/>
      <c r="BY15" s="23"/>
      <c r="BZ15" s="23"/>
      <c r="CA15" s="23"/>
      <c r="CB15" s="23"/>
      <c r="CC15" s="24"/>
      <c r="CD15" s="23"/>
      <c r="CE15" s="23"/>
      <c r="CF15" s="23"/>
      <c r="CG15" s="23"/>
      <c r="CH15" s="23"/>
      <c r="CI15" s="23"/>
      <c r="CJ15" s="24"/>
      <c r="CK15" s="126"/>
      <c r="CL15" s="109"/>
      <c r="CM15" s="109"/>
      <c r="CN15" s="109"/>
      <c r="CO15" s="109"/>
      <c r="CP15" s="109"/>
      <c r="CQ15" s="109"/>
      <c r="CR15" s="126"/>
      <c r="CS15" s="23"/>
      <c r="CT15" s="23"/>
      <c r="CU15" s="23"/>
      <c r="CV15" s="23"/>
      <c r="CW15" s="23"/>
      <c r="CX15" s="23"/>
      <c r="CY15" s="23"/>
      <c r="CZ15" s="22"/>
      <c r="DA15" s="23"/>
      <c r="DB15" s="23"/>
      <c r="DC15" s="23"/>
      <c r="DD15" s="23"/>
      <c r="DE15" s="23"/>
      <c r="DF15" s="24"/>
    </row>
    <row r="16" spans="1:110" ht="21.75" customHeight="1">
      <c r="A16" s="8"/>
      <c r="B16" s="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3"/>
      <c r="U16" s="7"/>
      <c r="V16" s="133"/>
      <c r="W16" s="134"/>
      <c r="X16" s="134"/>
      <c r="Y16" s="134"/>
      <c r="Z16" s="134"/>
      <c r="AA16" s="135"/>
      <c r="AB16" s="157">
        <f>COUNTIF(BW20:CC33,2)</f>
        <v>2</v>
      </c>
      <c r="AC16" s="157"/>
      <c r="AD16" s="157"/>
      <c r="AE16" s="157"/>
      <c r="AF16" s="159" t="s">
        <v>51</v>
      </c>
      <c r="AG16" s="159"/>
      <c r="AH16" s="159"/>
      <c r="AI16" s="159"/>
      <c r="AJ16" s="159"/>
      <c r="AK16" s="159"/>
      <c r="AL16" s="159"/>
      <c r="AM16" s="159"/>
      <c r="AN16" s="157">
        <f>COUNTIF(CZ20:DF33,2)</f>
        <v>2</v>
      </c>
      <c r="AO16" s="157"/>
      <c r="AP16" s="157"/>
      <c r="AQ16" s="157"/>
      <c r="AR16" s="133"/>
      <c r="AS16" s="134"/>
      <c r="AT16" s="134"/>
      <c r="AU16" s="134"/>
      <c r="AV16" s="134"/>
      <c r="AW16" s="135"/>
      <c r="AX16" s="6"/>
      <c r="AY16" s="3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3"/>
      <c r="BR16" s="3"/>
      <c r="BS16" s="9"/>
      <c r="BW16" s="19"/>
      <c r="BX16" s="20"/>
      <c r="BY16" s="20"/>
      <c r="BZ16" s="20"/>
      <c r="CA16" s="20"/>
      <c r="CB16" s="20"/>
      <c r="CC16" s="21">
        <v>1</v>
      </c>
      <c r="CD16" s="20"/>
      <c r="CE16" s="20"/>
      <c r="CF16" s="20"/>
      <c r="CG16" s="20"/>
      <c r="CH16" s="20"/>
      <c r="CI16" s="20"/>
      <c r="CJ16" s="21"/>
      <c r="CK16" s="126">
        <f>COUNT(BW16:CJ17)</f>
        <v>1</v>
      </c>
      <c r="CL16" s="109" t="s">
        <v>44</v>
      </c>
      <c r="CM16" s="109"/>
      <c r="CN16" s="109"/>
      <c r="CO16" s="109"/>
      <c r="CP16" s="109"/>
      <c r="CQ16" s="109"/>
      <c r="CR16" s="126">
        <f>COUNT(CS16:DF17)</f>
        <v>0</v>
      </c>
      <c r="CS16" s="19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1"/>
    </row>
    <row r="17" spans="1:110" ht="21.75" customHeight="1" thickBot="1">
      <c r="A17" s="8"/>
      <c r="B17" s="3"/>
      <c r="C17" s="3"/>
      <c r="D17" s="3"/>
      <c r="E17" s="3"/>
      <c r="F17" s="3"/>
      <c r="G17" s="3"/>
      <c r="H17" s="3"/>
      <c r="I17" s="3"/>
      <c r="J17" s="148" t="s">
        <v>238</v>
      </c>
      <c r="K17" s="148"/>
      <c r="L17" s="87" t="s">
        <v>31</v>
      </c>
      <c r="M17" s="48"/>
      <c r="N17" s="48"/>
      <c r="O17" s="48"/>
      <c r="P17" s="48"/>
      <c r="Q17" s="3"/>
      <c r="R17" s="3"/>
      <c r="S17" s="3"/>
      <c r="T17" s="3"/>
      <c r="U17" s="5"/>
      <c r="V17" s="4"/>
      <c r="W17" s="4"/>
      <c r="X17" s="4"/>
      <c r="Y17" s="4"/>
      <c r="Z17" s="4"/>
      <c r="AA17" s="4"/>
      <c r="AB17" s="209" t="e">
        <f>COUNTIF(#REF!,"○")</f>
        <v>#REF!</v>
      </c>
      <c r="AC17" s="209"/>
      <c r="AD17" s="209"/>
      <c r="AE17" s="209"/>
      <c r="AF17" s="103"/>
      <c r="AG17" s="104"/>
      <c r="AH17" s="104"/>
      <c r="AI17" s="104"/>
      <c r="AJ17" s="104"/>
      <c r="AK17" s="104"/>
      <c r="AL17" s="104"/>
      <c r="AM17" s="105"/>
      <c r="AN17" s="209" t="e">
        <f>COUNTIF(#REF!,"○")</f>
        <v>#REF!</v>
      </c>
      <c r="AO17" s="209"/>
      <c r="AP17" s="209"/>
      <c r="AQ17" s="209"/>
      <c r="AR17" s="277"/>
      <c r="AS17" s="101"/>
      <c r="AT17" s="101"/>
      <c r="AU17" s="4"/>
      <c r="AV17" s="4"/>
      <c r="AW17" s="4"/>
      <c r="AX17" s="2"/>
      <c r="AY17" s="3"/>
      <c r="AZ17" s="3"/>
      <c r="BA17" s="3"/>
      <c r="BB17" s="3"/>
      <c r="BC17" s="3"/>
      <c r="BD17" s="3"/>
      <c r="BE17" s="3"/>
      <c r="BF17" s="3"/>
      <c r="BG17" s="148" t="s">
        <v>238</v>
      </c>
      <c r="BH17" s="148"/>
      <c r="BI17" s="52" t="s">
        <v>31</v>
      </c>
      <c r="BJ17" s="3"/>
      <c r="BK17" s="48"/>
      <c r="BL17" s="48"/>
      <c r="BM17" s="48"/>
      <c r="BN17" s="3"/>
      <c r="BO17" s="3"/>
      <c r="BP17" s="3"/>
      <c r="BQ17" s="3"/>
      <c r="BR17" s="3"/>
      <c r="BS17" s="9"/>
      <c r="BW17" s="22"/>
      <c r="BX17" s="23"/>
      <c r="BY17" s="23"/>
      <c r="BZ17" s="23"/>
      <c r="CA17" s="23"/>
      <c r="CB17" s="23"/>
      <c r="CC17" s="24"/>
      <c r="CD17" s="23"/>
      <c r="CE17" s="23"/>
      <c r="CF17" s="23"/>
      <c r="CG17" s="23"/>
      <c r="CH17" s="23"/>
      <c r="CI17" s="23"/>
      <c r="CJ17" s="24"/>
      <c r="CK17" s="126"/>
      <c r="CL17" s="109"/>
      <c r="CM17" s="109"/>
      <c r="CN17" s="109"/>
      <c r="CO17" s="109"/>
      <c r="CP17" s="109"/>
      <c r="CQ17" s="109"/>
      <c r="CR17" s="126"/>
      <c r="CS17" s="22"/>
      <c r="CT17" s="23"/>
      <c r="CU17" s="23"/>
      <c r="CV17" s="23"/>
      <c r="CW17" s="23"/>
      <c r="CX17" s="23"/>
      <c r="CY17" s="24"/>
      <c r="CZ17" s="22"/>
      <c r="DA17" s="23"/>
      <c r="DB17" s="23"/>
      <c r="DC17" s="23"/>
      <c r="DD17" s="23"/>
      <c r="DE17" s="23"/>
      <c r="DF17" s="24"/>
    </row>
    <row r="18" spans="1:110" ht="21.75" customHeight="1">
      <c r="A18" s="183" t="s">
        <v>231</v>
      </c>
      <c r="B18" s="184"/>
      <c r="C18" s="184"/>
      <c r="D18" s="184"/>
      <c r="E18" s="184"/>
      <c r="F18" s="184"/>
      <c r="G18" s="184"/>
      <c r="H18" s="184" t="s">
        <v>232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210" t="s">
        <v>11</v>
      </c>
      <c r="U18" s="210"/>
      <c r="V18" s="210" t="s">
        <v>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 t="s">
        <v>10</v>
      </c>
      <c r="AG18" s="210"/>
      <c r="AH18" s="210" t="s">
        <v>9</v>
      </c>
      <c r="AI18" s="278"/>
      <c r="AJ18" s="280" t="s">
        <v>9</v>
      </c>
      <c r="AK18" s="210"/>
      <c r="AL18" s="210" t="s">
        <v>10</v>
      </c>
      <c r="AM18" s="210"/>
      <c r="AN18" s="210" t="s">
        <v>45</v>
      </c>
      <c r="AO18" s="210"/>
      <c r="AP18" s="210"/>
      <c r="AQ18" s="210"/>
      <c r="AR18" s="210"/>
      <c r="AS18" s="210"/>
      <c r="AT18" s="210"/>
      <c r="AU18" s="210"/>
      <c r="AV18" s="210"/>
      <c r="AW18" s="210"/>
      <c r="AX18" s="210" t="s">
        <v>11</v>
      </c>
      <c r="AY18" s="210"/>
      <c r="AZ18" s="184" t="s">
        <v>232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 t="s">
        <v>231</v>
      </c>
      <c r="BM18" s="184"/>
      <c r="BN18" s="184"/>
      <c r="BO18" s="184"/>
      <c r="BP18" s="184"/>
      <c r="BQ18" s="184"/>
      <c r="BR18" s="184"/>
      <c r="BS18" s="269"/>
      <c r="BW18" s="160" t="s">
        <v>50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274" t="s">
        <v>10</v>
      </c>
      <c r="CL18" s="274"/>
      <c r="CM18" s="273" t="s">
        <v>9</v>
      </c>
      <c r="CN18" s="273"/>
      <c r="CO18" s="273" t="s">
        <v>9</v>
      </c>
      <c r="CP18" s="273"/>
      <c r="CQ18" s="274" t="s">
        <v>10</v>
      </c>
      <c r="CR18" s="274"/>
      <c r="CS18" s="160" t="s">
        <v>50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</row>
    <row r="19" spans="1:112" ht="21.75" customHeight="1">
      <c r="A19" s="204" t="s">
        <v>15</v>
      </c>
      <c r="B19" s="198"/>
      <c r="C19" s="212" t="s">
        <v>16</v>
      </c>
      <c r="D19" s="196"/>
      <c r="E19" s="196"/>
      <c r="F19" s="196"/>
      <c r="G19" s="196"/>
      <c r="H19" s="258" t="s">
        <v>14</v>
      </c>
      <c r="I19" s="272"/>
      <c r="J19" s="272"/>
      <c r="K19" s="272"/>
      <c r="L19" s="272"/>
      <c r="M19" s="196" t="s">
        <v>13</v>
      </c>
      <c r="N19" s="196"/>
      <c r="O19" s="196"/>
      <c r="P19" s="196"/>
      <c r="Q19" s="196"/>
      <c r="R19" s="196" t="s">
        <v>12</v>
      </c>
      <c r="S19" s="196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79"/>
      <c r="AJ19" s="28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96" t="s">
        <v>12</v>
      </c>
      <c r="BA19" s="198"/>
      <c r="BB19" s="196" t="s">
        <v>13</v>
      </c>
      <c r="BC19" s="196"/>
      <c r="BD19" s="196"/>
      <c r="BE19" s="196"/>
      <c r="BF19" s="196"/>
      <c r="BG19" s="258" t="s">
        <v>14</v>
      </c>
      <c r="BH19" s="272"/>
      <c r="BI19" s="272"/>
      <c r="BJ19" s="272"/>
      <c r="BK19" s="272"/>
      <c r="BL19" s="196" t="s">
        <v>16</v>
      </c>
      <c r="BM19" s="196"/>
      <c r="BN19" s="196"/>
      <c r="BO19" s="196"/>
      <c r="BP19" s="198"/>
      <c r="BQ19" s="270" t="s">
        <v>233</v>
      </c>
      <c r="BR19" s="233"/>
      <c r="BS19" s="271"/>
      <c r="BU19" t="s">
        <v>72</v>
      </c>
      <c r="BV19" t="s">
        <v>73</v>
      </c>
      <c r="BW19" s="163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274"/>
      <c r="CL19" s="274"/>
      <c r="CM19" s="273"/>
      <c r="CN19" s="273"/>
      <c r="CO19" s="273"/>
      <c r="CP19" s="273"/>
      <c r="CQ19" s="274"/>
      <c r="CR19" s="274"/>
      <c r="CS19" s="163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5"/>
      <c r="DG19" t="s">
        <v>73</v>
      </c>
      <c r="DH19" t="s">
        <v>72</v>
      </c>
    </row>
    <row r="20" spans="1:112" ht="21.75" customHeight="1">
      <c r="A20" s="223"/>
      <c r="B20" s="119"/>
      <c r="C20" s="224"/>
      <c r="D20" s="96"/>
      <c r="E20" s="96"/>
      <c r="F20" s="96"/>
      <c r="G20" s="96"/>
      <c r="H20" s="96">
        <f aca="true" t="shared" si="0" ref="H20:H33">IF(COUNT(BW20:CC20)=0,"",COUNT(BW20:CC20))</f>
      </c>
      <c r="I20" s="96"/>
      <c r="J20" s="96"/>
      <c r="K20" s="96"/>
      <c r="L20" s="96"/>
      <c r="M20" s="96">
        <f aca="true" t="shared" si="1" ref="M20:M33">IF(COUNT(CD20:CJ20)=0,"",COUNT(CD20:CJ20))</f>
      </c>
      <c r="N20" s="96"/>
      <c r="O20" s="96"/>
      <c r="P20" s="96"/>
      <c r="Q20" s="96"/>
      <c r="R20" s="96">
        <f aca="true" t="shared" si="2" ref="R20:R33">IF(SUM(H20:Q20)=0,"",SUM(H20:Q20))</f>
      </c>
      <c r="S20" s="96"/>
      <c r="T20" s="96">
        <f aca="true" t="shared" si="3" ref="T20:T33">IF(BU20=0,"",BU20)</f>
      </c>
      <c r="U20" s="96"/>
      <c r="V20" s="180" t="str">
        <f aca="true" t="shared" si="4" ref="V20:V33">IF(AF20="","",VLOOKUP(AF20,$A$58:$M$75,5,FALSE))</f>
        <v>増田亜矢子(cap.)</v>
      </c>
      <c r="W20" s="180"/>
      <c r="X20" s="180"/>
      <c r="Y20" s="180"/>
      <c r="Z20" s="180"/>
      <c r="AA20" s="180"/>
      <c r="AB20" s="180"/>
      <c r="AC20" s="180"/>
      <c r="AD20" s="180"/>
      <c r="AE20" s="180"/>
      <c r="AF20" s="127">
        <v>1</v>
      </c>
      <c r="AG20" s="127"/>
      <c r="AH20" s="127" t="str">
        <f aca="true" t="shared" si="5" ref="AH20:AH33">IF(AF20="","",VLOOKUP(AF20,$A$58:$M$75,3,FALSE))</f>
        <v>ＧＫ</v>
      </c>
      <c r="AI20" s="128"/>
      <c r="AJ20" s="129" t="str">
        <f aca="true" t="shared" si="6" ref="AJ20:AJ33">IF(AL20="","",VLOOKUP(AL20,$N$58:$Z$75,3,FALSE))</f>
        <v>GK</v>
      </c>
      <c r="AK20" s="127"/>
      <c r="AL20" s="127">
        <v>1</v>
      </c>
      <c r="AM20" s="127"/>
      <c r="AN20" s="180" t="str">
        <f>IF(AL20="","",VLOOKUP(AL20,$N$58:$Z$75,5,FALSE))</f>
        <v>天野実咲</v>
      </c>
      <c r="AO20" s="180"/>
      <c r="AP20" s="180"/>
      <c r="AQ20" s="180"/>
      <c r="AR20" s="180"/>
      <c r="AS20" s="180"/>
      <c r="AT20" s="180"/>
      <c r="AU20" s="180"/>
      <c r="AV20" s="180"/>
      <c r="AW20" s="180"/>
      <c r="AX20" s="96">
        <f aca="true" t="shared" si="7" ref="AX20:AX33">IF(DH20=0,"",DH20)</f>
      </c>
      <c r="AY20" s="96"/>
      <c r="AZ20" s="96">
        <f aca="true" t="shared" si="8" ref="AZ20:AZ33">IF(SUM(BB20:BK20)=0,"",SUM(BB20:BK20))</f>
      </c>
      <c r="BA20" s="119"/>
      <c r="BB20" s="96">
        <f aca="true" t="shared" si="9" ref="BB20:BB33">IF(COUNT(CS20:CY20)=0,"",COUNT(CS20:CY20))</f>
      </c>
      <c r="BC20" s="96"/>
      <c r="BD20" s="96"/>
      <c r="BE20" s="96"/>
      <c r="BF20" s="96"/>
      <c r="BG20" s="96">
        <f aca="true" t="shared" si="10" ref="BG20:BG33">IF(COUNT(CZ20:DF20)=0,"",COUNT(CZ20:DF20))</f>
      </c>
      <c r="BH20" s="96"/>
      <c r="BI20" s="96"/>
      <c r="BJ20" s="96"/>
      <c r="BK20" s="96"/>
      <c r="BL20" s="96"/>
      <c r="BM20" s="96"/>
      <c r="BN20" s="96"/>
      <c r="BO20" s="96"/>
      <c r="BP20" s="119"/>
      <c r="BQ20" s="106"/>
      <c r="BR20" s="107"/>
      <c r="BS20" s="108"/>
      <c r="BU20">
        <f aca="true" t="shared" si="11" ref="BU20:BU33">COUNTIF(BW20:CJ20,2)</f>
        <v>0</v>
      </c>
      <c r="BV20">
        <f aca="true" t="shared" si="12" ref="BV20:BV33">COUNT(BW20:CJ20)</f>
        <v>0</v>
      </c>
      <c r="BW20" s="12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4"/>
      <c r="CK20" s="98">
        <f aca="true" t="shared" si="13" ref="CK20:CK33">IF(AF20=0,"",AF20)</f>
        <v>1</v>
      </c>
      <c r="CL20" s="99"/>
      <c r="CM20" s="98" t="str">
        <f aca="true" t="shared" si="14" ref="CM20:CM33">IF(AH20=0,"",AH20)</f>
        <v>ＧＫ</v>
      </c>
      <c r="CN20" s="99"/>
      <c r="CO20" s="98" t="str">
        <f aca="true" t="shared" si="15" ref="CO20:CO33">IF(AJ20=0,"",AJ20)</f>
        <v>GK</v>
      </c>
      <c r="CP20" s="99"/>
      <c r="CQ20" s="98">
        <f aca="true" t="shared" si="16" ref="CQ20:CQ33">IF(AL20=0,"",AL20)</f>
        <v>1</v>
      </c>
      <c r="CR20" s="99"/>
      <c r="CS20" s="12"/>
      <c r="CT20" s="13"/>
      <c r="CU20" s="13"/>
      <c r="CV20" s="13"/>
      <c r="CW20" s="13"/>
      <c r="CX20" s="13"/>
      <c r="CY20" s="14"/>
      <c r="CZ20" s="12"/>
      <c r="DA20" s="13"/>
      <c r="DB20" s="13"/>
      <c r="DC20" s="13"/>
      <c r="DD20" s="13"/>
      <c r="DE20" s="13"/>
      <c r="DF20" s="14"/>
      <c r="DG20">
        <f aca="true" t="shared" si="17" ref="DG20:DG33">COUNT(CS20:DF20)</f>
        <v>0</v>
      </c>
      <c r="DH20">
        <f aca="true" t="shared" si="18" ref="DH20:DH33">COUNTIF(CS20:DF20,2)</f>
        <v>0</v>
      </c>
    </row>
    <row r="21" spans="1:112" ht="21.75" customHeight="1">
      <c r="A21" s="223"/>
      <c r="B21" s="119"/>
      <c r="C21" s="224"/>
      <c r="D21" s="96"/>
      <c r="E21" s="96"/>
      <c r="F21" s="96"/>
      <c r="G21" s="96"/>
      <c r="H21" s="96">
        <f t="shared" si="0"/>
      </c>
      <c r="I21" s="96"/>
      <c r="J21" s="96"/>
      <c r="K21" s="96"/>
      <c r="L21" s="96"/>
      <c r="M21" s="96">
        <f t="shared" si="1"/>
      </c>
      <c r="N21" s="96"/>
      <c r="O21" s="96"/>
      <c r="P21" s="96"/>
      <c r="Q21" s="96"/>
      <c r="R21" s="96">
        <f t="shared" si="2"/>
      </c>
      <c r="S21" s="96"/>
      <c r="T21" s="96">
        <f t="shared" si="3"/>
      </c>
      <c r="U21" s="96"/>
      <c r="V21" s="180" t="str">
        <f t="shared" si="4"/>
        <v>宮崎有香</v>
      </c>
      <c r="W21" s="180"/>
      <c r="X21" s="180"/>
      <c r="Y21" s="180"/>
      <c r="Z21" s="180"/>
      <c r="AA21" s="180"/>
      <c r="AB21" s="180"/>
      <c r="AC21" s="180"/>
      <c r="AD21" s="180"/>
      <c r="AE21" s="180"/>
      <c r="AF21" s="127">
        <v>2</v>
      </c>
      <c r="AG21" s="127"/>
      <c r="AH21" s="127" t="str">
        <f t="shared" si="5"/>
        <v>DF</v>
      </c>
      <c r="AI21" s="128"/>
      <c r="AJ21" s="129" t="str">
        <f t="shared" si="6"/>
        <v>DF</v>
      </c>
      <c r="AK21" s="127"/>
      <c r="AL21" s="127">
        <v>13</v>
      </c>
      <c r="AM21" s="127"/>
      <c r="AN21" s="180" t="str">
        <f>IF(AL21="","",VLOOKUP(AL21,$N$58:$Z$75,5,FALSE))</f>
        <v>本間まゆ</v>
      </c>
      <c r="AO21" s="180"/>
      <c r="AP21" s="180"/>
      <c r="AQ21" s="180"/>
      <c r="AR21" s="180"/>
      <c r="AS21" s="180"/>
      <c r="AT21" s="180"/>
      <c r="AU21" s="180"/>
      <c r="AV21" s="180"/>
      <c r="AW21" s="180"/>
      <c r="AX21" s="96">
        <f t="shared" si="7"/>
      </c>
      <c r="AY21" s="96"/>
      <c r="AZ21" s="96">
        <f t="shared" si="8"/>
      </c>
      <c r="BA21" s="119"/>
      <c r="BB21" s="96">
        <f t="shared" si="9"/>
      </c>
      <c r="BC21" s="96"/>
      <c r="BD21" s="96"/>
      <c r="BE21" s="96"/>
      <c r="BF21" s="96"/>
      <c r="BG21" s="96">
        <f t="shared" si="10"/>
      </c>
      <c r="BH21" s="96"/>
      <c r="BI21" s="96"/>
      <c r="BJ21" s="96"/>
      <c r="BK21" s="96"/>
      <c r="BL21" s="96"/>
      <c r="BM21" s="96"/>
      <c r="BN21" s="96"/>
      <c r="BO21" s="96"/>
      <c r="BP21" s="119"/>
      <c r="BQ21" s="106"/>
      <c r="BR21" s="107"/>
      <c r="BS21" s="108"/>
      <c r="BU21">
        <f t="shared" si="11"/>
        <v>0</v>
      </c>
      <c r="BV21">
        <f t="shared" si="12"/>
        <v>0</v>
      </c>
      <c r="BW21" s="12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4"/>
      <c r="CK21" s="98">
        <f t="shared" si="13"/>
        <v>2</v>
      </c>
      <c r="CL21" s="99"/>
      <c r="CM21" s="98" t="str">
        <f t="shared" si="14"/>
        <v>DF</v>
      </c>
      <c r="CN21" s="99"/>
      <c r="CO21" s="98" t="str">
        <f t="shared" si="15"/>
        <v>DF</v>
      </c>
      <c r="CP21" s="99"/>
      <c r="CQ21" s="98">
        <f t="shared" si="16"/>
        <v>13</v>
      </c>
      <c r="CR21" s="99"/>
      <c r="CS21" s="12"/>
      <c r="CT21" s="13"/>
      <c r="CU21" s="13"/>
      <c r="CV21" s="13"/>
      <c r="CW21" s="13"/>
      <c r="CX21" s="13"/>
      <c r="CY21" s="14"/>
      <c r="CZ21" s="12"/>
      <c r="DA21" s="13"/>
      <c r="DB21" s="13"/>
      <c r="DC21" s="13"/>
      <c r="DD21" s="13"/>
      <c r="DE21" s="13"/>
      <c r="DF21" s="14"/>
      <c r="DG21">
        <f t="shared" si="17"/>
        <v>0</v>
      </c>
      <c r="DH21">
        <f t="shared" si="18"/>
        <v>0</v>
      </c>
    </row>
    <row r="22" spans="1:112" ht="21.75" customHeight="1">
      <c r="A22" s="223"/>
      <c r="B22" s="119"/>
      <c r="C22" s="224"/>
      <c r="D22" s="96"/>
      <c r="E22" s="96"/>
      <c r="F22" s="96"/>
      <c r="G22" s="96"/>
      <c r="H22" s="96">
        <f t="shared" si="0"/>
      </c>
      <c r="I22" s="96"/>
      <c r="J22" s="96"/>
      <c r="K22" s="96"/>
      <c r="L22" s="96"/>
      <c r="M22" s="96">
        <f t="shared" si="1"/>
      </c>
      <c r="N22" s="96"/>
      <c r="O22" s="96"/>
      <c r="P22" s="96"/>
      <c r="Q22" s="96"/>
      <c r="R22" s="96">
        <f t="shared" si="2"/>
      </c>
      <c r="S22" s="96"/>
      <c r="T22" s="96">
        <f t="shared" si="3"/>
      </c>
      <c r="U22" s="96"/>
      <c r="V22" s="180" t="str">
        <f t="shared" si="4"/>
        <v>村上今日子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27">
        <v>3</v>
      </c>
      <c r="AG22" s="127"/>
      <c r="AH22" s="127" t="str">
        <f t="shared" si="5"/>
        <v>DF</v>
      </c>
      <c r="AI22" s="128"/>
      <c r="AJ22" s="129" t="str">
        <f t="shared" si="6"/>
        <v>DF</v>
      </c>
      <c r="AK22" s="127"/>
      <c r="AL22" s="127">
        <v>2</v>
      </c>
      <c r="AM22" s="127"/>
      <c r="AN22" s="180" t="str">
        <f>IF(AL22="","",VLOOKUP(AL22,$N$58:$Z$75,5,FALSE))</f>
        <v>澤井芙笑子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96">
        <f t="shared" si="7"/>
      </c>
      <c r="AY22" s="96"/>
      <c r="AZ22" s="96">
        <f t="shared" si="8"/>
      </c>
      <c r="BA22" s="119"/>
      <c r="BB22" s="96">
        <f t="shared" si="9"/>
      </c>
      <c r="BC22" s="96"/>
      <c r="BD22" s="96"/>
      <c r="BE22" s="96"/>
      <c r="BF22" s="96"/>
      <c r="BG22" s="96">
        <f t="shared" si="10"/>
      </c>
      <c r="BH22" s="96"/>
      <c r="BI22" s="96"/>
      <c r="BJ22" s="96"/>
      <c r="BK22" s="96"/>
      <c r="BL22" s="96"/>
      <c r="BM22" s="96"/>
      <c r="BN22" s="96"/>
      <c r="BO22" s="96"/>
      <c r="BP22" s="119"/>
      <c r="BQ22" s="106"/>
      <c r="BR22" s="107"/>
      <c r="BS22" s="108"/>
      <c r="BU22">
        <f t="shared" si="11"/>
        <v>0</v>
      </c>
      <c r="BV22">
        <f t="shared" si="12"/>
        <v>0</v>
      </c>
      <c r="BW22" s="12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4"/>
      <c r="CK22" s="98">
        <f t="shared" si="13"/>
        <v>3</v>
      </c>
      <c r="CL22" s="99"/>
      <c r="CM22" s="98" t="str">
        <f t="shared" si="14"/>
        <v>DF</v>
      </c>
      <c r="CN22" s="99"/>
      <c r="CO22" s="98" t="str">
        <f t="shared" si="15"/>
        <v>DF</v>
      </c>
      <c r="CP22" s="99"/>
      <c r="CQ22" s="98">
        <f t="shared" si="16"/>
        <v>2</v>
      </c>
      <c r="CR22" s="99"/>
      <c r="CS22" s="12"/>
      <c r="CT22" s="13"/>
      <c r="CU22" s="13"/>
      <c r="CV22" s="13"/>
      <c r="CW22" s="13"/>
      <c r="CX22" s="13"/>
      <c r="CY22" s="14"/>
      <c r="CZ22" s="12"/>
      <c r="DA22" s="13"/>
      <c r="DB22" s="13"/>
      <c r="DC22" s="13"/>
      <c r="DD22" s="13"/>
      <c r="DE22" s="13"/>
      <c r="DF22" s="14"/>
      <c r="DG22">
        <f t="shared" si="17"/>
        <v>0</v>
      </c>
      <c r="DH22">
        <f t="shared" si="18"/>
        <v>0</v>
      </c>
    </row>
    <row r="23" spans="1:112" ht="21.75" customHeight="1">
      <c r="A23" s="223"/>
      <c r="B23" s="119"/>
      <c r="C23" s="224">
        <v>67</v>
      </c>
      <c r="D23" s="96"/>
      <c r="E23" s="96"/>
      <c r="F23" s="96"/>
      <c r="G23" s="96"/>
      <c r="H23" s="96">
        <f t="shared" si="0"/>
      </c>
      <c r="I23" s="96"/>
      <c r="J23" s="96"/>
      <c r="K23" s="96"/>
      <c r="L23" s="96"/>
      <c r="M23" s="96">
        <f t="shared" si="1"/>
      </c>
      <c r="N23" s="96"/>
      <c r="O23" s="96"/>
      <c r="P23" s="96"/>
      <c r="Q23" s="96"/>
      <c r="R23" s="96">
        <f t="shared" si="2"/>
      </c>
      <c r="S23" s="96"/>
      <c r="T23" s="96">
        <f t="shared" si="3"/>
      </c>
      <c r="U23" s="96"/>
      <c r="V23" s="180" t="str">
        <f t="shared" si="4"/>
        <v>武田さちえ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27">
        <v>5</v>
      </c>
      <c r="AG23" s="127"/>
      <c r="AH23" s="127" t="str">
        <f t="shared" si="5"/>
        <v>DF</v>
      </c>
      <c r="AI23" s="128"/>
      <c r="AJ23" s="129" t="str">
        <f t="shared" si="6"/>
        <v>DF</v>
      </c>
      <c r="AK23" s="127"/>
      <c r="AL23" s="127">
        <v>3</v>
      </c>
      <c r="AM23" s="127"/>
      <c r="AN23" s="180" t="str">
        <f>IF(AL23="","",VLOOKUP(AL23,$N$58:$Z$75,5,FALSE))</f>
        <v>亀井志保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96">
        <f t="shared" si="7"/>
      </c>
      <c r="AY23" s="96"/>
      <c r="AZ23" s="96">
        <f t="shared" si="8"/>
      </c>
      <c r="BA23" s="119"/>
      <c r="BB23" s="96">
        <f t="shared" si="9"/>
      </c>
      <c r="BC23" s="96"/>
      <c r="BD23" s="96"/>
      <c r="BE23" s="96"/>
      <c r="BF23" s="96"/>
      <c r="BG23" s="96">
        <f t="shared" si="10"/>
      </c>
      <c r="BH23" s="96"/>
      <c r="BI23" s="96"/>
      <c r="BJ23" s="96"/>
      <c r="BK23" s="96"/>
      <c r="BL23" s="96">
        <v>45</v>
      </c>
      <c r="BM23" s="96"/>
      <c r="BN23" s="96"/>
      <c r="BO23" s="96"/>
      <c r="BP23" s="119"/>
      <c r="BQ23" s="106"/>
      <c r="BR23" s="107"/>
      <c r="BS23" s="108"/>
      <c r="BU23">
        <f t="shared" si="11"/>
        <v>0</v>
      </c>
      <c r="BV23">
        <f t="shared" si="12"/>
        <v>0</v>
      </c>
      <c r="BW23" s="12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4"/>
      <c r="CK23" s="98">
        <f t="shared" si="13"/>
        <v>5</v>
      </c>
      <c r="CL23" s="99"/>
      <c r="CM23" s="98" t="str">
        <f t="shared" si="14"/>
        <v>DF</v>
      </c>
      <c r="CN23" s="99"/>
      <c r="CO23" s="98" t="str">
        <f t="shared" si="15"/>
        <v>DF</v>
      </c>
      <c r="CP23" s="99"/>
      <c r="CQ23" s="98">
        <f t="shared" si="16"/>
        <v>3</v>
      </c>
      <c r="CR23" s="99"/>
      <c r="CS23" s="12"/>
      <c r="CT23" s="13"/>
      <c r="CU23" s="13"/>
      <c r="CV23" s="13"/>
      <c r="CW23" s="13"/>
      <c r="CX23" s="13"/>
      <c r="CY23" s="14"/>
      <c r="CZ23" s="12"/>
      <c r="DA23" s="13"/>
      <c r="DB23" s="13"/>
      <c r="DC23" s="13"/>
      <c r="DD23" s="13"/>
      <c r="DE23" s="13"/>
      <c r="DF23" s="14"/>
      <c r="DG23">
        <f t="shared" si="17"/>
        <v>0</v>
      </c>
      <c r="DH23">
        <f t="shared" si="18"/>
        <v>0</v>
      </c>
    </row>
    <row r="24" spans="1:112" ht="21.75" customHeight="1">
      <c r="A24" s="223"/>
      <c r="B24" s="119"/>
      <c r="C24" s="224"/>
      <c r="D24" s="96"/>
      <c r="E24" s="96"/>
      <c r="F24" s="96"/>
      <c r="G24" s="96"/>
      <c r="H24" s="96">
        <f t="shared" si="0"/>
        <v>1</v>
      </c>
      <c r="I24" s="96"/>
      <c r="J24" s="96"/>
      <c r="K24" s="96"/>
      <c r="L24" s="96"/>
      <c r="M24" s="96">
        <f t="shared" si="1"/>
      </c>
      <c r="N24" s="96"/>
      <c r="O24" s="96"/>
      <c r="P24" s="96"/>
      <c r="Q24" s="96"/>
      <c r="R24" s="96">
        <f t="shared" si="2"/>
        <v>1</v>
      </c>
      <c r="S24" s="96"/>
      <c r="T24" s="96">
        <f t="shared" si="3"/>
      </c>
      <c r="U24" s="96"/>
      <c r="V24" s="180" t="str">
        <f t="shared" si="4"/>
        <v>松野みどり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27">
        <v>7</v>
      </c>
      <c r="AG24" s="127"/>
      <c r="AH24" s="127" t="str">
        <f t="shared" si="5"/>
        <v>DF</v>
      </c>
      <c r="AI24" s="128"/>
      <c r="AJ24" s="129" t="str">
        <f t="shared" si="6"/>
        <v>DF</v>
      </c>
      <c r="AK24" s="127"/>
      <c r="AL24" s="127">
        <v>5</v>
      </c>
      <c r="AM24" s="127"/>
      <c r="AN24" s="180" t="str">
        <f aca="true" t="shared" si="19" ref="AN24:AN33">IF(AL24="","",VLOOKUP(AL24,$N$58:$Z$75,5,FALSE))</f>
        <v>高橋　　　綾</v>
      </c>
      <c r="AO24" s="180"/>
      <c r="AP24" s="180"/>
      <c r="AQ24" s="180"/>
      <c r="AR24" s="180"/>
      <c r="AS24" s="180"/>
      <c r="AT24" s="180"/>
      <c r="AU24" s="180"/>
      <c r="AV24" s="180"/>
      <c r="AW24" s="180"/>
      <c r="AX24" s="96">
        <f t="shared" si="7"/>
      </c>
      <c r="AY24" s="96"/>
      <c r="AZ24" s="96">
        <f t="shared" si="8"/>
      </c>
      <c r="BA24" s="119"/>
      <c r="BB24" s="96">
        <f t="shared" si="9"/>
      </c>
      <c r="BC24" s="96"/>
      <c r="BD24" s="96"/>
      <c r="BE24" s="96"/>
      <c r="BF24" s="96"/>
      <c r="BG24" s="96">
        <f t="shared" si="10"/>
      </c>
      <c r="BH24" s="96"/>
      <c r="BI24" s="96"/>
      <c r="BJ24" s="96"/>
      <c r="BK24" s="96"/>
      <c r="BL24" s="96">
        <v>39</v>
      </c>
      <c r="BM24" s="96"/>
      <c r="BN24" s="96"/>
      <c r="BO24" s="96"/>
      <c r="BP24" s="119"/>
      <c r="BQ24" s="106"/>
      <c r="BR24" s="107"/>
      <c r="BS24" s="108"/>
      <c r="BU24">
        <f t="shared" si="11"/>
        <v>0</v>
      </c>
      <c r="BV24">
        <f t="shared" si="12"/>
        <v>1</v>
      </c>
      <c r="BW24" s="12"/>
      <c r="BX24" s="13"/>
      <c r="BY24" s="13"/>
      <c r="BZ24" s="13"/>
      <c r="CA24" s="13"/>
      <c r="CB24" s="13"/>
      <c r="CC24" s="14">
        <v>1</v>
      </c>
      <c r="CD24" s="12"/>
      <c r="CE24" s="13"/>
      <c r="CF24" s="13"/>
      <c r="CG24" s="13"/>
      <c r="CH24" s="13"/>
      <c r="CI24" s="13"/>
      <c r="CJ24" s="14"/>
      <c r="CK24" s="98">
        <f t="shared" si="13"/>
        <v>7</v>
      </c>
      <c r="CL24" s="99"/>
      <c r="CM24" s="98" t="str">
        <f t="shared" si="14"/>
        <v>DF</v>
      </c>
      <c r="CN24" s="99"/>
      <c r="CO24" s="98" t="str">
        <f t="shared" si="15"/>
        <v>DF</v>
      </c>
      <c r="CP24" s="99"/>
      <c r="CQ24" s="98">
        <f t="shared" si="16"/>
        <v>5</v>
      </c>
      <c r="CR24" s="99"/>
      <c r="CS24" s="12"/>
      <c r="CT24" s="13"/>
      <c r="CU24" s="13"/>
      <c r="CV24" s="13"/>
      <c r="CW24" s="13"/>
      <c r="CX24" s="13"/>
      <c r="CY24" s="14"/>
      <c r="CZ24" s="12"/>
      <c r="DA24" s="13"/>
      <c r="DB24" s="13"/>
      <c r="DC24" s="13"/>
      <c r="DD24" s="13"/>
      <c r="DE24" s="13"/>
      <c r="DF24" s="14"/>
      <c r="DG24">
        <f t="shared" si="17"/>
        <v>0</v>
      </c>
      <c r="DH24">
        <f t="shared" si="18"/>
        <v>0</v>
      </c>
    </row>
    <row r="25" spans="1:112" ht="21.75" customHeight="1">
      <c r="A25" s="223"/>
      <c r="B25" s="119"/>
      <c r="C25" s="224"/>
      <c r="D25" s="96"/>
      <c r="E25" s="96"/>
      <c r="F25" s="96"/>
      <c r="G25" s="96"/>
      <c r="H25" s="96">
        <f t="shared" si="0"/>
        <v>2</v>
      </c>
      <c r="I25" s="96"/>
      <c r="J25" s="96"/>
      <c r="K25" s="96"/>
      <c r="L25" s="96"/>
      <c r="M25" s="96">
        <f t="shared" si="1"/>
        <v>1</v>
      </c>
      <c r="N25" s="96"/>
      <c r="O25" s="96"/>
      <c r="P25" s="96"/>
      <c r="Q25" s="96"/>
      <c r="R25" s="96">
        <f t="shared" si="2"/>
        <v>3</v>
      </c>
      <c r="S25" s="96"/>
      <c r="T25" s="96">
        <f t="shared" si="3"/>
      </c>
      <c r="U25" s="96"/>
      <c r="V25" s="180" t="str">
        <f t="shared" si="4"/>
        <v>河田       優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27">
        <v>6</v>
      </c>
      <c r="AG25" s="127"/>
      <c r="AH25" s="127" t="str">
        <f t="shared" si="5"/>
        <v>MF</v>
      </c>
      <c r="AI25" s="128"/>
      <c r="AJ25" s="129" t="str">
        <f t="shared" si="6"/>
        <v>MF</v>
      </c>
      <c r="AK25" s="127"/>
      <c r="AL25" s="127">
        <v>8</v>
      </c>
      <c r="AM25" s="127"/>
      <c r="AN25" s="180" t="str">
        <f t="shared" si="19"/>
        <v>藤本知恵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96">
        <f t="shared" si="7"/>
      </c>
      <c r="AY25" s="96"/>
      <c r="AZ25" s="96">
        <f t="shared" si="8"/>
        <v>1</v>
      </c>
      <c r="BA25" s="119"/>
      <c r="BB25" s="96">
        <f t="shared" si="9"/>
      </c>
      <c r="BC25" s="96"/>
      <c r="BD25" s="96"/>
      <c r="BE25" s="96"/>
      <c r="BF25" s="96"/>
      <c r="BG25" s="96">
        <f t="shared" si="10"/>
        <v>1</v>
      </c>
      <c r="BH25" s="96"/>
      <c r="BI25" s="96"/>
      <c r="BJ25" s="96"/>
      <c r="BK25" s="96"/>
      <c r="BL25" s="96"/>
      <c r="BM25" s="96"/>
      <c r="BN25" s="96"/>
      <c r="BO25" s="96"/>
      <c r="BP25" s="119"/>
      <c r="BQ25" s="106"/>
      <c r="BR25" s="107"/>
      <c r="BS25" s="108"/>
      <c r="BU25">
        <f t="shared" si="11"/>
        <v>0</v>
      </c>
      <c r="BV25">
        <f t="shared" si="12"/>
        <v>3</v>
      </c>
      <c r="BW25" s="12"/>
      <c r="BX25" s="13"/>
      <c r="BY25" s="13"/>
      <c r="BZ25" s="13"/>
      <c r="CA25" s="13"/>
      <c r="CB25" s="13">
        <v>1</v>
      </c>
      <c r="CC25" s="14">
        <v>1</v>
      </c>
      <c r="CD25" s="12"/>
      <c r="CE25" s="13"/>
      <c r="CF25" s="13"/>
      <c r="CG25" s="13"/>
      <c r="CH25" s="13"/>
      <c r="CI25" s="13"/>
      <c r="CJ25" s="14">
        <v>1</v>
      </c>
      <c r="CK25" s="98">
        <f t="shared" si="13"/>
        <v>6</v>
      </c>
      <c r="CL25" s="99"/>
      <c r="CM25" s="98" t="str">
        <f t="shared" si="14"/>
        <v>MF</v>
      </c>
      <c r="CN25" s="99"/>
      <c r="CO25" s="98" t="str">
        <f t="shared" si="15"/>
        <v>MF</v>
      </c>
      <c r="CP25" s="99"/>
      <c r="CQ25" s="98">
        <f t="shared" si="16"/>
        <v>8</v>
      </c>
      <c r="CR25" s="99"/>
      <c r="CS25" s="12"/>
      <c r="CT25" s="13"/>
      <c r="CU25" s="13"/>
      <c r="CV25" s="13"/>
      <c r="CW25" s="13"/>
      <c r="CX25" s="13"/>
      <c r="CY25" s="14"/>
      <c r="CZ25" s="12">
        <v>1</v>
      </c>
      <c r="DA25" s="13"/>
      <c r="DB25" s="13"/>
      <c r="DC25" s="13"/>
      <c r="DD25" s="13"/>
      <c r="DE25" s="13"/>
      <c r="DF25" s="14"/>
      <c r="DG25">
        <f t="shared" si="17"/>
        <v>1</v>
      </c>
      <c r="DH25">
        <f t="shared" si="18"/>
        <v>0</v>
      </c>
    </row>
    <row r="26" spans="1:112" ht="21.75" customHeight="1">
      <c r="A26" s="223"/>
      <c r="B26" s="119"/>
      <c r="C26" s="224"/>
      <c r="D26" s="96"/>
      <c r="E26" s="96"/>
      <c r="F26" s="96"/>
      <c r="G26" s="96"/>
      <c r="H26" s="96">
        <f t="shared" si="0"/>
        <v>2</v>
      </c>
      <c r="I26" s="96"/>
      <c r="J26" s="96"/>
      <c r="K26" s="96"/>
      <c r="L26" s="96"/>
      <c r="M26" s="96">
        <f t="shared" si="1"/>
        <v>3</v>
      </c>
      <c r="N26" s="96"/>
      <c r="O26" s="96"/>
      <c r="P26" s="96"/>
      <c r="Q26" s="96"/>
      <c r="R26" s="96">
        <f t="shared" si="2"/>
        <v>5</v>
      </c>
      <c r="S26" s="96"/>
      <c r="T26" s="96">
        <f t="shared" si="3"/>
        <v>1</v>
      </c>
      <c r="U26" s="96"/>
      <c r="V26" s="180" t="str">
        <f t="shared" si="4"/>
        <v>鮫島  　   彩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27">
        <v>8</v>
      </c>
      <c r="AG26" s="127"/>
      <c r="AH26" s="127" t="str">
        <f t="shared" si="5"/>
        <v>ＭＦ</v>
      </c>
      <c r="AI26" s="128"/>
      <c r="AJ26" s="129" t="str">
        <f t="shared" si="6"/>
        <v>MF</v>
      </c>
      <c r="AK26" s="127"/>
      <c r="AL26" s="127">
        <v>10</v>
      </c>
      <c r="AM26" s="127"/>
      <c r="AN26" s="180" t="str">
        <f t="shared" si="19"/>
        <v>渡辺夏奈(cap.)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96">
        <f t="shared" si="7"/>
        <v>1</v>
      </c>
      <c r="AY26" s="96"/>
      <c r="AZ26" s="96">
        <f t="shared" si="8"/>
        <v>2</v>
      </c>
      <c r="BA26" s="119"/>
      <c r="BB26" s="96">
        <f t="shared" si="9"/>
      </c>
      <c r="BC26" s="96"/>
      <c r="BD26" s="96"/>
      <c r="BE26" s="96"/>
      <c r="BF26" s="96"/>
      <c r="BG26" s="96">
        <f t="shared" si="10"/>
        <v>2</v>
      </c>
      <c r="BH26" s="96"/>
      <c r="BI26" s="96"/>
      <c r="BJ26" s="96"/>
      <c r="BK26" s="96"/>
      <c r="BL26" s="96"/>
      <c r="BM26" s="96"/>
      <c r="BN26" s="96"/>
      <c r="BO26" s="96"/>
      <c r="BP26" s="119"/>
      <c r="BQ26" s="106"/>
      <c r="BR26" s="107"/>
      <c r="BS26" s="108"/>
      <c r="BU26">
        <f t="shared" si="11"/>
        <v>1</v>
      </c>
      <c r="BV26">
        <f t="shared" si="12"/>
        <v>5</v>
      </c>
      <c r="BW26" s="12"/>
      <c r="BX26" s="13"/>
      <c r="BY26" s="13"/>
      <c r="BZ26" s="13"/>
      <c r="CA26" s="13"/>
      <c r="CB26" s="13">
        <v>1</v>
      </c>
      <c r="CC26" s="14">
        <v>1</v>
      </c>
      <c r="CD26" s="12"/>
      <c r="CE26" s="13"/>
      <c r="CF26" s="13"/>
      <c r="CG26" s="13"/>
      <c r="CH26" s="13">
        <v>2</v>
      </c>
      <c r="CI26" s="13">
        <v>1</v>
      </c>
      <c r="CJ26" s="14">
        <v>1</v>
      </c>
      <c r="CK26" s="98">
        <f t="shared" si="13"/>
        <v>8</v>
      </c>
      <c r="CL26" s="99"/>
      <c r="CM26" s="98" t="str">
        <f t="shared" si="14"/>
        <v>ＭＦ</v>
      </c>
      <c r="CN26" s="99"/>
      <c r="CO26" s="98" t="str">
        <f t="shared" si="15"/>
        <v>MF</v>
      </c>
      <c r="CP26" s="99"/>
      <c r="CQ26" s="98">
        <f t="shared" si="16"/>
        <v>10</v>
      </c>
      <c r="CR26" s="99"/>
      <c r="CS26" s="12"/>
      <c r="CT26" s="13"/>
      <c r="CU26" s="13"/>
      <c r="CV26" s="13"/>
      <c r="CW26" s="13"/>
      <c r="CX26" s="13"/>
      <c r="CY26" s="14"/>
      <c r="CZ26" s="12">
        <v>1</v>
      </c>
      <c r="DA26" s="13">
        <v>2</v>
      </c>
      <c r="DB26" s="13"/>
      <c r="DC26" s="13"/>
      <c r="DD26" s="13"/>
      <c r="DE26" s="13"/>
      <c r="DF26" s="14"/>
      <c r="DG26">
        <f t="shared" si="17"/>
        <v>2</v>
      </c>
      <c r="DH26">
        <f t="shared" si="18"/>
        <v>1</v>
      </c>
    </row>
    <row r="27" spans="1:112" ht="21.75" customHeight="1">
      <c r="A27" s="223"/>
      <c r="B27" s="119"/>
      <c r="C27" s="224">
        <v>62</v>
      </c>
      <c r="D27" s="96"/>
      <c r="E27" s="96"/>
      <c r="F27" s="96"/>
      <c r="G27" s="96"/>
      <c r="H27" s="96">
        <f t="shared" si="0"/>
        <v>2</v>
      </c>
      <c r="I27" s="96"/>
      <c r="J27" s="96"/>
      <c r="K27" s="96"/>
      <c r="L27" s="96"/>
      <c r="M27" s="96">
        <f t="shared" si="1"/>
        <v>1</v>
      </c>
      <c r="N27" s="96"/>
      <c r="O27" s="96"/>
      <c r="P27" s="96"/>
      <c r="Q27" s="96"/>
      <c r="R27" s="96">
        <f t="shared" si="2"/>
        <v>3</v>
      </c>
      <c r="S27" s="96"/>
      <c r="T27" s="96">
        <f t="shared" si="3"/>
      </c>
      <c r="U27" s="96"/>
      <c r="V27" s="180" t="str">
        <f t="shared" si="4"/>
        <v>森田牧子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27">
        <v>11</v>
      </c>
      <c r="AG27" s="127"/>
      <c r="AH27" s="127" t="str">
        <f t="shared" si="5"/>
        <v>ＭＦ</v>
      </c>
      <c r="AI27" s="128"/>
      <c r="AJ27" s="129" t="str">
        <f t="shared" si="6"/>
        <v>MF</v>
      </c>
      <c r="AK27" s="127"/>
      <c r="AL27" s="127">
        <v>11</v>
      </c>
      <c r="AM27" s="127"/>
      <c r="AN27" s="180" t="str">
        <f t="shared" si="19"/>
        <v>落合　　　恵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96">
        <f t="shared" si="7"/>
        <v>1</v>
      </c>
      <c r="AY27" s="96"/>
      <c r="AZ27" s="96">
        <f t="shared" si="8"/>
        <v>2</v>
      </c>
      <c r="BA27" s="119"/>
      <c r="BB27" s="96">
        <f t="shared" si="9"/>
        <v>1</v>
      </c>
      <c r="BC27" s="96"/>
      <c r="BD27" s="96"/>
      <c r="BE27" s="96"/>
      <c r="BF27" s="96"/>
      <c r="BG27" s="96">
        <f t="shared" si="10"/>
        <v>1</v>
      </c>
      <c r="BH27" s="96"/>
      <c r="BI27" s="96"/>
      <c r="BJ27" s="96"/>
      <c r="BK27" s="96"/>
      <c r="BL27" s="96"/>
      <c r="BM27" s="96"/>
      <c r="BN27" s="96"/>
      <c r="BO27" s="96"/>
      <c r="BP27" s="119"/>
      <c r="BQ27" s="106"/>
      <c r="BR27" s="107"/>
      <c r="BS27" s="108"/>
      <c r="BU27">
        <f t="shared" si="11"/>
        <v>0</v>
      </c>
      <c r="BV27">
        <f t="shared" si="12"/>
        <v>3</v>
      </c>
      <c r="BW27" s="12"/>
      <c r="BX27" s="13"/>
      <c r="BY27" s="13"/>
      <c r="BZ27" s="13"/>
      <c r="CA27" s="13"/>
      <c r="CB27" s="13">
        <v>1</v>
      </c>
      <c r="CC27" s="14">
        <v>1</v>
      </c>
      <c r="CD27" s="12"/>
      <c r="CE27" s="13"/>
      <c r="CF27" s="13"/>
      <c r="CG27" s="13"/>
      <c r="CH27" s="13"/>
      <c r="CI27" s="13"/>
      <c r="CJ27" s="14">
        <v>1</v>
      </c>
      <c r="CK27" s="98">
        <f t="shared" si="13"/>
        <v>11</v>
      </c>
      <c r="CL27" s="99"/>
      <c r="CM27" s="98" t="str">
        <f t="shared" si="14"/>
        <v>ＭＦ</v>
      </c>
      <c r="CN27" s="99"/>
      <c r="CO27" s="98" t="str">
        <f t="shared" si="15"/>
        <v>MF</v>
      </c>
      <c r="CP27" s="99"/>
      <c r="CQ27" s="98">
        <f t="shared" si="16"/>
        <v>11</v>
      </c>
      <c r="CR27" s="99"/>
      <c r="CS27" s="12">
        <v>1</v>
      </c>
      <c r="CT27" s="13"/>
      <c r="CU27" s="13"/>
      <c r="CV27" s="13"/>
      <c r="CW27" s="13"/>
      <c r="CX27" s="13"/>
      <c r="CY27" s="14"/>
      <c r="CZ27" s="12">
        <v>2</v>
      </c>
      <c r="DA27" s="13"/>
      <c r="DB27" s="13"/>
      <c r="DC27" s="13"/>
      <c r="DD27" s="13"/>
      <c r="DE27" s="13"/>
      <c r="DF27" s="14"/>
      <c r="DG27">
        <f t="shared" si="17"/>
        <v>2</v>
      </c>
      <c r="DH27">
        <f t="shared" si="18"/>
        <v>1</v>
      </c>
    </row>
    <row r="28" spans="1:112" ht="21.75" customHeight="1">
      <c r="A28" s="223"/>
      <c r="B28" s="119"/>
      <c r="C28" s="224"/>
      <c r="D28" s="96"/>
      <c r="E28" s="96"/>
      <c r="F28" s="96"/>
      <c r="G28" s="96"/>
      <c r="H28" s="96">
        <f t="shared" si="0"/>
      </c>
      <c r="I28" s="96"/>
      <c r="J28" s="96"/>
      <c r="K28" s="96"/>
      <c r="L28" s="96"/>
      <c r="M28" s="96">
        <f t="shared" si="1"/>
        <v>1</v>
      </c>
      <c r="N28" s="96"/>
      <c r="O28" s="96"/>
      <c r="P28" s="96"/>
      <c r="Q28" s="96"/>
      <c r="R28" s="96">
        <f t="shared" si="2"/>
        <v>1</v>
      </c>
      <c r="S28" s="96"/>
      <c r="T28" s="96">
        <f t="shared" si="3"/>
      </c>
      <c r="U28" s="96"/>
      <c r="V28" s="180" t="str">
        <f t="shared" si="4"/>
        <v>織内有花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27">
        <v>15</v>
      </c>
      <c r="AG28" s="127"/>
      <c r="AH28" s="127" t="str">
        <f t="shared" si="5"/>
        <v>ＭＦ</v>
      </c>
      <c r="AI28" s="128"/>
      <c r="AJ28" s="129" t="str">
        <f t="shared" si="6"/>
        <v>MF</v>
      </c>
      <c r="AK28" s="127"/>
      <c r="AL28" s="127">
        <v>12</v>
      </c>
      <c r="AM28" s="127"/>
      <c r="AN28" s="180" t="str">
        <f t="shared" si="19"/>
        <v>新妻久美</v>
      </c>
      <c r="AO28" s="180"/>
      <c r="AP28" s="180"/>
      <c r="AQ28" s="180"/>
      <c r="AR28" s="180"/>
      <c r="AS28" s="180"/>
      <c r="AT28" s="180"/>
      <c r="AU28" s="180"/>
      <c r="AV28" s="180"/>
      <c r="AW28" s="180"/>
      <c r="AX28" s="96">
        <f t="shared" si="7"/>
      </c>
      <c r="AY28" s="96"/>
      <c r="AZ28" s="96">
        <f t="shared" si="8"/>
      </c>
      <c r="BA28" s="119"/>
      <c r="BB28" s="96">
        <f t="shared" si="9"/>
      </c>
      <c r="BC28" s="96"/>
      <c r="BD28" s="96"/>
      <c r="BE28" s="96"/>
      <c r="BF28" s="96"/>
      <c r="BG28" s="96">
        <f t="shared" si="10"/>
      </c>
      <c r="BH28" s="96"/>
      <c r="BI28" s="96"/>
      <c r="BJ28" s="96"/>
      <c r="BK28" s="96"/>
      <c r="BL28" s="96"/>
      <c r="BM28" s="96"/>
      <c r="BN28" s="96"/>
      <c r="BO28" s="96"/>
      <c r="BP28" s="119"/>
      <c r="BQ28" s="106"/>
      <c r="BR28" s="107"/>
      <c r="BS28" s="108"/>
      <c r="BU28">
        <f t="shared" si="11"/>
        <v>0</v>
      </c>
      <c r="BV28">
        <f t="shared" si="12"/>
        <v>1</v>
      </c>
      <c r="BW28" s="12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4">
        <v>1</v>
      </c>
      <c r="CK28" s="98">
        <f t="shared" si="13"/>
        <v>15</v>
      </c>
      <c r="CL28" s="99"/>
      <c r="CM28" s="98" t="str">
        <f t="shared" si="14"/>
        <v>ＭＦ</v>
      </c>
      <c r="CN28" s="99"/>
      <c r="CO28" s="98" t="str">
        <f t="shared" si="15"/>
        <v>MF</v>
      </c>
      <c r="CP28" s="99"/>
      <c r="CQ28" s="98">
        <f t="shared" si="16"/>
        <v>12</v>
      </c>
      <c r="CR28" s="99"/>
      <c r="CS28" s="12"/>
      <c r="CT28" s="13"/>
      <c r="CU28" s="13"/>
      <c r="CV28" s="13"/>
      <c r="CW28" s="13"/>
      <c r="CX28" s="13"/>
      <c r="CY28" s="14"/>
      <c r="CZ28" s="12"/>
      <c r="DA28" s="13"/>
      <c r="DB28" s="13"/>
      <c r="DC28" s="13"/>
      <c r="DD28" s="13"/>
      <c r="DE28" s="13"/>
      <c r="DF28" s="14"/>
      <c r="DG28">
        <f t="shared" si="17"/>
        <v>0</v>
      </c>
      <c r="DH28">
        <f t="shared" si="18"/>
        <v>0</v>
      </c>
    </row>
    <row r="29" spans="1:112" ht="21.75" customHeight="1">
      <c r="A29" s="223"/>
      <c r="B29" s="119"/>
      <c r="C29" s="224"/>
      <c r="D29" s="96"/>
      <c r="E29" s="96"/>
      <c r="F29" s="96"/>
      <c r="G29" s="96"/>
      <c r="H29" s="96">
        <f t="shared" si="0"/>
        <v>4</v>
      </c>
      <c r="I29" s="96"/>
      <c r="J29" s="96"/>
      <c r="K29" s="96"/>
      <c r="L29" s="96"/>
      <c r="M29" s="96">
        <f t="shared" si="1"/>
        <v>1</v>
      </c>
      <c r="N29" s="96"/>
      <c r="O29" s="96"/>
      <c r="P29" s="96"/>
      <c r="Q29" s="96"/>
      <c r="R29" s="96">
        <f t="shared" si="2"/>
        <v>5</v>
      </c>
      <c r="S29" s="96"/>
      <c r="T29" s="96">
        <f t="shared" si="3"/>
        <v>3</v>
      </c>
      <c r="U29" s="96"/>
      <c r="V29" s="180" t="str">
        <f t="shared" si="4"/>
        <v>鈴木玲美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27">
        <v>9</v>
      </c>
      <c r="AG29" s="127"/>
      <c r="AH29" s="127" t="str">
        <f t="shared" si="5"/>
        <v>FW</v>
      </c>
      <c r="AI29" s="128"/>
      <c r="AJ29" s="129" t="str">
        <f t="shared" si="6"/>
        <v>FW</v>
      </c>
      <c r="AK29" s="127"/>
      <c r="AL29" s="127">
        <v>9</v>
      </c>
      <c r="AM29" s="127"/>
      <c r="AN29" s="180" t="str">
        <f t="shared" si="19"/>
        <v>相澤優子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96">
        <f t="shared" si="7"/>
      </c>
      <c r="AY29" s="96"/>
      <c r="AZ29" s="96">
        <f t="shared" si="8"/>
      </c>
      <c r="BA29" s="119"/>
      <c r="BB29" s="96">
        <f t="shared" si="9"/>
      </c>
      <c r="BC29" s="96"/>
      <c r="BD29" s="96"/>
      <c r="BE29" s="96"/>
      <c r="BF29" s="96"/>
      <c r="BG29" s="96">
        <f t="shared" si="10"/>
      </c>
      <c r="BH29" s="96"/>
      <c r="BI29" s="96"/>
      <c r="BJ29" s="96"/>
      <c r="BK29" s="96"/>
      <c r="BL29" s="96"/>
      <c r="BM29" s="96"/>
      <c r="BN29" s="96"/>
      <c r="BO29" s="96"/>
      <c r="BP29" s="119"/>
      <c r="BQ29" s="106"/>
      <c r="BR29" s="107"/>
      <c r="BS29" s="108"/>
      <c r="BU29">
        <f t="shared" si="11"/>
        <v>3</v>
      </c>
      <c r="BV29">
        <f t="shared" si="12"/>
        <v>5</v>
      </c>
      <c r="BW29" s="12"/>
      <c r="BX29" s="13"/>
      <c r="BY29" s="13"/>
      <c r="BZ29" s="13">
        <v>2</v>
      </c>
      <c r="CA29" s="13">
        <v>2</v>
      </c>
      <c r="CB29" s="13">
        <v>1</v>
      </c>
      <c r="CC29" s="14">
        <v>1</v>
      </c>
      <c r="CD29" s="12"/>
      <c r="CE29" s="13"/>
      <c r="CF29" s="13"/>
      <c r="CG29" s="13"/>
      <c r="CH29" s="13"/>
      <c r="CI29" s="13"/>
      <c r="CJ29" s="14">
        <v>2</v>
      </c>
      <c r="CK29" s="98">
        <f t="shared" si="13"/>
        <v>9</v>
      </c>
      <c r="CL29" s="99"/>
      <c r="CM29" s="98" t="str">
        <f t="shared" si="14"/>
        <v>FW</v>
      </c>
      <c r="CN29" s="99"/>
      <c r="CO29" s="98" t="str">
        <f t="shared" si="15"/>
        <v>FW</v>
      </c>
      <c r="CP29" s="99"/>
      <c r="CQ29" s="98">
        <f t="shared" si="16"/>
        <v>9</v>
      </c>
      <c r="CR29" s="99"/>
      <c r="CS29" s="12"/>
      <c r="CT29" s="13"/>
      <c r="CU29" s="13"/>
      <c r="CV29" s="13"/>
      <c r="CW29" s="13"/>
      <c r="CX29" s="13"/>
      <c r="CY29" s="14"/>
      <c r="CZ29" s="12"/>
      <c r="DA29" s="13"/>
      <c r="DB29" s="13"/>
      <c r="DC29" s="13"/>
      <c r="DD29" s="13"/>
      <c r="DE29" s="13"/>
      <c r="DF29" s="14"/>
      <c r="DG29">
        <f t="shared" si="17"/>
        <v>0</v>
      </c>
      <c r="DH29">
        <f t="shared" si="18"/>
        <v>0</v>
      </c>
    </row>
    <row r="30" spans="1:112" ht="21.75" customHeight="1" thickBot="1">
      <c r="A30" s="225"/>
      <c r="B30" s="222"/>
      <c r="C30" s="226"/>
      <c r="D30" s="221"/>
      <c r="E30" s="221"/>
      <c r="F30" s="221"/>
      <c r="G30" s="221"/>
      <c r="H30" s="221">
        <f t="shared" si="0"/>
        <v>5</v>
      </c>
      <c r="I30" s="221"/>
      <c r="J30" s="221"/>
      <c r="K30" s="221"/>
      <c r="L30" s="221"/>
      <c r="M30" s="221">
        <f t="shared" si="1"/>
      </c>
      <c r="N30" s="221"/>
      <c r="O30" s="221"/>
      <c r="P30" s="221"/>
      <c r="Q30" s="221"/>
      <c r="R30" s="221">
        <f t="shared" si="2"/>
        <v>5</v>
      </c>
      <c r="S30" s="221"/>
      <c r="T30" s="221">
        <f t="shared" si="3"/>
      </c>
      <c r="U30" s="221"/>
      <c r="V30" s="215" t="str">
        <f t="shared" si="4"/>
        <v>上辻佑実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7">
        <v>13</v>
      </c>
      <c r="AG30" s="217"/>
      <c r="AH30" s="217" t="str">
        <f t="shared" si="5"/>
        <v>FW</v>
      </c>
      <c r="AI30" s="245"/>
      <c r="AJ30" s="246" t="str">
        <f t="shared" si="6"/>
        <v>FW</v>
      </c>
      <c r="AK30" s="217"/>
      <c r="AL30" s="217">
        <v>7</v>
      </c>
      <c r="AM30" s="217"/>
      <c r="AN30" s="215" t="str">
        <f t="shared" si="19"/>
        <v>渕辺真美</v>
      </c>
      <c r="AO30" s="215"/>
      <c r="AP30" s="215"/>
      <c r="AQ30" s="215"/>
      <c r="AR30" s="215"/>
      <c r="AS30" s="215"/>
      <c r="AT30" s="215"/>
      <c r="AU30" s="215"/>
      <c r="AV30" s="215"/>
      <c r="AW30" s="215"/>
      <c r="AX30" s="221">
        <f t="shared" si="7"/>
      </c>
      <c r="AY30" s="221"/>
      <c r="AZ30" s="221">
        <f t="shared" si="8"/>
      </c>
      <c r="BA30" s="222"/>
      <c r="BB30" s="221">
        <f t="shared" si="9"/>
      </c>
      <c r="BC30" s="221"/>
      <c r="BD30" s="221"/>
      <c r="BE30" s="221"/>
      <c r="BF30" s="221"/>
      <c r="BG30" s="221">
        <f t="shared" si="10"/>
      </c>
      <c r="BH30" s="221"/>
      <c r="BI30" s="221"/>
      <c r="BJ30" s="221"/>
      <c r="BK30" s="221"/>
      <c r="BL30" s="221"/>
      <c r="BM30" s="221"/>
      <c r="BN30" s="221"/>
      <c r="BO30" s="221"/>
      <c r="BP30" s="222"/>
      <c r="BQ30" s="100"/>
      <c r="BR30" s="101"/>
      <c r="BS30" s="102"/>
      <c r="BU30">
        <f t="shared" si="11"/>
        <v>0</v>
      </c>
      <c r="BV30">
        <f t="shared" si="12"/>
        <v>5</v>
      </c>
      <c r="BW30" s="42"/>
      <c r="BX30" s="43"/>
      <c r="BY30" s="43">
        <v>1</v>
      </c>
      <c r="BZ30" s="43">
        <v>1</v>
      </c>
      <c r="CA30" s="43">
        <v>1</v>
      </c>
      <c r="CB30" s="43">
        <v>1</v>
      </c>
      <c r="CC30" s="44">
        <v>1</v>
      </c>
      <c r="CD30" s="42"/>
      <c r="CE30" s="43"/>
      <c r="CF30" s="43"/>
      <c r="CG30" s="43"/>
      <c r="CH30" s="43"/>
      <c r="CI30" s="43"/>
      <c r="CJ30" s="44"/>
      <c r="CK30" s="275">
        <f t="shared" si="13"/>
        <v>13</v>
      </c>
      <c r="CL30" s="276"/>
      <c r="CM30" s="275" t="str">
        <f t="shared" si="14"/>
        <v>FW</v>
      </c>
      <c r="CN30" s="276"/>
      <c r="CO30" s="275" t="str">
        <f t="shared" si="15"/>
        <v>FW</v>
      </c>
      <c r="CP30" s="276"/>
      <c r="CQ30" s="275">
        <f t="shared" si="16"/>
        <v>7</v>
      </c>
      <c r="CR30" s="276"/>
      <c r="CS30" s="42"/>
      <c r="CT30" s="43"/>
      <c r="CU30" s="43"/>
      <c r="CV30" s="43"/>
      <c r="CW30" s="43"/>
      <c r="CX30" s="43"/>
      <c r="CY30" s="44"/>
      <c r="CZ30" s="42"/>
      <c r="DA30" s="43"/>
      <c r="DB30" s="43"/>
      <c r="DC30" s="43"/>
      <c r="DD30" s="43"/>
      <c r="DE30" s="43"/>
      <c r="DF30" s="44"/>
      <c r="DG30">
        <f t="shared" si="17"/>
        <v>0</v>
      </c>
      <c r="DH30">
        <f t="shared" si="18"/>
        <v>0</v>
      </c>
    </row>
    <row r="31" spans="1:112" ht="21.75" customHeight="1">
      <c r="A31" s="227">
        <v>11</v>
      </c>
      <c r="B31" s="220"/>
      <c r="C31" s="228"/>
      <c r="D31" s="219"/>
      <c r="E31" s="219"/>
      <c r="F31" s="219"/>
      <c r="G31" s="219"/>
      <c r="H31" s="219">
        <f t="shared" si="0"/>
      </c>
      <c r="I31" s="219"/>
      <c r="J31" s="219"/>
      <c r="K31" s="219"/>
      <c r="L31" s="219"/>
      <c r="M31" s="219">
        <f t="shared" si="1"/>
      </c>
      <c r="N31" s="219"/>
      <c r="O31" s="219"/>
      <c r="P31" s="219"/>
      <c r="Q31" s="219"/>
      <c r="R31" s="219">
        <f t="shared" si="2"/>
      </c>
      <c r="S31" s="219"/>
      <c r="T31" s="219">
        <f t="shared" si="3"/>
      </c>
      <c r="U31" s="219"/>
      <c r="V31" s="216" t="str">
        <f t="shared" si="4"/>
        <v>鈴木淳未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8">
        <v>14</v>
      </c>
      <c r="AG31" s="218"/>
      <c r="AH31" s="218" t="str">
        <f t="shared" si="5"/>
        <v>FW</v>
      </c>
      <c r="AI31" s="248"/>
      <c r="AJ31" s="247" t="str">
        <f t="shared" si="6"/>
        <v>DF</v>
      </c>
      <c r="AK31" s="218"/>
      <c r="AL31" s="218">
        <v>4</v>
      </c>
      <c r="AM31" s="218"/>
      <c r="AN31" s="216" t="str">
        <f t="shared" si="19"/>
        <v>齋藤史子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219">
        <f t="shared" si="7"/>
      </c>
      <c r="AY31" s="219"/>
      <c r="AZ31" s="219">
        <f t="shared" si="8"/>
      </c>
      <c r="BA31" s="220"/>
      <c r="BB31" s="219">
        <f t="shared" si="9"/>
      </c>
      <c r="BC31" s="219"/>
      <c r="BD31" s="219"/>
      <c r="BE31" s="219"/>
      <c r="BF31" s="219"/>
      <c r="BG31" s="219">
        <f t="shared" si="10"/>
      </c>
      <c r="BH31" s="219"/>
      <c r="BI31" s="219"/>
      <c r="BJ31" s="219"/>
      <c r="BK31" s="219"/>
      <c r="BL31" s="219"/>
      <c r="BM31" s="219"/>
      <c r="BN31" s="219"/>
      <c r="BO31" s="219"/>
      <c r="BP31" s="220"/>
      <c r="BQ31" s="252">
        <v>5</v>
      </c>
      <c r="BR31" s="253"/>
      <c r="BS31" s="254"/>
      <c r="BU31">
        <f t="shared" si="11"/>
        <v>0</v>
      </c>
      <c r="BV31">
        <f t="shared" si="12"/>
        <v>0</v>
      </c>
      <c r="BW31" s="15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7"/>
      <c r="CK31" s="133">
        <f t="shared" si="13"/>
        <v>14</v>
      </c>
      <c r="CL31" s="135"/>
      <c r="CM31" s="133" t="str">
        <f t="shared" si="14"/>
        <v>FW</v>
      </c>
      <c r="CN31" s="135"/>
      <c r="CO31" s="133" t="str">
        <f t="shared" si="15"/>
        <v>DF</v>
      </c>
      <c r="CP31" s="135"/>
      <c r="CQ31" s="133">
        <f t="shared" si="16"/>
        <v>4</v>
      </c>
      <c r="CR31" s="135"/>
      <c r="CS31" s="15"/>
      <c r="CT31" s="16"/>
      <c r="CU31" s="16"/>
      <c r="CV31" s="16"/>
      <c r="CW31" s="16"/>
      <c r="CX31" s="16"/>
      <c r="CY31" s="17"/>
      <c r="CZ31" s="15"/>
      <c r="DA31" s="16"/>
      <c r="DB31" s="16"/>
      <c r="DC31" s="16"/>
      <c r="DD31" s="16"/>
      <c r="DE31" s="16"/>
      <c r="DF31" s="17"/>
      <c r="DG31">
        <f t="shared" si="17"/>
        <v>0</v>
      </c>
      <c r="DH31">
        <f t="shared" si="18"/>
        <v>0</v>
      </c>
    </row>
    <row r="32" spans="1:112" ht="21.75" customHeight="1">
      <c r="A32" s="223">
        <v>5</v>
      </c>
      <c r="B32" s="119"/>
      <c r="C32" s="224"/>
      <c r="D32" s="96"/>
      <c r="E32" s="96"/>
      <c r="F32" s="96"/>
      <c r="G32" s="96"/>
      <c r="H32" s="96">
        <f t="shared" si="0"/>
      </c>
      <c r="I32" s="96"/>
      <c r="J32" s="96"/>
      <c r="K32" s="96"/>
      <c r="L32" s="96"/>
      <c r="M32" s="96">
        <f t="shared" si="1"/>
      </c>
      <c r="N32" s="96"/>
      <c r="O32" s="96"/>
      <c r="P32" s="96"/>
      <c r="Q32" s="96"/>
      <c r="R32" s="96">
        <f t="shared" si="2"/>
      </c>
      <c r="S32" s="96"/>
      <c r="T32" s="96">
        <f t="shared" si="3"/>
      </c>
      <c r="U32" s="96"/>
      <c r="V32" s="180" t="str">
        <f t="shared" si="4"/>
        <v>佐藤祐美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27">
        <v>4</v>
      </c>
      <c r="AG32" s="127"/>
      <c r="AH32" s="127" t="str">
        <f t="shared" si="5"/>
        <v>DF</v>
      </c>
      <c r="AI32" s="128"/>
      <c r="AJ32" s="247" t="str">
        <f t="shared" si="6"/>
        <v>MF</v>
      </c>
      <c r="AK32" s="218"/>
      <c r="AL32" s="218">
        <v>6</v>
      </c>
      <c r="AM32" s="218"/>
      <c r="AN32" s="216" t="str">
        <f t="shared" si="19"/>
        <v>須藤美由紀</v>
      </c>
      <c r="AO32" s="216"/>
      <c r="AP32" s="216"/>
      <c r="AQ32" s="216"/>
      <c r="AR32" s="216"/>
      <c r="AS32" s="216"/>
      <c r="AT32" s="216"/>
      <c r="AU32" s="216"/>
      <c r="AV32" s="216"/>
      <c r="AW32" s="216"/>
      <c r="AX32" s="96">
        <f t="shared" si="7"/>
      </c>
      <c r="AY32" s="96"/>
      <c r="AZ32" s="96">
        <f t="shared" si="8"/>
      </c>
      <c r="BA32" s="119"/>
      <c r="BB32" s="96">
        <f t="shared" si="9"/>
      </c>
      <c r="BC32" s="96"/>
      <c r="BD32" s="96"/>
      <c r="BE32" s="96"/>
      <c r="BF32" s="96"/>
      <c r="BG32" s="96">
        <f t="shared" si="10"/>
      </c>
      <c r="BH32" s="96"/>
      <c r="BI32" s="96"/>
      <c r="BJ32" s="96"/>
      <c r="BK32" s="96"/>
      <c r="BL32" s="96"/>
      <c r="BM32" s="96"/>
      <c r="BN32" s="96"/>
      <c r="BO32" s="96"/>
      <c r="BP32" s="119"/>
      <c r="BQ32" s="106">
        <v>3</v>
      </c>
      <c r="BR32" s="107"/>
      <c r="BS32" s="108"/>
      <c r="BU32">
        <f t="shared" si="11"/>
        <v>0</v>
      </c>
      <c r="BV32">
        <f t="shared" si="12"/>
        <v>0</v>
      </c>
      <c r="BW32" s="12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4"/>
      <c r="CK32" s="98">
        <f t="shared" si="13"/>
        <v>4</v>
      </c>
      <c r="CL32" s="99"/>
      <c r="CM32" s="98" t="str">
        <f t="shared" si="14"/>
        <v>DF</v>
      </c>
      <c r="CN32" s="99"/>
      <c r="CO32" s="98" t="str">
        <f t="shared" si="15"/>
        <v>MF</v>
      </c>
      <c r="CP32" s="99"/>
      <c r="CQ32" s="98">
        <f t="shared" si="16"/>
        <v>6</v>
      </c>
      <c r="CR32" s="99"/>
      <c r="CS32" s="12"/>
      <c r="CT32" s="13"/>
      <c r="CU32" s="13"/>
      <c r="CV32" s="13"/>
      <c r="CW32" s="13"/>
      <c r="CX32" s="13"/>
      <c r="CY32" s="14"/>
      <c r="CZ32" s="12"/>
      <c r="DA32" s="13"/>
      <c r="DB32" s="13"/>
      <c r="DC32" s="13"/>
      <c r="DD32" s="13"/>
      <c r="DE32" s="13"/>
      <c r="DF32" s="14"/>
      <c r="DG32">
        <f t="shared" si="17"/>
        <v>0</v>
      </c>
      <c r="DH32">
        <f t="shared" si="18"/>
        <v>0</v>
      </c>
    </row>
    <row r="33" spans="1:112" ht="21.75" customHeight="1" thickBot="1">
      <c r="A33" s="225"/>
      <c r="B33" s="222"/>
      <c r="C33" s="226"/>
      <c r="D33" s="221"/>
      <c r="E33" s="221"/>
      <c r="F33" s="221"/>
      <c r="G33" s="221"/>
      <c r="H33" s="221">
        <f t="shared" si="0"/>
      </c>
      <c r="I33" s="221"/>
      <c r="J33" s="221"/>
      <c r="K33" s="221"/>
      <c r="L33" s="221"/>
      <c r="M33" s="221">
        <f t="shared" si="1"/>
      </c>
      <c r="N33" s="221"/>
      <c r="O33" s="221"/>
      <c r="P33" s="221"/>
      <c r="Q33" s="221"/>
      <c r="R33" s="221">
        <f t="shared" si="2"/>
      </c>
      <c r="S33" s="221"/>
      <c r="T33" s="221">
        <f t="shared" si="3"/>
      </c>
      <c r="U33" s="221"/>
      <c r="V33" s="215">
        <f t="shared" si="4"/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7"/>
      <c r="AG33" s="217"/>
      <c r="AH33" s="217">
        <f t="shared" si="5"/>
      </c>
      <c r="AI33" s="245"/>
      <c r="AJ33" s="246">
        <f t="shared" si="6"/>
      </c>
      <c r="AK33" s="217"/>
      <c r="AL33" s="217"/>
      <c r="AM33" s="217"/>
      <c r="AN33" s="215">
        <f t="shared" si="19"/>
      </c>
      <c r="AO33" s="215"/>
      <c r="AP33" s="215"/>
      <c r="AQ33" s="215"/>
      <c r="AR33" s="215"/>
      <c r="AS33" s="215"/>
      <c r="AT33" s="215"/>
      <c r="AU33" s="215"/>
      <c r="AV33" s="215"/>
      <c r="AW33" s="215"/>
      <c r="AX33" s="221">
        <f t="shared" si="7"/>
      </c>
      <c r="AY33" s="221"/>
      <c r="AZ33" s="221">
        <f t="shared" si="8"/>
      </c>
      <c r="BA33" s="222"/>
      <c r="BB33" s="221">
        <f t="shared" si="9"/>
      </c>
      <c r="BC33" s="221"/>
      <c r="BD33" s="221"/>
      <c r="BE33" s="221"/>
      <c r="BF33" s="221"/>
      <c r="BG33" s="221">
        <f t="shared" si="10"/>
      </c>
      <c r="BH33" s="221"/>
      <c r="BI33" s="221"/>
      <c r="BJ33" s="221"/>
      <c r="BK33" s="221"/>
      <c r="BL33" s="221"/>
      <c r="BM33" s="221"/>
      <c r="BN33" s="221"/>
      <c r="BO33" s="221"/>
      <c r="BP33" s="222"/>
      <c r="BQ33" s="100"/>
      <c r="BR33" s="101"/>
      <c r="BS33" s="102"/>
      <c r="BU33">
        <f t="shared" si="11"/>
        <v>0</v>
      </c>
      <c r="BV33">
        <f t="shared" si="12"/>
        <v>0</v>
      </c>
      <c r="BW33" s="45"/>
      <c r="BX33" s="46"/>
      <c r="BY33" s="46"/>
      <c r="BZ33" s="46"/>
      <c r="CA33" s="46"/>
      <c r="CB33" s="46"/>
      <c r="CC33" s="47"/>
      <c r="CD33" s="45"/>
      <c r="CE33" s="46"/>
      <c r="CF33" s="46"/>
      <c r="CG33" s="46"/>
      <c r="CH33" s="46"/>
      <c r="CI33" s="46"/>
      <c r="CJ33" s="47"/>
      <c r="CK33" s="98">
        <f t="shared" si="13"/>
      </c>
      <c r="CL33" s="99"/>
      <c r="CM33" s="98">
        <f t="shared" si="14"/>
      </c>
      <c r="CN33" s="99"/>
      <c r="CO33" s="98">
        <f t="shared" si="15"/>
      </c>
      <c r="CP33" s="99"/>
      <c r="CQ33" s="98">
        <f t="shared" si="16"/>
      </c>
      <c r="CR33" s="99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7"/>
      <c r="DG33">
        <f t="shared" si="17"/>
        <v>0</v>
      </c>
      <c r="DH33" s="49">
        <f t="shared" si="18"/>
        <v>0</v>
      </c>
    </row>
    <row r="34" spans="1:112" ht="21.75" customHeight="1">
      <c r="A34" s="234" t="s">
        <v>19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0" t="s">
        <v>14</v>
      </c>
      <c r="U34" s="230"/>
      <c r="V34" s="230"/>
      <c r="W34" s="230"/>
      <c r="X34" s="231"/>
      <c r="Y34" s="231"/>
      <c r="Z34" s="230" t="s">
        <v>13</v>
      </c>
      <c r="AA34" s="231"/>
      <c r="AB34" s="231"/>
      <c r="AC34" s="231"/>
      <c r="AD34" s="231"/>
      <c r="AE34" s="231"/>
      <c r="AF34" s="235" t="s">
        <v>18</v>
      </c>
      <c r="AG34" s="235"/>
      <c r="AH34" s="235"/>
      <c r="AI34" s="235"/>
      <c r="AJ34" s="235"/>
      <c r="AK34" s="235"/>
      <c r="AL34" s="235"/>
      <c r="AM34" s="235"/>
      <c r="AN34" s="230" t="s">
        <v>13</v>
      </c>
      <c r="AO34" s="231"/>
      <c r="AP34" s="231"/>
      <c r="AQ34" s="231"/>
      <c r="AR34" s="231"/>
      <c r="AS34" s="231"/>
      <c r="AT34" s="230" t="s">
        <v>14</v>
      </c>
      <c r="AU34" s="230"/>
      <c r="AV34" s="230"/>
      <c r="AW34" s="230"/>
      <c r="AX34" s="231"/>
      <c r="AY34" s="231"/>
      <c r="AZ34" s="235" t="s">
        <v>19</v>
      </c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59"/>
      <c r="BU34">
        <f>SUM(BU20:BU33)</f>
        <v>4</v>
      </c>
      <c r="BV34">
        <f>SUM(BV20:BV33)</f>
        <v>23</v>
      </c>
      <c r="DG34">
        <f>SUM(DG20:DG33)</f>
        <v>5</v>
      </c>
      <c r="DH34" s="49">
        <f>SUM(DH20:DH33)</f>
        <v>2</v>
      </c>
    </row>
    <row r="35" spans="1:71" ht="21.75" customHeight="1">
      <c r="A35" s="204" t="s">
        <v>20</v>
      </c>
      <c r="B35" s="196"/>
      <c r="C35" s="196"/>
      <c r="D35" s="282" t="s">
        <v>21</v>
      </c>
      <c r="E35" s="283"/>
      <c r="F35" s="283"/>
      <c r="G35" s="198" t="s">
        <v>15</v>
      </c>
      <c r="H35" s="237"/>
      <c r="I35" s="233" t="s">
        <v>91</v>
      </c>
      <c r="J35" s="233"/>
      <c r="K35" s="233"/>
      <c r="L35" s="233"/>
      <c r="M35" s="233"/>
      <c r="N35" s="233"/>
      <c r="O35" s="206"/>
      <c r="P35" s="196" t="s">
        <v>227</v>
      </c>
      <c r="Q35" s="196"/>
      <c r="R35" s="196"/>
      <c r="S35" s="196"/>
      <c r="T35" s="232"/>
      <c r="U35" s="232"/>
      <c r="V35" s="232"/>
      <c r="W35" s="232"/>
      <c r="X35" s="229"/>
      <c r="Y35" s="229"/>
      <c r="Z35" s="229"/>
      <c r="AA35" s="229"/>
      <c r="AB35" s="229"/>
      <c r="AC35" s="229"/>
      <c r="AD35" s="229"/>
      <c r="AE35" s="229"/>
      <c r="AF35" s="196"/>
      <c r="AG35" s="196"/>
      <c r="AH35" s="196"/>
      <c r="AI35" s="196"/>
      <c r="AJ35" s="196"/>
      <c r="AK35" s="196"/>
      <c r="AL35" s="196"/>
      <c r="AM35" s="196"/>
      <c r="AN35" s="229"/>
      <c r="AO35" s="229"/>
      <c r="AP35" s="229"/>
      <c r="AQ35" s="229"/>
      <c r="AR35" s="229"/>
      <c r="AS35" s="229"/>
      <c r="AT35" s="232"/>
      <c r="AU35" s="232"/>
      <c r="AV35" s="232"/>
      <c r="AW35" s="232"/>
      <c r="AX35" s="229"/>
      <c r="AY35" s="229"/>
      <c r="AZ35" s="196" t="s">
        <v>20</v>
      </c>
      <c r="BA35" s="196"/>
      <c r="BB35" s="196"/>
      <c r="BC35" s="260" t="s">
        <v>21</v>
      </c>
      <c r="BD35" s="260"/>
      <c r="BE35" s="260"/>
      <c r="BF35" s="196" t="s">
        <v>15</v>
      </c>
      <c r="BG35" s="198"/>
      <c r="BH35" s="212" t="s">
        <v>45</v>
      </c>
      <c r="BI35" s="196"/>
      <c r="BJ35" s="196"/>
      <c r="BK35" s="196"/>
      <c r="BL35" s="196"/>
      <c r="BM35" s="196"/>
      <c r="BN35" s="196"/>
      <c r="BO35" s="196" t="s">
        <v>227</v>
      </c>
      <c r="BP35" s="196"/>
      <c r="BQ35" s="196"/>
      <c r="BR35" s="196"/>
      <c r="BS35" s="197"/>
    </row>
    <row r="36" spans="1:90" ht="21.75" customHeight="1">
      <c r="A36" s="204"/>
      <c r="B36" s="196"/>
      <c r="C36" s="196"/>
      <c r="D36" s="198"/>
      <c r="E36" s="233"/>
      <c r="F36" s="233"/>
      <c r="G36" s="198"/>
      <c r="H36" s="237"/>
      <c r="I36" s="233">
        <f aca="true" t="shared" si="20" ref="I36:I42">IF(G36="","",VLOOKUP(G36,$A$58:$M$75,5,FALSE))</f>
      </c>
      <c r="J36" s="233"/>
      <c r="K36" s="233"/>
      <c r="L36" s="233"/>
      <c r="M36" s="233"/>
      <c r="N36" s="233"/>
      <c r="O36" s="206"/>
      <c r="P36" s="196"/>
      <c r="Q36" s="196"/>
      <c r="R36" s="196"/>
      <c r="S36" s="196"/>
      <c r="T36" s="196">
        <f>IF(SUM(H20:L33)=0,"",SUM(H20:L33))</f>
        <v>16</v>
      </c>
      <c r="U36" s="196"/>
      <c r="V36" s="196"/>
      <c r="W36" s="196"/>
      <c r="X36" s="229"/>
      <c r="Y36" s="229"/>
      <c r="Z36" s="196">
        <f>IF(SUM(M20:Q33)=0,"",SUM(M20:Q33))</f>
        <v>7</v>
      </c>
      <c r="AA36" s="229"/>
      <c r="AB36" s="229"/>
      <c r="AC36" s="229"/>
      <c r="AD36" s="229"/>
      <c r="AE36" s="229"/>
      <c r="AF36" s="196">
        <f>IF(SUM(T36:AE36)=0,"",SUM(T36:AE36))</f>
        <v>23</v>
      </c>
      <c r="AG36" s="196"/>
      <c r="AH36" s="196" t="s">
        <v>17</v>
      </c>
      <c r="AI36" s="196"/>
      <c r="AJ36" s="196"/>
      <c r="AK36" s="196"/>
      <c r="AL36" s="196">
        <f>IF(SUM(AN36:AY36)=0,"",SUM(AN36:AY36))</f>
        <v>5</v>
      </c>
      <c r="AM36" s="196"/>
      <c r="AN36" s="196">
        <f>IF(SUM(BB20:BF33)=0,"",SUM(BB20:BF33))</f>
        <v>1</v>
      </c>
      <c r="AO36" s="229"/>
      <c r="AP36" s="229"/>
      <c r="AQ36" s="229"/>
      <c r="AR36" s="229"/>
      <c r="AS36" s="229"/>
      <c r="AT36" s="196">
        <f>IF(SUM(BG20:BK33)=0,"",SUM(BG20:BK33))</f>
        <v>4</v>
      </c>
      <c r="AU36" s="196"/>
      <c r="AV36" s="196"/>
      <c r="AW36" s="196"/>
      <c r="AX36" s="229"/>
      <c r="AY36" s="229"/>
      <c r="AZ36" s="196"/>
      <c r="BA36" s="196"/>
      <c r="BB36" s="196"/>
      <c r="BC36" s="196"/>
      <c r="BD36" s="196"/>
      <c r="BE36" s="196"/>
      <c r="BF36" s="196"/>
      <c r="BG36" s="198"/>
      <c r="BH36" s="153">
        <f aca="true" t="shared" si="21" ref="BH36:BH42">IF(BF36="","",VLOOKUP(BF36,$N$58:$Z$75,5,FALSE))</f>
      </c>
      <c r="BI36" s="154"/>
      <c r="BJ36" s="154"/>
      <c r="BK36" s="154"/>
      <c r="BL36" s="154"/>
      <c r="BM36" s="154"/>
      <c r="BN36" s="154"/>
      <c r="BO36" s="196"/>
      <c r="BP36" s="196"/>
      <c r="BQ36" s="196"/>
      <c r="BR36" s="196"/>
      <c r="BS36" s="197"/>
      <c r="BW36" s="284" t="s">
        <v>55</v>
      </c>
      <c r="BX36" s="285"/>
      <c r="BY36" s="285"/>
      <c r="BZ36" s="285"/>
      <c r="CA36" s="50"/>
      <c r="CB36" s="50"/>
      <c r="CC36" s="50"/>
      <c r="CD36" s="51"/>
      <c r="CE36" s="284" t="s">
        <v>56</v>
      </c>
      <c r="CF36" s="285"/>
      <c r="CG36" s="285"/>
      <c r="CH36" s="285"/>
      <c r="CI36" s="50"/>
      <c r="CJ36" s="50"/>
      <c r="CK36" s="50"/>
      <c r="CL36" s="51"/>
    </row>
    <row r="37" spans="1:90" ht="21.75" customHeight="1">
      <c r="A37" s="204"/>
      <c r="B37" s="196"/>
      <c r="C37" s="196"/>
      <c r="D37" s="198"/>
      <c r="E37" s="233"/>
      <c r="F37" s="233"/>
      <c r="G37" s="198"/>
      <c r="H37" s="237"/>
      <c r="I37" s="233">
        <f t="shared" si="20"/>
      </c>
      <c r="J37" s="233"/>
      <c r="K37" s="233"/>
      <c r="L37" s="233"/>
      <c r="M37" s="233"/>
      <c r="N37" s="233"/>
      <c r="O37" s="206"/>
      <c r="P37" s="196"/>
      <c r="Q37" s="196"/>
      <c r="R37" s="196"/>
      <c r="S37" s="196"/>
      <c r="T37" s="196">
        <f>IF(COUNT(BW6:CC7)=0,"",COUNT(BW6:CC7))</f>
        <v>2</v>
      </c>
      <c r="U37" s="196"/>
      <c r="V37" s="196"/>
      <c r="W37" s="196"/>
      <c r="X37" s="229"/>
      <c r="Y37" s="229"/>
      <c r="Z37" s="196">
        <f>COUNT(CD6:CJ7)</f>
        <v>0</v>
      </c>
      <c r="AA37" s="229"/>
      <c r="AB37" s="229"/>
      <c r="AC37" s="229"/>
      <c r="AD37" s="229"/>
      <c r="AE37" s="229"/>
      <c r="AF37" s="196">
        <f>SUM(T37:AE37)</f>
        <v>2</v>
      </c>
      <c r="AG37" s="196"/>
      <c r="AH37" s="196" t="s">
        <v>25</v>
      </c>
      <c r="AI37" s="196"/>
      <c r="AJ37" s="196"/>
      <c r="AK37" s="196"/>
      <c r="AL37" s="196">
        <f>IF(SUM(AN37:AY37)=0,"",SUM(AN37:AY37))</f>
        <v>11</v>
      </c>
      <c r="AM37" s="196"/>
      <c r="AN37" s="196">
        <f>IF(COUNT(CS6:CY7)=0,"",COUNT(CS6:CY7))</f>
        <v>5</v>
      </c>
      <c r="AO37" s="229"/>
      <c r="AP37" s="229"/>
      <c r="AQ37" s="229"/>
      <c r="AR37" s="229"/>
      <c r="AS37" s="229"/>
      <c r="AT37" s="196">
        <f>IF(COUNT(CZ6:DF7)=0,"",COUNT(CZ6:DF7))</f>
        <v>6</v>
      </c>
      <c r="AU37" s="196"/>
      <c r="AV37" s="196"/>
      <c r="AW37" s="196"/>
      <c r="AX37" s="229"/>
      <c r="AY37" s="229"/>
      <c r="AZ37" s="196"/>
      <c r="BA37" s="196"/>
      <c r="BB37" s="196"/>
      <c r="BC37" s="196"/>
      <c r="BD37" s="196"/>
      <c r="BE37" s="196"/>
      <c r="BF37" s="196"/>
      <c r="BG37" s="198"/>
      <c r="BH37" s="153">
        <f t="shared" si="21"/>
      </c>
      <c r="BI37" s="154"/>
      <c r="BJ37" s="154"/>
      <c r="BK37" s="154"/>
      <c r="BL37" s="154"/>
      <c r="BM37" s="154"/>
      <c r="BN37" s="154"/>
      <c r="BO37" s="196"/>
      <c r="BP37" s="196"/>
      <c r="BQ37" s="196"/>
      <c r="BR37" s="196"/>
      <c r="BS37" s="197"/>
      <c r="BW37" s="286" t="s">
        <v>83</v>
      </c>
      <c r="BX37" s="286"/>
      <c r="BY37" s="286"/>
      <c r="BZ37" s="286"/>
      <c r="CA37" s="91" t="s">
        <v>57</v>
      </c>
      <c r="CB37" s="91"/>
      <c r="CC37" s="91"/>
      <c r="CD37" s="91"/>
      <c r="CE37" s="286" t="s">
        <v>58</v>
      </c>
      <c r="CF37" s="286"/>
      <c r="CG37" s="286"/>
      <c r="CH37" s="286"/>
      <c r="CI37" s="286" t="s">
        <v>59</v>
      </c>
      <c r="CJ37" s="286"/>
      <c r="CK37" s="286"/>
      <c r="CL37" s="286"/>
    </row>
    <row r="38" spans="1:90" ht="21.75" customHeight="1">
      <c r="A38" s="204"/>
      <c r="B38" s="196"/>
      <c r="C38" s="196"/>
      <c r="D38" s="198"/>
      <c r="E38" s="233"/>
      <c r="F38" s="233"/>
      <c r="G38" s="198"/>
      <c r="H38" s="237"/>
      <c r="I38" s="233">
        <f t="shared" si="20"/>
      </c>
      <c r="J38" s="233"/>
      <c r="K38" s="233"/>
      <c r="L38" s="233"/>
      <c r="M38" s="233"/>
      <c r="N38" s="233"/>
      <c r="O38" s="206"/>
      <c r="P38" s="196"/>
      <c r="Q38" s="196"/>
      <c r="R38" s="196"/>
      <c r="S38" s="196"/>
      <c r="T38" s="196">
        <f>IF(COUNT(BW8:CC9)=0,"",COUNT(BW8:CC9))</f>
        <v>2</v>
      </c>
      <c r="U38" s="196"/>
      <c r="V38" s="196"/>
      <c r="W38" s="196"/>
      <c r="X38" s="229"/>
      <c r="Y38" s="229"/>
      <c r="Z38" s="196">
        <f>IF(COUNT(CD8:CJ9)=0,"",COUNT(CD8:CJ9))</f>
        <v>7</v>
      </c>
      <c r="AA38" s="229"/>
      <c r="AB38" s="229"/>
      <c r="AC38" s="229"/>
      <c r="AD38" s="229"/>
      <c r="AE38" s="229"/>
      <c r="AF38" s="196">
        <f>IF(SUM(T38:AE38)=0,"",SUM(T38:AE38))</f>
        <v>9</v>
      </c>
      <c r="AG38" s="196"/>
      <c r="AH38" s="196" t="s">
        <v>26</v>
      </c>
      <c r="AI38" s="196"/>
      <c r="AJ38" s="196"/>
      <c r="AK38" s="196"/>
      <c r="AL38" s="196">
        <f>IF(SUM(AN38:AY38)=0,"",SUM(AN38:AY38))</f>
        <v>1</v>
      </c>
      <c r="AM38" s="196"/>
      <c r="AN38" s="196">
        <f>IF(COUNT(CS8:CY9)=0,"",COUNT(CS8:CY9))</f>
        <v>1</v>
      </c>
      <c r="AO38" s="229"/>
      <c r="AP38" s="229"/>
      <c r="AQ38" s="229"/>
      <c r="AR38" s="229"/>
      <c r="AS38" s="229"/>
      <c r="AT38" s="196">
        <f>IF(COUNT(CZ8:DF9)=0,"",COUNT(CZ8:DF9))</f>
      </c>
      <c r="AU38" s="196"/>
      <c r="AV38" s="196"/>
      <c r="AW38" s="196"/>
      <c r="AX38" s="229"/>
      <c r="AY38" s="229"/>
      <c r="AZ38" s="196"/>
      <c r="BA38" s="196"/>
      <c r="BB38" s="196"/>
      <c r="BC38" s="196"/>
      <c r="BD38" s="196"/>
      <c r="BE38" s="196"/>
      <c r="BF38" s="196"/>
      <c r="BG38" s="198"/>
      <c r="BH38" s="153">
        <f t="shared" si="21"/>
      </c>
      <c r="BI38" s="154"/>
      <c r="BJ38" s="154"/>
      <c r="BK38" s="154"/>
      <c r="BL38" s="154"/>
      <c r="BM38" s="154"/>
      <c r="BN38" s="154"/>
      <c r="BO38" s="196"/>
      <c r="BP38" s="196"/>
      <c r="BQ38" s="196"/>
      <c r="BR38" s="196"/>
      <c r="BS38" s="197"/>
      <c r="BW38" s="286" t="s">
        <v>60</v>
      </c>
      <c r="BX38" s="286"/>
      <c r="BY38" s="286"/>
      <c r="BZ38" s="286"/>
      <c r="CA38" s="287" t="s">
        <v>61</v>
      </c>
      <c r="CB38" s="287"/>
      <c r="CC38" s="287"/>
      <c r="CD38" s="287"/>
      <c r="CE38" s="286" t="s">
        <v>62</v>
      </c>
      <c r="CF38" s="286"/>
      <c r="CG38" s="286"/>
      <c r="CH38" s="286"/>
      <c r="CI38" s="287" t="s">
        <v>63</v>
      </c>
      <c r="CJ38" s="287"/>
      <c r="CK38" s="287"/>
      <c r="CL38" s="287"/>
    </row>
    <row r="39" spans="1:90" ht="21.75" customHeight="1">
      <c r="A39" s="204"/>
      <c r="B39" s="196"/>
      <c r="C39" s="196"/>
      <c r="D39" s="198"/>
      <c r="E39" s="233"/>
      <c r="F39" s="233"/>
      <c r="G39" s="198"/>
      <c r="H39" s="237"/>
      <c r="I39" s="233">
        <f t="shared" si="20"/>
      </c>
      <c r="J39" s="233"/>
      <c r="K39" s="233"/>
      <c r="L39" s="233"/>
      <c r="M39" s="233"/>
      <c r="N39" s="233"/>
      <c r="O39" s="206"/>
      <c r="P39" s="196"/>
      <c r="Q39" s="196"/>
      <c r="R39" s="196"/>
      <c r="S39" s="196"/>
      <c r="T39" s="196">
        <f>IF(COUNT(CZ10:DF11)=0,"",COUNT(CZ10:DF11))</f>
        <v>7</v>
      </c>
      <c r="U39" s="196"/>
      <c r="V39" s="196"/>
      <c r="W39" s="196"/>
      <c r="X39" s="229"/>
      <c r="Y39" s="229"/>
      <c r="Z39" s="196">
        <f>IF(COUNT(CS10:CY11)=0,"",COUNT(CS10:CY11))</f>
        <v>3</v>
      </c>
      <c r="AA39" s="229"/>
      <c r="AB39" s="229"/>
      <c r="AC39" s="229"/>
      <c r="AD39" s="229"/>
      <c r="AE39" s="229"/>
      <c r="AF39" s="196">
        <f>IF(SUM(T39:AE39)=0,"",SUM(T39:AE39))</f>
        <v>10</v>
      </c>
      <c r="AG39" s="196"/>
      <c r="AH39" s="196" t="s">
        <v>27</v>
      </c>
      <c r="AI39" s="196"/>
      <c r="AJ39" s="196"/>
      <c r="AK39" s="196"/>
      <c r="AL39" s="196">
        <f>IF(SUM(AN39:AY39)=0,"",SUM(AN39:AY39))</f>
        <v>9</v>
      </c>
      <c r="AM39" s="196"/>
      <c r="AN39" s="196">
        <f>IF(COUNT(CD10:CJ11)=0,"",COUNT(CD10:CJ11))</f>
        <v>7</v>
      </c>
      <c r="AO39" s="229"/>
      <c r="AP39" s="229"/>
      <c r="AQ39" s="229"/>
      <c r="AR39" s="229"/>
      <c r="AS39" s="229"/>
      <c r="AT39" s="196">
        <f>IF(COUNT(BW10:CC11)=0,"",COUNT(BW10:CC11))</f>
        <v>2</v>
      </c>
      <c r="AU39" s="196"/>
      <c r="AV39" s="196"/>
      <c r="AW39" s="196"/>
      <c r="AX39" s="229"/>
      <c r="AY39" s="229"/>
      <c r="AZ39" s="196"/>
      <c r="BA39" s="196"/>
      <c r="BB39" s="196"/>
      <c r="BC39" s="196"/>
      <c r="BD39" s="196"/>
      <c r="BE39" s="196"/>
      <c r="BF39" s="196"/>
      <c r="BG39" s="198"/>
      <c r="BH39" s="153">
        <f t="shared" si="21"/>
      </c>
      <c r="BI39" s="154"/>
      <c r="BJ39" s="154"/>
      <c r="BK39" s="154"/>
      <c r="BL39" s="154"/>
      <c r="BM39" s="154"/>
      <c r="BN39" s="154"/>
      <c r="BO39" s="196"/>
      <c r="BP39" s="196"/>
      <c r="BQ39" s="196"/>
      <c r="BR39" s="196"/>
      <c r="BS39" s="197"/>
      <c r="BW39" s="287" t="s">
        <v>64</v>
      </c>
      <c r="BX39" s="287"/>
      <c r="BY39" s="287"/>
      <c r="BZ39" s="287"/>
      <c r="CA39" s="287" t="s">
        <v>65</v>
      </c>
      <c r="CB39" s="287"/>
      <c r="CC39" s="287"/>
      <c r="CD39" s="287"/>
      <c r="CE39" s="287" t="s">
        <v>66</v>
      </c>
      <c r="CF39" s="287"/>
      <c r="CG39" s="287"/>
      <c r="CH39" s="287"/>
      <c r="CI39" s="286" t="s">
        <v>67</v>
      </c>
      <c r="CJ39" s="286"/>
      <c r="CK39" s="286"/>
      <c r="CL39" s="286"/>
    </row>
    <row r="40" spans="1:90" ht="21.75" customHeight="1">
      <c r="A40" s="204"/>
      <c r="B40" s="196"/>
      <c r="C40" s="196"/>
      <c r="D40" s="198"/>
      <c r="E40" s="233"/>
      <c r="F40" s="233"/>
      <c r="G40" s="198"/>
      <c r="H40" s="237"/>
      <c r="I40" s="233">
        <f t="shared" si="20"/>
      </c>
      <c r="J40" s="233"/>
      <c r="K40" s="233"/>
      <c r="L40" s="233"/>
      <c r="M40" s="233"/>
      <c r="N40" s="233"/>
      <c r="O40" s="206"/>
      <c r="P40" s="196"/>
      <c r="Q40" s="196"/>
      <c r="R40" s="196"/>
      <c r="S40" s="196"/>
      <c r="T40" s="110">
        <f>IF(COUNT(CZ12:DF13)=0,"",COUNT(CZ12:DF13))</f>
        <v>3</v>
      </c>
      <c r="U40" s="110"/>
      <c r="V40" s="110"/>
      <c r="W40" s="110"/>
      <c r="X40" s="236"/>
      <c r="Y40" s="236"/>
      <c r="Z40" s="110">
        <f>COUNT(CS12:CY13)</f>
        <v>0</v>
      </c>
      <c r="AA40" s="236"/>
      <c r="AB40" s="236"/>
      <c r="AC40" s="236"/>
      <c r="AD40" s="236"/>
      <c r="AE40" s="236"/>
      <c r="AF40" s="110">
        <f>SUM(T40:AE40)</f>
        <v>3</v>
      </c>
      <c r="AG40" s="110"/>
      <c r="AH40" s="110" t="s">
        <v>28</v>
      </c>
      <c r="AI40" s="110"/>
      <c r="AJ40" s="110"/>
      <c r="AK40" s="110"/>
      <c r="AL40" s="110">
        <f>SUM(AN40:AY40)</f>
        <v>4</v>
      </c>
      <c r="AM40" s="110"/>
      <c r="AN40" s="110">
        <f>COUNT(CD12:CJ13)</f>
        <v>0</v>
      </c>
      <c r="AO40" s="236"/>
      <c r="AP40" s="236"/>
      <c r="AQ40" s="236"/>
      <c r="AR40" s="236"/>
      <c r="AS40" s="236"/>
      <c r="AT40" s="110">
        <f>IF(COUNT(BW12:CC13)=0,"",COUNT(BW12:CC13))</f>
        <v>4</v>
      </c>
      <c r="AU40" s="110"/>
      <c r="AV40" s="110"/>
      <c r="AW40" s="110"/>
      <c r="AX40" s="236"/>
      <c r="AY40" s="236"/>
      <c r="AZ40" s="196"/>
      <c r="BA40" s="196"/>
      <c r="BB40" s="196"/>
      <c r="BC40" s="196"/>
      <c r="BD40" s="196"/>
      <c r="BE40" s="196"/>
      <c r="BF40" s="196"/>
      <c r="BG40" s="198"/>
      <c r="BH40" s="153">
        <f t="shared" si="21"/>
      </c>
      <c r="BI40" s="154"/>
      <c r="BJ40" s="154"/>
      <c r="BK40" s="154"/>
      <c r="BL40" s="154"/>
      <c r="BM40" s="154"/>
      <c r="BN40" s="154"/>
      <c r="BO40" s="196"/>
      <c r="BP40" s="196"/>
      <c r="BQ40" s="196"/>
      <c r="BR40" s="196"/>
      <c r="BS40" s="197"/>
      <c r="BW40" s="287" t="s">
        <v>68</v>
      </c>
      <c r="BX40" s="287"/>
      <c r="BY40" s="287"/>
      <c r="BZ40" s="287"/>
      <c r="CA40" s="287" t="s">
        <v>69</v>
      </c>
      <c r="CB40" s="287"/>
      <c r="CC40" s="287"/>
      <c r="CD40" s="287"/>
      <c r="CE40" s="287" t="s">
        <v>70</v>
      </c>
      <c r="CF40" s="287"/>
      <c r="CG40" s="287"/>
      <c r="CH40" s="287"/>
      <c r="CI40" s="91"/>
      <c r="CJ40" s="91"/>
      <c r="CK40" s="91"/>
      <c r="CL40" s="91"/>
    </row>
    <row r="41" spans="1:71" ht="21.75" customHeight="1">
      <c r="A41" s="204"/>
      <c r="B41" s="196"/>
      <c r="C41" s="196"/>
      <c r="D41" s="198"/>
      <c r="E41" s="233"/>
      <c r="F41" s="233"/>
      <c r="G41" s="198"/>
      <c r="H41" s="237"/>
      <c r="I41" s="233">
        <f t="shared" si="20"/>
      </c>
      <c r="J41" s="233"/>
      <c r="K41" s="233"/>
      <c r="L41" s="233"/>
      <c r="M41" s="233"/>
      <c r="N41" s="233"/>
      <c r="O41" s="206"/>
      <c r="P41" s="196"/>
      <c r="Q41" s="196"/>
      <c r="R41" s="196"/>
      <c r="S41" s="196"/>
      <c r="T41" s="235">
        <f>IF(COUNT(CZ14:DF15)=0,"",COUNT(CZ14:DF15))</f>
        <v>3</v>
      </c>
      <c r="U41" s="235"/>
      <c r="V41" s="235"/>
      <c r="W41" s="235"/>
      <c r="X41" s="231"/>
      <c r="Y41" s="231"/>
      <c r="Z41" s="235">
        <f>COUNT(CS14:CY15)</f>
        <v>0</v>
      </c>
      <c r="AA41" s="231"/>
      <c r="AB41" s="231"/>
      <c r="AC41" s="231"/>
      <c r="AD41" s="231"/>
      <c r="AE41" s="231"/>
      <c r="AF41" s="235">
        <f>SUM(T41:AE41)</f>
        <v>3</v>
      </c>
      <c r="AG41" s="235"/>
      <c r="AH41" s="249" t="s">
        <v>29</v>
      </c>
      <c r="AI41" s="250"/>
      <c r="AJ41" s="250"/>
      <c r="AK41" s="251"/>
      <c r="AL41" s="235">
        <f>SUM(AN41:AY41)</f>
        <v>0</v>
      </c>
      <c r="AM41" s="235"/>
      <c r="AN41" s="235">
        <f>COUNT(CD14:CJ15)</f>
        <v>0</v>
      </c>
      <c r="AO41" s="231"/>
      <c r="AP41" s="231"/>
      <c r="AQ41" s="231"/>
      <c r="AR41" s="231"/>
      <c r="AS41" s="231"/>
      <c r="AT41" s="235">
        <f>COUNT(BW14:CC15)</f>
        <v>0</v>
      </c>
      <c r="AU41" s="235"/>
      <c r="AV41" s="235"/>
      <c r="AW41" s="235"/>
      <c r="AX41" s="231"/>
      <c r="AY41" s="231"/>
      <c r="AZ41" s="196"/>
      <c r="BA41" s="196"/>
      <c r="BB41" s="196"/>
      <c r="BC41" s="196"/>
      <c r="BD41" s="196"/>
      <c r="BE41" s="196"/>
      <c r="BF41" s="196"/>
      <c r="BG41" s="198"/>
      <c r="BH41" s="153">
        <f t="shared" si="21"/>
      </c>
      <c r="BI41" s="154"/>
      <c r="BJ41" s="154"/>
      <c r="BK41" s="154"/>
      <c r="BL41" s="154"/>
      <c r="BM41" s="154"/>
      <c r="BN41" s="154"/>
      <c r="BO41" s="196"/>
      <c r="BP41" s="196"/>
      <c r="BQ41" s="196"/>
      <c r="BR41" s="196"/>
      <c r="BS41" s="197"/>
    </row>
    <row r="42" spans="1:71" ht="21.75" customHeight="1" thickBot="1">
      <c r="A42" s="256"/>
      <c r="B42" s="112"/>
      <c r="C42" s="112"/>
      <c r="D42" s="202"/>
      <c r="E42" s="294"/>
      <c r="F42" s="294"/>
      <c r="G42" s="202"/>
      <c r="H42" s="295"/>
      <c r="I42" s="294">
        <f t="shared" si="20"/>
      </c>
      <c r="J42" s="294"/>
      <c r="K42" s="294"/>
      <c r="L42" s="294"/>
      <c r="M42" s="294"/>
      <c r="N42" s="294"/>
      <c r="O42" s="203"/>
      <c r="P42" s="112"/>
      <c r="Q42" s="112"/>
      <c r="R42" s="112"/>
      <c r="S42" s="112"/>
      <c r="T42" s="200">
        <f>IF(COUNT(BW16:CC17)=0,"",COUNT(BW16:CC17))</f>
        <v>1</v>
      </c>
      <c r="U42" s="200"/>
      <c r="V42" s="200"/>
      <c r="W42" s="200"/>
      <c r="X42" s="238"/>
      <c r="Y42" s="238"/>
      <c r="Z42" s="200">
        <f>COUNT(CD16:CJ17)</f>
        <v>0</v>
      </c>
      <c r="AA42" s="238"/>
      <c r="AB42" s="238"/>
      <c r="AC42" s="238"/>
      <c r="AD42" s="238"/>
      <c r="AE42" s="238"/>
      <c r="AF42" s="200">
        <f>SUM(T42:AE42)</f>
        <v>1</v>
      </c>
      <c r="AG42" s="200"/>
      <c r="AH42" s="200" t="s">
        <v>30</v>
      </c>
      <c r="AI42" s="200"/>
      <c r="AJ42" s="200"/>
      <c r="AK42" s="200"/>
      <c r="AL42" s="200">
        <f>SUM(AN42:AY42)</f>
        <v>0</v>
      </c>
      <c r="AM42" s="200"/>
      <c r="AN42" s="200">
        <f>COUNT(CS16:CY17)</f>
        <v>0</v>
      </c>
      <c r="AO42" s="238"/>
      <c r="AP42" s="238"/>
      <c r="AQ42" s="238"/>
      <c r="AR42" s="238"/>
      <c r="AS42" s="238"/>
      <c r="AT42" s="200">
        <f>COUNT(CZ16:DF17)</f>
        <v>0</v>
      </c>
      <c r="AU42" s="200"/>
      <c r="AV42" s="200"/>
      <c r="AW42" s="200"/>
      <c r="AX42" s="238"/>
      <c r="AY42" s="238"/>
      <c r="AZ42" s="112"/>
      <c r="BA42" s="112"/>
      <c r="BB42" s="112"/>
      <c r="BC42" s="112"/>
      <c r="BD42" s="112"/>
      <c r="BE42" s="112"/>
      <c r="BF42" s="112"/>
      <c r="BG42" s="258"/>
      <c r="BH42" s="155">
        <f t="shared" si="21"/>
      </c>
      <c r="BI42" s="156"/>
      <c r="BJ42" s="156"/>
      <c r="BK42" s="156"/>
      <c r="BL42" s="156"/>
      <c r="BM42" s="156"/>
      <c r="BN42" s="156"/>
      <c r="BO42" s="112"/>
      <c r="BP42" s="112"/>
      <c r="BQ42" s="112"/>
      <c r="BR42" s="112"/>
      <c r="BS42" s="255"/>
    </row>
    <row r="43" spans="1:71" ht="21.75" customHeight="1">
      <c r="A43" s="267" t="s">
        <v>228</v>
      </c>
      <c r="B43" s="181"/>
      <c r="C43" s="268"/>
      <c r="D43" s="185" t="s">
        <v>22</v>
      </c>
      <c r="E43" s="181"/>
      <c r="F43" s="181"/>
      <c r="G43" s="181"/>
      <c r="H43" s="181"/>
      <c r="I43" s="181"/>
      <c r="J43" s="185" t="s">
        <v>15</v>
      </c>
      <c r="K43" s="261"/>
      <c r="L43" s="257" t="s">
        <v>229</v>
      </c>
      <c r="M43" s="181"/>
      <c r="N43" s="181"/>
      <c r="O43" s="181"/>
      <c r="P43" s="181"/>
      <c r="Q43" s="268"/>
      <c r="R43" s="185" t="s">
        <v>23</v>
      </c>
      <c r="S43" s="181"/>
      <c r="T43" s="239"/>
      <c r="U43" s="239"/>
      <c r="V43" s="240"/>
      <c r="W43" s="241" t="s">
        <v>230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4"/>
    </row>
    <row r="44" spans="1:71" ht="21.75" customHeight="1">
      <c r="A44" s="204">
        <v>14</v>
      </c>
      <c r="B44" s="196"/>
      <c r="C44" s="196"/>
      <c r="D44" s="153" t="s">
        <v>253</v>
      </c>
      <c r="E44" s="154"/>
      <c r="F44" s="154"/>
      <c r="G44" s="154"/>
      <c r="H44" s="154"/>
      <c r="I44" s="154"/>
      <c r="J44" s="196">
        <v>8</v>
      </c>
      <c r="K44" s="198"/>
      <c r="L44" s="153" t="s">
        <v>317</v>
      </c>
      <c r="M44" s="154"/>
      <c r="N44" s="154"/>
      <c r="O44" s="154"/>
      <c r="P44" s="154"/>
      <c r="Q44" s="154"/>
      <c r="R44" s="196">
        <v>1</v>
      </c>
      <c r="S44" s="198"/>
      <c r="T44" s="83" t="s">
        <v>24</v>
      </c>
      <c r="U44" s="206">
        <v>0</v>
      </c>
      <c r="V44" s="196"/>
      <c r="W44" s="260" t="s">
        <v>271</v>
      </c>
      <c r="X44" s="260"/>
      <c r="Y44" s="260"/>
      <c r="Z44" s="260"/>
      <c r="AA44" s="260"/>
      <c r="AB44" s="260">
        <v>15</v>
      </c>
      <c r="AC44" s="260"/>
      <c r="AD44" s="260"/>
      <c r="AE44" s="260"/>
      <c r="AF44" s="260"/>
      <c r="AG44" s="260" t="s">
        <v>318</v>
      </c>
      <c r="AH44" s="260"/>
      <c r="AI44" s="260"/>
      <c r="AJ44" s="260"/>
      <c r="AK44" s="260"/>
      <c r="AL44" s="260">
        <v>6</v>
      </c>
      <c r="AM44" s="260"/>
      <c r="AN44" s="260"/>
      <c r="AO44" s="260"/>
      <c r="AP44" s="260"/>
      <c r="AQ44" s="260" t="s">
        <v>319</v>
      </c>
      <c r="AR44" s="260"/>
      <c r="AS44" s="260"/>
      <c r="AT44" s="260"/>
      <c r="AU44" s="260"/>
      <c r="AV44" s="260" t="s">
        <v>320</v>
      </c>
      <c r="AW44" s="260"/>
      <c r="AX44" s="260"/>
      <c r="AY44" s="260"/>
      <c r="AZ44" s="260"/>
      <c r="BA44" s="260">
        <v>8</v>
      </c>
      <c r="BB44" s="260"/>
      <c r="BC44" s="260"/>
      <c r="BD44" s="260"/>
      <c r="BE44" s="260"/>
      <c r="BF44" s="260" t="s">
        <v>257</v>
      </c>
      <c r="BG44" s="260"/>
      <c r="BH44" s="260"/>
      <c r="BI44" s="260"/>
      <c r="BJ44" s="260"/>
      <c r="BK44" s="260" t="s">
        <v>275</v>
      </c>
      <c r="BL44" s="260"/>
      <c r="BM44" s="260"/>
      <c r="BN44" s="260"/>
      <c r="BO44" s="260"/>
      <c r="BP44" s="282"/>
      <c r="BQ44" s="283"/>
      <c r="BR44" s="283"/>
      <c r="BS44" s="314"/>
    </row>
    <row r="45" spans="1:71" ht="21.75" customHeight="1">
      <c r="A45" s="204">
        <v>30</v>
      </c>
      <c r="B45" s="196"/>
      <c r="C45" s="196"/>
      <c r="D45" s="153" t="s">
        <v>253</v>
      </c>
      <c r="E45" s="154"/>
      <c r="F45" s="154"/>
      <c r="G45" s="154"/>
      <c r="H45" s="154"/>
      <c r="I45" s="154"/>
      <c r="J45" s="196">
        <v>9</v>
      </c>
      <c r="K45" s="198"/>
      <c r="L45" s="153" t="s">
        <v>153</v>
      </c>
      <c r="M45" s="154"/>
      <c r="N45" s="154"/>
      <c r="O45" s="154"/>
      <c r="P45" s="154"/>
      <c r="Q45" s="154"/>
      <c r="R45" s="196">
        <v>2</v>
      </c>
      <c r="S45" s="198"/>
      <c r="T45" s="83" t="s">
        <v>24</v>
      </c>
      <c r="U45" s="206">
        <v>0</v>
      </c>
      <c r="V45" s="196"/>
      <c r="W45" s="260" t="s">
        <v>321</v>
      </c>
      <c r="X45" s="260"/>
      <c r="Y45" s="260"/>
      <c r="Z45" s="260"/>
      <c r="AA45" s="260"/>
      <c r="AB45" s="260">
        <v>13</v>
      </c>
      <c r="AC45" s="260"/>
      <c r="AD45" s="260"/>
      <c r="AE45" s="260"/>
      <c r="AF45" s="260"/>
      <c r="AG45" s="260" t="s">
        <v>322</v>
      </c>
      <c r="AH45" s="260"/>
      <c r="AI45" s="260"/>
      <c r="AJ45" s="260"/>
      <c r="AK45" s="260"/>
      <c r="AL45" s="260" t="s">
        <v>264</v>
      </c>
      <c r="AM45" s="260"/>
      <c r="AN45" s="260"/>
      <c r="AO45" s="260"/>
      <c r="AP45" s="260"/>
      <c r="AQ45" s="260">
        <v>9</v>
      </c>
      <c r="AR45" s="260"/>
      <c r="AS45" s="260"/>
      <c r="AT45" s="260"/>
      <c r="AU45" s="260"/>
      <c r="AV45" s="260" t="s">
        <v>260</v>
      </c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82"/>
      <c r="BQ45" s="283"/>
      <c r="BR45" s="283"/>
      <c r="BS45" s="314"/>
    </row>
    <row r="46" spans="1:71" ht="21.75" customHeight="1">
      <c r="A46" s="204">
        <v>41</v>
      </c>
      <c r="B46" s="196"/>
      <c r="C46" s="196"/>
      <c r="D46" s="154" t="s">
        <v>327</v>
      </c>
      <c r="E46" s="154"/>
      <c r="F46" s="154"/>
      <c r="G46" s="154"/>
      <c r="H46" s="154"/>
      <c r="I46" s="154"/>
      <c r="J46" s="196">
        <v>10</v>
      </c>
      <c r="K46" s="198"/>
      <c r="L46" s="153" t="s">
        <v>328</v>
      </c>
      <c r="M46" s="154"/>
      <c r="N46" s="154"/>
      <c r="O46" s="154"/>
      <c r="P46" s="154"/>
      <c r="Q46" s="154"/>
      <c r="R46" s="196">
        <v>1</v>
      </c>
      <c r="S46" s="198"/>
      <c r="T46" s="83" t="s">
        <v>24</v>
      </c>
      <c r="U46" s="206">
        <v>2</v>
      </c>
      <c r="V46" s="196"/>
      <c r="W46" s="260" t="s">
        <v>271</v>
      </c>
      <c r="X46" s="260"/>
      <c r="Y46" s="260"/>
      <c r="Z46" s="260"/>
      <c r="AA46" s="260"/>
      <c r="AB46" s="260" t="s">
        <v>262</v>
      </c>
      <c r="AC46" s="260"/>
      <c r="AD46" s="260"/>
      <c r="AE46" s="260"/>
      <c r="AF46" s="260"/>
      <c r="AG46" s="260">
        <v>2</v>
      </c>
      <c r="AH46" s="260"/>
      <c r="AI46" s="260"/>
      <c r="AJ46" s="260"/>
      <c r="AK46" s="260"/>
      <c r="AL46" s="260" t="s">
        <v>263</v>
      </c>
      <c r="AM46" s="260"/>
      <c r="AN46" s="260"/>
      <c r="AO46" s="260"/>
      <c r="AP46" s="260"/>
      <c r="AQ46" s="260" t="s">
        <v>330</v>
      </c>
      <c r="AR46" s="260"/>
      <c r="AS46" s="260"/>
      <c r="AT46" s="260"/>
      <c r="AU46" s="260"/>
      <c r="AV46" s="260" t="s">
        <v>292</v>
      </c>
      <c r="AW46" s="260"/>
      <c r="AX46" s="260"/>
      <c r="AY46" s="260"/>
      <c r="AZ46" s="260"/>
      <c r="BA46" s="260" t="s">
        <v>273</v>
      </c>
      <c r="BB46" s="260"/>
      <c r="BC46" s="260"/>
      <c r="BD46" s="260"/>
      <c r="BE46" s="260"/>
      <c r="BF46" s="260">
        <v>10</v>
      </c>
      <c r="BG46" s="260"/>
      <c r="BH46" s="260"/>
      <c r="BI46" s="260"/>
      <c r="BJ46" s="260"/>
      <c r="BK46" s="260" t="s">
        <v>331</v>
      </c>
      <c r="BL46" s="260"/>
      <c r="BM46" s="260"/>
      <c r="BN46" s="260"/>
      <c r="BO46" s="260"/>
      <c r="BP46" s="282" t="s">
        <v>275</v>
      </c>
      <c r="BQ46" s="283"/>
      <c r="BR46" s="283"/>
      <c r="BS46" s="314"/>
    </row>
    <row r="47" spans="1:71" ht="21.75" customHeight="1">
      <c r="A47" s="204">
        <v>43</v>
      </c>
      <c r="B47" s="196"/>
      <c r="C47" s="196"/>
      <c r="D47" s="153" t="s">
        <v>253</v>
      </c>
      <c r="E47" s="154"/>
      <c r="F47" s="154"/>
      <c r="G47" s="154"/>
      <c r="H47" s="154"/>
      <c r="I47" s="154"/>
      <c r="J47" s="196">
        <v>9</v>
      </c>
      <c r="K47" s="198"/>
      <c r="L47" s="153" t="s">
        <v>153</v>
      </c>
      <c r="M47" s="154"/>
      <c r="N47" s="154"/>
      <c r="O47" s="154"/>
      <c r="P47" s="154"/>
      <c r="Q47" s="154"/>
      <c r="R47" s="196">
        <v>3</v>
      </c>
      <c r="S47" s="198"/>
      <c r="T47" s="83" t="s">
        <v>24</v>
      </c>
      <c r="U47" s="206">
        <v>1</v>
      </c>
      <c r="V47" s="196"/>
      <c r="W47" s="260" t="s">
        <v>332</v>
      </c>
      <c r="X47" s="260"/>
      <c r="Y47" s="260"/>
      <c r="Z47" s="260"/>
      <c r="AA47" s="260"/>
      <c r="AB47" s="260">
        <v>6</v>
      </c>
      <c r="AC47" s="260"/>
      <c r="AD47" s="260"/>
      <c r="AE47" s="260"/>
      <c r="AF47" s="260"/>
      <c r="AG47" s="260" t="s">
        <v>276</v>
      </c>
      <c r="AH47" s="260"/>
      <c r="AI47" s="260"/>
      <c r="AJ47" s="260"/>
      <c r="AK47" s="260"/>
      <c r="AL47" s="260" t="s">
        <v>264</v>
      </c>
      <c r="AM47" s="260"/>
      <c r="AN47" s="260"/>
      <c r="AO47" s="260"/>
      <c r="AP47" s="260"/>
      <c r="AQ47" s="260">
        <v>9</v>
      </c>
      <c r="AR47" s="260"/>
      <c r="AS47" s="260"/>
      <c r="AT47" s="260"/>
      <c r="AU47" s="260"/>
      <c r="AV47" s="260" t="s">
        <v>277</v>
      </c>
      <c r="AW47" s="260"/>
      <c r="AX47" s="260"/>
      <c r="AY47" s="260"/>
      <c r="AZ47" s="260"/>
      <c r="BA47" s="260" t="s">
        <v>279</v>
      </c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82"/>
      <c r="BQ47" s="283"/>
      <c r="BR47" s="283"/>
      <c r="BS47" s="314"/>
    </row>
    <row r="48" spans="1:130" ht="21.75" customHeight="1">
      <c r="A48" s="204">
        <v>60</v>
      </c>
      <c r="B48" s="196"/>
      <c r="C48" s="196"/>
      <c r="D48" s="153" t="s">
        <v>253</v>
      </c>
      <c r="E48" s="154"/>
      <c r="F48" s="154"/>
      <c r="G48" s="154"/>
      <c r="H48" s="154"/>
      <c r="I48" s="154"/>
      <c r="J48" s="196">
        <v>9</v>
      </c>
      <c r="K48" s="198"/>
      <c r="L48" s="153" t="s">
        <v>153</v>
      </c>
      <c r="M48" s="154"/>
      <c r="N48" s="154"/>
      <c r="O48" s="154"/>
      <c r="P48" s="154"/>
      <c r="Q48" s="154"/>
      <c r="R48" s="196">
        <v>4</v>
      </c>
      <c r="S48" s="198"/>
      <c r="T48" s="83" t="s">
        <v>24</v>
      </c>
      <c r="U48" s="206">
        <v>1</v>
      </c>
      <c r="V48" s="196"/>
      <c r="W48" s="260" t="s">
        <v>333</v>
      </c>
      <c r="X48" s="260"/>
      <c r="Y48" s="260"/>
      <c r="Z48" s="260"/>
      <c r="AA48" s="260"/>
      <c r="AB48" s="260" t="s">
        <v>266</v>
      </c>
      <c r="AC48" s="260"/>
      <c r="AD48" s="260"/>
      <c r="AE48" s="260"/>
      <c r="AF48" s="260"/>
      <c r="AG48" s="260">
        <v>5</v>
      </c>
      <c r="AH48" s="260"/>
      <c r="AI48" s="260"/>
      <c r="AJ48" s="260"/>
      <c r="AK48" s="260"/>
      <c r="AL48" s="260" t="s">
        <v>291</v>
      </c>
      <c r="AM48" s="260"/>
      <c r="AN48" s="260"/>
      <c r="AO48" s="260"/>
      <c r="AP48" s="260"/>
      <c r="AQ48" s="260" t="s">
        <v>263</v>
      </c>
      <c r="AR48" s="260"/>
      <c r="AS48" s="260"/>
      <c r="AT48" s="260"/>
      <c r="AU48" s="260"/>
      <c r="AV48" s="260" t="s">
        <v>330</v>
      </c>
      <c r="AW48" s="260"/>
      <c r="AX48" s="260"/>
      <c r="AY48" s="260"/>
      <c r="AZ48" s="260"/>
      <c r="BA48" s="260">
        <v>9</v>
      </c>
      <c r="BB48" s="260"/>
      <c r="BC48" s="260"/>
      <c r="BD48" s="260"/>
      <c r="BE48" s="260"/>
      <c r="BF48" s="260" t="s">
        <v>289</v>
      </c>
      <c r="BG48" s="260"/>
      <c r="BH48" s="260"/>
      <c r="BI48" s="260"/>
      <c r="BJ48" s="260"/>
      <c r="BK48" s="260" t="s">
        <v>279</v>
      </c>
      <c r="BL48" s="260"/>
      <c r="BM48" s="260"/>
      <c r="BN48" s="260"/>
      <c r="BO48" s="260"/>
      <c r="BP48" s="282"/>
      <c r="BQ48" s="283"/>
      <c r="BR48" s="283"/>
      <c r="BS48" s="314"/>
      <c r="CL48" s="41"/>
      <c r="CM48" s="41"/>
      <c r="DU48" s="41"/>
      <c r="DV48" s="41"/>
      <c r="DW48" s="41"/>
      <c r="DX48" s="41"/>
      <c r="DY48" s="41"/>
      <c r="DZ48" s="41"/>
    </row>
    <row r="49" spans="1:130" ht="21.75" customHeight="1">
      <c r="A49" s="207">
        <v>68</v>
      </c>
      <c r="B49" s="208"/>
      <c r="C49" s="208"/>
      <c r="D49" s="154" t="s">
        <v>327</v>
      </c>
      <c r="E49" s="154"/>
      <c r="F49" s="154"/>
      <c r="G49" s="154"/>
      <c r="H49" s="154"/>
      <c r="I49" s="154"/>
      <c r="J49" s="196">
        <v>11</v>
      </c>
      <c r="K49" s="198"/>
      <c r="L49" s="153" t="s">
        <v>329</v>
      </c>
      <c r="M49" s="154"/>
      <c r="N49" s="154"/>
      <c r="O49" s="154"/>
      <c r="P49" s="154"/>
      <c r="Q49" s="154"/>
      <c r="R49" s="196">
        <v>2</v>
      </c>
      <c r="S49" s="198"/>
      <c r="T49" s="83" t="s">
        <v>24</v>
      </c>
      <c r="U49" s="206">
        <v>4</v>
      </c>
      <c r="V49" s="196"/>
      <c r="W49" s="260" t="s">
        <v>271</v>
      </c>
      <c r="X49" s="260"/>
      <c r="Y49" s="260"/>
      <c r="Z49" s="260"/>
      <c r="AA49" s="260"/>
      <c r="AB49" s="260">
        <v>7</v>
      </c>
      <c r="AC49" s="260"/>
      <c r="AD49" s="260"/>
      <c r="AE49" s="260"/>
      <c r="AF49" s="260"/>
      <c r="AG49" s="260" t="s">
        <v>276</v>
      </c>
      <c r="AH49" s="260"/>
      <c r="AI49" s="260"/>
      <c r="AJ49" s="260"/>
      <c r="AK49" s="260"/>
      <c r="AL49" s="260" t="s">
        <v>333</v>
      </c>
      <c r="AM49" s="260"/>
      <c r="AN49" s="260"/>
      <c r="AO49" s="260"/>
      <c r="AP49" s="260"/>
      <c r="AQ49" s="260">
        <v>11</v>
      </c>
      <c r="AR49" s="260"/>
      <c r="AS49" s="260"/>
      <c r="AT49" s="260"/>
      <c r="AU49" s="260"/>
      <c r="AV49" s="260" t="s">
        <v>277</v>
      </c>
      <c r="AW49" s="260"/>
      <c r="AX49" s="260"/>
      <c r="AY49" s="260"/>
      <c r="AZ49" s="260"/>
      <c r="BA49" s="260" t="s">
        <v>330</v>
      </c>
      <c r="BB49" s="260"/>
      <c r="BC49" s="260"/>
      <c r="BD49" s="260"/>
      <c r="BE49" s="260"/>
      <c r="BF49" s="260" t="s">
        <v>277</v>
      </c>
      <c r="BG49" s="260"/>
      <c r="BH49" s="260"/>
      <c r="BI49" s="260"/>
      <c r="BJ49" s="260"/>
      <c r="BK49" s="260" t="s">
        <v>275</v>
      </c>
      <c r="BL49" s="260"/>
      <c r="BM49" s="260"/>
      <c r="BN49" s="260"/>
      <c r="BO49" s="260"/>
      <c r="BP49" s="282"/>
      <c r="BQ49" s="283"/>
      <c r="BR49" s="283"/>
      <c r="BS49" s="314"/>
      <c r="CL49" s="41"/>
      <c r="CM49" s="41"/>
      <c r="DU49" s="41"/>
      <c r="DV49" s="41"/>
      <c r="DW49" s="41"/>
      <c r="DX49" s="41"/>
      <c r="DY49" s="41"/>
      <c r="DZ49" s="41"/>
    </row>
    <row r="50" spans="1:71" ht="21.75" customHeight="1">
      <c r="A50" s="204"/>
      <c r="B50" s="196"/>
      <c r="C50" s="196"/>
      <c r="D50" s="205"/>
      <c r="E50" s="205"/>
      <c r="F50" s="205"/>
      <c r="G50" s="205"/>
      <c r="H50" s="205"/>
      <c r="I50" s="205"/>
      <c r="J50" s="196"/>
      <c r="K50" s="198"/>
      <c r="L50" s="153">
        <f>IF(J50="","",VLOOKUP(J50,$N$58:$Z$75,5,FALSE))</f>
      </c>
      <c r="M50" s="154"/>
      <c r="N50" s="154"/>
      <c r="O50" s="154"/>
      <c r="P50" s="154"/>
      <c r="Q50" s="154"/>
      <c r="R50" s="196"/>
      <c r="S50" s="198"/>
      <c r="T50" s="83" t="s">
        <v>24</v>
      </c>
      <c r="U50" s="206"/>
      <c r="V50" s="196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82"/>
      <c r="BQ50" s="283"/>
      <c r="BR50" s="283"/>
      <c r="BS50" s="314"/>
    </row>
    <row r="51" spans="1:71" ht="21.75" customHeight="1" thickBot="1">
      <c r="A51" s="199"/>
      <c r="B51" s="200"/>
      <c r="C51" s="200"/>
      <c r="D51" s="201"/>
      <c r="E51" s="201"/>
      <c r="F51" s="201"/>
      <c r="G51" s="201"/>
      <c r="H51" s="201"/>
      <c r="I51" s="201"/>
      <c r="J51" s="200"/>
      <c r="K51" s="202"/>
      <c r="L51" s="155"/>
      <c r="M51" s="156"/>
      <c r="N51" s="156"/>
      <c r="O51" s="156"/>
      <c r="P51" s="156"/>
      <c r="Q51" s="156"/>
      <c r="R51" s="200"/>
      <c r="S51" s="202"/>
      <c r="T51" s="84" t="s">
        <v>24</v>
      </c>
      <c r="U51" s="203"/>
      <c r="V51" s="200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6"/>
      <c r="BQ51" s="317"/>
      <c r="BR51" s="317"/>
      <c r="BS51" s="318"/>
    </row>
    <row r="52" spans="1:71" ht="18" customHeight="1">
      <c r="A52" s="4"/>
      <c r="B52" s="4"/>
      <c r="C52" s="4"/>
      <c r="D52" s="54"/>
      <c r="E52" s="54"/>
      <c r="F52" s="54"/>
      <c r="G52" s="54"/>
      <c r="H52" s="54"/>
      <c r="I52" s="54"/>
      <c r="J52" s="4"/>
      <c r="K52" s="4"/>
      <c r="L52" s="55"/>
      <c r="M52" s="55"/>
      <c r="N52" s="55"/>
      <c r="O52" s="55"/>
      <c r="P52" s="55"/>
      <c r="Q52" s="5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8" customHeight="1">
      <c r="A53" s="4"/>
      <c r="B53" s="4"/>
      <c r="C53" s="4"/>
      <c r="D53" s="54"/>
      <c r="E53" s="54"/>
      <c r="F53" s="54"/>
      <c r="G53" s="54"/>
      <c r="H53" s="54"/>
      <c r="I53" s="54"/>
      <c r="J53" s="4"/>
      <c r="K53" s="4"/>
      <c r="L53" s="55"/>
      <c r="M53" s="55"/>
      <c r="N53" s="55"/>
      <c r="O53" s="55"/>
      <c r="P53" s="55"/>
      <c r="Q53" s="5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8" customHeight="1">
      <c r="A54" s="4"/>
      <c r="B54" s="4"/>
      <c r="C54" s="4"/>
      <c r="D54" s="54"/>
      <c r="E54" s="54"/>
      <c r="F54" s="54"/>
      <c r="G54" s="54"/>
      <c r="H54" s="54"/>
      <c r="I54" s="54"/>
      <c r="J54" s="4"/>
      <c r="K54" s="4"/>
      <c r="L54" s="55"/>
      <c r="M54" s="55"/>
      <c r="N54" s="55"/>
      <c r="O54" s="55"/>
      <c r="P54" s="55"/>
      <c r="Q54" s="5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8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W55" s="96" t="s">
        <v>74</v>
      </c>
      <c r="BX55" s="96"/>
      <c r="BY55" s="96"/>
      <c r="BZ55" s="96"/>
      <c r="CA55" s="96"/>
      <c r="CB55" s="96" t="s">
        <v>75</v>
      </c>
      <c r="CC55" s="96"/>
      <c r="CD55" s="96"/>
      <c r="CE55" s="96"/>
      <c r="CF55" s="96"/>
      <c r="CG55" s="96" t="s">
        <v>76</v>
      </c>
      <c r="CH55" s="96"/>
      <c r="CI55" s="96"/>
      <c r="CJ55" s="96"/>
      <c r="CK55" s="96"/>
    </row>
    <row r="56" spans="1:89" ht="19.5" customHeight="1">
      <c r="A56" s="187" t="str">
        <f>C15</f>
        <v>福島県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308" t="str">
        <f>AZ15</f>
        <v>宮城県</v>
      </c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BW56" s="96" t="s">
        <v>77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</row>
    <row r="57" spans="1:40" ht="19.5" customHeight="1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2"/>
      <c r="N57" s="311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9.5" customHeight="1">
      <c r="A58" s="179" t="s">
        <v>10</v>
      </c>
      <c r="B58" s="179"/>
      <c r="C58" s="193" t="s">
        <v>9</v>
      </c>
      <c r="D58" s="193"/>
      <c r="E58" s="288" t="s">
        <v>45</v>
      </c>
      <c r="F58" s="289"/>
      <c r="G58" s="289"/>
      <c r="H58" s="289"/>
      <c r="I58" s="289"/>
      <c r="J58" s="289"/>
      <c r="K58" s="289"/>
      <c r="L58" s="289"/>
      <c r="M58" s="290"/>
      <c r="N58" s="179" t="s">
        <v>10</v>
      </c>
      <c r="O58" s="179"/>
      <c r="P58" s="193" t="s">
        <v>9</v>
      </c>
      <c r="Q58" s="193"/>
      <c r="R58" s="288" t="s">
        <v>35</v>
      </c>
      <c r="S58" s="289"/>
      <c r="T58" s="289"/>
      <c r="U58" s="289"/>
      <c r="V58" s="289"/>
      <c r="W58" s="289"/>
      <c r="X58" s="289"/>
      <c r="Y58" s="289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9.5" customHeight="1">
      <c r="A59" s="179"/>
      <c r="B59" s="179"/>
      <c r="C59" s="179"/>
      <c r="D59" s="179"/>
      <c r="E59" s="291"/>
      <c r="F59" s="292"/>
      <c r="G59" s="292"/>
      <c r="H59" s="292"/>
      <c r="I59" s="292"/>
      <c r="J59" s="292"/>
      <c r="K59" s="292"/>
      <c r="L59" s="292"/>
      <c r="M59" s="293"/>
      <c r="N59" s="179"/>
      <c r="O59" s="179"/>
      <c r="P59" s="179"/>
      <c r="Q59" s="179"/>
      <c r="R59" s="291"/>
      <c r="S59" s="292"/>
      <c r="T59" s="292"/>
      <c r="U59" s="292"/>
      <c r="V59" s="292"/>
      <c r="W59" s="292"/>
      <c r="X59" s="292"/>
      <c r="Y59" s="292"/>
      <c r="Z59" s="29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119">
        <v>1</v>
      </c>
      <c r="B60" s="194"/>
      <c r="C60" s="56" t="s">
        <v>310</v>
      </c>
      <c r="D60" s="90"/>
      <c r="E60" s="60" t="s">
        <v>147</v>
      </c>
      <c r="F60" s="61"/>
      <c r="G60" s="58"/>
      <c r="H60" s="58"/>
      <c r="I60" s="58"/>
      <c r="J60" s="58"/>
      <c r="K60" s="58"/>
      <c r="L60" s="58"/>
      <c r="M60" s="59"/>
      <c r="N60" s="96">
        <v>1</v>
      </c>
      <c r="O60" s="96"/>
      <c r="P60" s="69" t="s">
        <v>104</v>
      </c>
      <c r="Q60" s="66"/>
      <c r="R60" s="60" t="s">
        <v>239</v>
      </c>
      <c r="S60" s="61"/>
      <c r="T60" s="58"/>
      <c r="U60" s="58"/>
      <c r="V60" s="58"/>
      <c r="W60" s="58"/>
      <c r="X60" s="58"/>
      <c r="Y60" s="58"/>
      <c r="Z60" s="5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119">
        <v>2</v>
      </c>
      <c r="B61" s="194"/>
      <c r="C61" s="56" t="s">
        <v>314</v>
      </c>
      <c r="D61" s="90"/>
      <c r="E61" s="60" t="s">
        <v>148</v>
      </c>
      <c r="F61" s="61"/>
      <c r="G61" s="58"/>
      <c r="H61" s="58"/>
      <c r="I61" s="58"/>
      <c r="J61" s="58"/>
      <c r="K61" s="58"/>
      <c r="L61" s="58"/>
      <c r="M61" s="59"/>
      <c r="N61" s="96">
        <v>2</v>
      </c>
      <c r="O61" s="96"/>
      <c r="P61" s="69" t="s">
        <v>105</v>
      </c>
      <c r="Q61" s="66"/>
      <c r="R61" s="60" t="s">
        <v>240</v>
      </c>
      <c r="S61" s="61"/>
      <c r="T61" s="58"/>
      <c r="U61" s="58"/>
      <c r="V61" s="58"/>
      <c r="W61" s="58"/>
      <c r="X61" s="58"/>
      <c r="Y61" s="58"/>
      <c r="Z61" s="5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119">
        <v>3</v>
      </c>
      <c r="B62" s="194"/>
      <c r="C62" s="56" t="s">
        <v>314</v>
      </c>
      <c r="D62" s="90"/>
      <c r="E62" s="60" t="s">
        <v>149</v>
      </c>
      <c r="F62" s="61"/>
      <c r="G62" s="58"/>
      <c r="H62" s="58"/>
      <c r="I62" s="58"/>
      <c r="J62" s="58"/>
      <c r="K62" s="58"/>
      <c r="L62" s="58"/>
      <c r="M62" s="59"/>
      <c r="N62" s="96">
        <v>3</v>
      </c>
      <c r="O62" s="96"/>
      <c r="P62" s="69" t="s">
        <v>105</v>
      </c>
      <c r="Q62" s="66"/>
      <c r="R62" s="60" t="s">
        <v>241</v>
      </c>
      <c r="S62" s="61"/>
      <c r="T62" s="58"/>
      <c r="U62" s="58"/>
      <c r="V62" s="58"/>
      <c r="W62" s="58"/>
      <c r="X62" s="58"/>
      <c r="Y62" s="58"/>
      <c r="Z62" s="5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119">
        <v>4</v>
      </c>
      <c r="B63" s="194"/>
      <c r="C63" s="56" t="s">
        <v>314</v>
      </c>
      <c r="D63" s="90"/>
      <c r="E63" s="60" t="s">
        <v>150</v>
      </c>
      <c r="F63" s="61"/>
      <c r="G63" s="58"/>
      <c r="H63" s="58"/>
      <c r="I63" s="58"/>
      <c r="J63" s="58"/>
      <c r="K63" s="58"/>
      <c r="L63" s="58"/>
      <c r="M63" s="59"/>
      <c r="N63" s="96">
        <v>4</v>
      </c>
      <c r="O63" s="96"/>
      <c r="P63" s="69" t="s">
        <v>105</v>
      </c>
      <c r="Q63" s="66"/>
      <c r="R63" s="60" t="s">
        <v>242</v>
      </c>
      <c r="S63" s="61"/>
      <c r="T63" s="58"/>
      <c r="U63" s="58"/>
      <c r="V63" s="58"/>
      <c r="W63" s="58"/>
      <c r="X63" s="58"/>
      <c r="Y63" s="58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119">
        <v>5</v>
      </c>
      <c r="B64" s="194"/>
      <c r="C64" s="56" t="s">
        <v>314</v>
      </c>
      <c r="D64" s="90"/>
      <c r="E64" s="60" t="s">
        <v>151</v>
      </c>
      <c r="F64" s="61"/>
      <c r="G64" s="58"/>
      <c r="H64" s="58"/>
      <c r="I64" s="58"/>
      <c r="J64" s="58"/>
      <c r="K64" s="58"/>
      <c r="L64" s="58"/>
      <c r="M64" s="59"/>
      <c r="N64" s="96">
        <v>5</v>
      </c>
      <c r="O64" s="96"/>
      <c r="P64" s="69" t="s">
        <v>105</v>
      </c>
      <c r="Q64" s="66"/>
      <c r="R64" s="60" t="s">
        <v>243</v>
      </c>
      <c r="S64" s="61"/>
      <c r="T64" s="58"/>
      <c r="U64" s="58"/>
      <c r="V64" s="58"/>
      <c r="W64" s="58"/>
      <c r="X64" s="58"/>
      <c r="Y64" s="58"/>
      <c r="Z64" s="5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119">
        <v>6</v>
      </c>
      <c r="B65" s="194"/>
      <c r="C65" s="56" t="s">
        <v>268</v>
      </c>
      <c r="D65" s="90"/>
      <c r="E65" s="60" t="s">
        <v>160</v>
      </c>
      <c r="F65" s="61"/>
      <c r="G65" s="58"/>
      <c r="H65" s="58"/>
      <c r="I65" s="58"/>
      <c r="J65" s="58"/>
      <c r="K65" s="58"/>
      <c r="L65" s="58"/>
      <c r="M65" s="59"/>
      <c r="N65" s="96">
        <v>6</v>
      </c>
      <c r="O65" s="96"/>
      <c r="P65" s="69" t="s">
        <v>106</v>
      </c>
      <c r="Q65" s="66"/>
      <c r="R65" s="60" t="s">
        <v>244</v>
      </c>
      <c r="S65" s="61"/>
      <c r="T65" s="58"/>
      <c r="U65" s="58"/>
      <c r="V65" s="58"/>
      <c r="W65" s="58"/>
      <c r="X65" s="58"/>
      <c r="Y65" s="58"/>
      <c r="Z65" s="5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119">
        <v>7</v>
      </c>
      <c r="B66" s="194"/>
      <c r="C66" s="56" t="s">
        <v>314</v>
      </c>
      <c r="D66" s="90"/>
      <c r="E66" s="60" t="s">
        <v>152</v>
      </c>
      <c r="F66" s="61"/>
      <c r="G66" s="58"/>
      <c r="H66" s="58"/>
      <c r="I66" s="58"/>
      <c r="J66" s="58"/>
      <c r="K66" s="58"/>
      <c r="L66" s="58"/>
      <c r="M66" s="59"/>
      <c r="N66" s="96">
        <v>7</v>
      </c>
      <c r="O66" s="96"/>
      <c r="P66" s="69" t="s">
        <v>269</v>
      </c>
      <c r="Q66" s="66"/>
      <c r="R66" s="60" t="s">
        <v>245</v>
      </c>
      <c r="S66" s="61"/>
      <c r="T66" s="58"/>
      <c r="U66" s="58"/>
      <c r="V66" s="58"/>
      <c r="W66" s="58"/>
      <c r="X66" s="58"/>
      <c r="Y66" s="58"/>
      <c r="Z66" s="5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26" ht="24" customHeight="1">
      <c r="A67" s="119">
        <v>8</v>
      </c>
      <c r="B67" s="194"/>
      <c r="C67" s="56" t="s">
        <v>309</v>
      </c>
      <c r="D67" s="90"/>
      <c r="E67" s="60" t="s">
        <v>307</v>
      </c>
      <c r="F67" s="61"/>
      <c r="G67" s="58"/>
      <c r="H67" s="58"/>
      <c r="I67" s="58"/>
      <c r="J67" s="58"/>
      <c r="K67" s="58"/>
      <c r="L67" s="58"/>
      <c r="M67" s="59"/>
      <c r="N67" s="96">
        <v>8</v>
      </c>
      <c r="O67" s="96"/>
      <c r="P67" s="69" t="s">
        <v>106</v>
      </c>
      <c r="Q67" s="66"/>
      <c r="R67" s="60" t="s">
        <v>246</v>
      </c>
      <c r="S67" s="61"/>
      <c r="T67" s="58"/>
      <c r="U67" s="58"/>
      <c r="V67" s="58"/>
      <c r="W67" s="58"/>
      <c r="X67" s="58"/>
      <c r="Y67" s="58"/>
      <c r="Z67" s="59"/>
    </row>
    <row r="68" spans="1:26" ht="24" customHeight="1">
      <c r="A68" s="119">
        <v>9</v>
      </c>
      <c r="B68" s="194"/>
      <c r="C68" s="56" t="s">
        <v>269</v>
      </c>
      <c r="D68" s="90"/>
      <c r="E68" s="62" t="s">
        <v>153</v>
      </c>
      <c r="F68" s="63"/>
      <c r="G68" s="58"/>
      <c r="H68" s="58"/>
      <c r="I68" s="58"/>
      <c r="J68" s="58"/>
      <c r="K68" s="58"/>
      <c r="L68" s="58"/>
      <c r="M68" s="59"/>
      <c r="N68" s="96">
        <v>9</v>
      </c>
      <c r="O68" s="96"/>
      <c r="P68" s="69" t="s">
        <v>107</v>
      </c>
      <c r="Q68" s="66"/>
      <c r="R68" s="62" t="s">
        <v>247</v>
      </c>
      <c r="S68" s="63"/>
      <c r="T68" s="58"/>
      <c r="U68" s="58"/>
      <c r="V68" s="58"/>
      <c r="W68" s="58"/>
      <c r="X68" s="58"/>
      <c r="Y68" s="58"/>
      <c r="Z68" s="59"/>
    </row>
    <row r="69" spans="1:26" ht="24" customHeight="1">
      <c r="A69" s="119">
        <v>10</v>
      </c>
      <c r="B69" s="194"/>
      <c r="C69" s="56" t="s">
        <v>269</v>
      </c>
      <c r="D69" s="90"/>
      <c r="E69" s="60" t="s">
        <v>154</v>
      </c>
      <c r="F69" s="61"/>
      <c r="G69" s="58"/>
      <c r="H69" s="58"/>
      <c r="I69" s="58"/>
      <c r="J69" s="58"/>
      <c r="K69" s="58"/>
      <c r="L69" s="58"/>
      <c r="M69" s="59"/>
      <c r="N69" s="96">
        <v>10</v>
      </c>
      <c r="O69" s="96"/>
      <c r="P69" s="69" t="s">
        <v>106</v>
      </c>
      <c r="Q69" s="66"/>
      <c r="R69" s="60" t="s">
        <v>316</v>
      </c>
      <c r="S69" s="61"/>
      <c r="T69" s="58"/>
      <c r="U69" s="58"/>
      <c r="V69" s="58"/>
      <c r="W69" s="58"/>
      <c r="X69" s="58"/>
      <c r="Y69" s="58"/>
      <c r="Z69" s="59"/>
    </row>
    <row r="70" spans="1:26" ht="24" customHeight="1">
      <c r="A70" s="119">
        <v>11</v>
      </c>
      <c r="B70" s="194"/>
      <c r="C70" s="56" t="s">
        <v>312</v>
      </c>
      <c r="D70" s="90"/>
      <c r="E70" s="60" t="s">
        <v>155</v>
      </c>
      <c r="F70" s="61"/>
      <c r="G70" s="58"/>
      <c r="H70" s="58"/>
      <c r="I70" s="58"/>
      <c r="J70" s="58"/>
      <c r="K70" s="58"/>
      <c r="L70" s="58"/>
      <c r="M70" s="59"/>
      <c r="N70" s="96">
        <v>11</v>
      </c>
      <c r="O70" s="96"/>
      <c r="P70" s="69" t="s">
        <v>106</v>
      </c>
      <c r="Q70" s="66"/>
      <c r="R70" s="60" t="s">
        <v>248</v>
      </c>
      <c r="S70" s="61"/>
      <c r="T70" s="58"/>
      <c r="U70" s="58"/>
      <c r="V70" s="58"/>
      <c r="W70" s="58"/>
      <c r="X70" s="58"/>
      <c r="Y70" s="58"/>
      <c r="Z70" s="59"/>
    </row>
    <row r="71" spans="1:26" ht="24" customHeight="1">
      <c r="A71" s="119">
        <v>12</v>
      </c>
      <c r="B71" s="194"/>
      <c r="C71" s="56" t="s">
        <v>315</v>
      </c>
      <c r="D71" s="90"/>
      <c r="E71" s="60" t="s">
        <v>308</v>
      </c>
      <c r="F71" s="61"/>
      <c r="G71" s="58"/>
      <c r="H71" s="58"/>
      <c r="I71" s="58"/>
      <c r="J71" s="58"/>
      <c r="K71" s="58"/>
      <c r="L71" s="58"/>
      <c r="M71" s="59"/>
      <c r="N71" s="96">
        <v>12</v>
      </c>
      <c r="O71" s="96"/>
      <c r="P71" s="69" t="s">
        <v>106</v>
      </c>
      <c r="Q71" s="66"/>
      <c r="R71" s="60" t="s">
        <v>249</v>
      </c>
      <c r="S71" s="61"/>
      <c r="T71" s="58"/>
      <c r="U71" s="58"/>
      <c r="V71" s="58"/>
      <c r="W71" s="58"/>
      <c r="X71" s="58"/>
      <c r="Y71" s="58"/>
      <c r="Z71" s="59"/>
    </row>
    <row r="72" spans="1:26" ht="24" customHeight="1">
      <c r="A72" s="119">
        <v>13</v>
      </c>
      <c r="B72" s="194"/>
      <c r="C72" s="56" t="s">
        <v>269</v>
      </c>
      <c r="D72" s="90"/>
      <c r="E72" s="60" t="s">
        <v>157</v>
      </c>
      <c r="F72" s="61"/>
      <c r="G72" s="58"/>
      <c r="H72" s="58"/>
      <c r="I72" s="58"/>
      <c r="J72" s="58"/>
      <c r="K72" s="58"/>
      <c r="L72" s="58"/>
      <c r="M72" s="59"/>
      <c r="N72" s="96">
        <v>13</v>
      </c>
      <c r="O72" s="96"/>
      <c r="P72" s="69" t="s">
        <v>105</v>
      </c>
      <c r="Q72" s="66"/>
      <c r="R72" s="60" t="s">
        <v>250</v>
      </c>
      <c r="S72" s="61"/>
      <c r="T72" s="58"/>
      <c r="U72" s="58"/>
      <c r="V72" s="58"/>
      <c r="W72" s="58"/>
      <c r="X72" s="58"/>
      <c r="Y72" s="58"/>
      <c r="Z72" s="59"/>
    </row>
    <row r="73" spans="1:26" ht="24" customHeight="1">
      <c r="A73" s="119">
        <v>14</v>
      </c>
      <c r="B73" s="194"/>
      <c r="C73" s="56" t="s">
        <v>269</v>
      </c>
      <c r="D73" s="90"/>
      <c r="E73" s="60" t="s">
        <v>158</v>
      </c>
      <c r="F73" s="61"/>
      <c r="G73" s="58"/>
      <c r="H73" s="58"/>
      <c r="I73" s="58"/>
      <c r="J73" s="58"/>
      <c r="K73" s="58"/>
      <c r="L73" s="58"/>
      <c r="M73" s="59"/>
      <c r="N73" s="96">
        <v>14</v>
      </c>
      <c r="O73" s="96"/>
      <c r="P73" s="69" t="s">
        <v>106</v>
      </c>
      <c r="Q73" s="66"/>
      <c r="R73" s="60" t="s">
        <v>251</v>
      </c>
      <c r="S73" s="61"/>
      <c r="T73" s="58"/>
      <c r="U73" s="58"/>
      <c r="V73" s="58"/>
      <c r="W73" s="58"/>
      <c r="X73" s="58"/>
      <c r="Y73" s="58"/>
      <c r="Z73" s="59"/>
    </row>
    <row r="74" spans="1:26" ht="24" customHeight="1">
      <c r="A74" s="119">
        <v>15</v>
      </c>
      <c r="B74" s="194"/>
      <c r="C74" s="56" t="s">
        <v>312</v>
      </c>
      <c r="D74" s="90"/>
      <c r="E74" s="60" t="s">
        <v>159</v>
      </c>
      <c r="F74" s="61"/>
      <c r="G74" s="58"/>
      <c r="H74" s="58"/>
      <c r="I74" s="58"/>
      <c r="J74" s="58"/>
      <c r="K74" s="58"/>
      <c r="L74" s="58"/>
      <c r="M74" s="59"/>
      <c r="N74" s="96">
        <v>15</v>
      </c>
      <c r="O74" s="96"/>
      <c r="P74" s="69" t="s">
        <v>104</v>
      </c>
      <c r="Q74" s="66"/>
      <c r="R74" s="60" t="s">
        <v>252</v>
      </c>
      <c r="S74" s="61"/>
      <c r="T74" s="58"/>
      <c r="U74" s="58"/>
      <c r="V74" s="58"/>
      <c r="W74" s="58"/>
      <c r="X74" s="58"/>
      <c r="Y74" s="58"/>
      <c r="Z74" s="59"/>
    </row>
    <row r="75" spans="1:26" ht="24" customHeight="1" thickBot="1">
      <c r="A75" s="119">
        <v>16</v>
      </c>
      <c r="B75" s="194"/>
      <c r="C75" s="57" t="s">
        <v>312</v>
      </c>
      <c r="D75" s="90"/>
      <c r="E75" s="64" t="s">
        <v>99</v>
      </c>
      <c r="F75" s="65"/>
      <c r="G75" s="58"/>
      <c r="H75" s="58"/>
      <c r="I75" s="58"/>
      <c r="J75" s="58"/>
      <c r="K75" s="58"/>
      <c r="L75" s="58"/>
      <c r="M75" s="59"/>
      <c r="N75" s="96">
        <v>16</v>
      </c>
      <c r="O75" s="96"/>
      <c r="P75" s="70"/>
      <c r="Q75" s="66"/>
      <c r="R75" s="64"/>
      <c r="S75" s="65"/>
      <c r="T75" s="58"/>
      <c r="U75" s="58"/>
      <c r="V75" s="58"/>
      <c r="W75" s="58"/>
      <c r="X75" s="58"/>
      <c r="Y75" s="58"/>
      <c r="Z75" s="59"/>
    </row>
  </sheetData>
  <mergeCells count="768">
    <mergeCell ref="BP48:BS48"/>
    <mergeCell ref="BP49:BS49"/>
    <mergeCell ref="BP50:BS50"/>
    <mergeCell ref="BP51:BS51"/>
    <mergeCell ref="BP44:BS44"/>
    <mergeCell ref="BP45:BS45"/>
    <mergeCell ref="BP46:BS46"/>
    <mergeCell ref="BP47:BS47"/>
    <mergeCell ref="BK48:BO48"/>
    <mergeCell ref="BK49:BO49"/>
    <mergeCell ref="BK50:BO50"/>
    <mergeCell ref="BK51:BO51"/>
    <mergeCell ref="BK44:BO44"/>
    <mergeCell ref="BK45:BO45"/>
    <mergeCell ref="BK46:BO46"/>
    <mergeCell ref="BK47:BO47"/>
    <mergeCell ref="BA51:BE51"/>
    <mergeCell ref="BF44:BJ44"/>
    <mergeCell ref="BF45:BJ45"/>
    <mergeCell ref="BF46:BJ46"/>
    <mergeCell ref="BF47:BJ47"/>
    <mergeCell ref="BF48:BJ48"/>
    <mergeCell ref="BF49:BJ49"/>
    <mergeCell ref="BF50:BJ50"/>
    <mergeCell ref="BF51:BJ51"/>
    <mergeCell ref="BA47:BE47"/>
    <mergeCell ref="I35:O35"/>
    <mergeCell ref="BA44:BE44"/>
    <mergeCell ref="BA45:BE45"/>
    <mergeCell ref="BA46:BE46"/>
    <mergeCell ref="J43:K43"/>
    <mergeCell ref="L43:Q43"/>
    <mergeCell ref="Z34:AE35"/>
    <mergeCell ref="AT42:AY42"/>
    <mergeCell ref="AT40:AY40"/>
    <mergeCell ref="AH37:AK37"/>
    <mergeCell ref="AZ19:BA19"/>
    <mergeCell ref="AH41:AK41"/>
    <mergeCell ref="BA49:BE49"/>
    <mergeCell ref="BA50:BE50"/>
    <mergeCell ref="AG47:AK47"/>
    <mergeCell ref="AH29:AI29"/>
    <mergeCell ref="AH38:AK38"/>
    <mergeCell ref="AJ32:AK32"/>
    <mergeCell ref="AN42:AS42"/>
    <mergeCell ref="AL42:AM42"/>
    <mergeCell ref="BA48:BE48"/>
    <mergeCell ref="AJ22:AK22"/>
    <mergeCell ref="AL22:AM22"/>
    <mergeCell ref="AN22:AW22"/>
    <mergeCell ref="AL41:AM41"/>
    <mergeCell ref="AT41:AY41"/>
    <mergeCell ref="AN38:AS38"/>
    <mergeCell ref="AN29:AW29"/>
    <mergeCell ref="AN30:AW30"/>
    <mergeCell ref="AN28:AW28"/>
    <mergeCell ref="AL51:AP51"/>
    <mergeCell ref="AQ50:AU50"/>
    <mergeCell ref="AQ47:AU47"/>
    <mergeCell ref="AV51:AZ51"/>
    <mergeCell ref="AQ51:AU51"/>
    <mergeCell ref="AL47:AP47"/>
    <mergeCell ref="AV47:AZ47"/>
    <mergeCell ref="AV50:AZ50"/>
    <mergeCell ref="AV49:AZ49"/>
    <mergeCell ref="P58:Q59"/>
    <mergeCell ref="N56:Z57"/>
    <mergeCell ref="CB56:CF56"/>
    <mergeCell ref="CG56:CK56"/>
    <mergeCell ref="N58:O59"/>
    <mergeCell ref="R58:Z59"/>
    <mergeCell ref="BW55:CA55"/>
    <mergeCell ref="CB55:CF55"/>
    <mergeCell ref="CG55:CK55"/>
    <mergeCell ref="CA39:CD39"/>
    <mergeCell ref="CE39:CH39"/>
    <mergeCell ref="CI39:CL39"/>
    <mergeCell ref="BW40:BZ40"/>
    <mergeCell ref="CA40:CD40"/>
    <mergeCell ref="CE40:CH40"/>
    <mergeCell ref="CI40:CL40"/>
    <mergeCell ref="CA37:CD37"/>
    <mergeCell ref="CE37:CH37"/>
    <mergeCell ref="CI37:CL37"/>
    <mergeCell ref="BW38:BZ38"/>
    <mergeCell ref="CA38:CD38"/>
    <mergeCell ref="CE38:CH38"/>
    <mergeCell ref="CI38:CL38"/>
    <mergeCell ref="BW37:BZ37"/>
    <mergeCell ref="CE36:CH36"/>
    <mergeCell ref="A36:C36"/>
    <mergeCell ref="AL36:AM36"/>
    <mergeCell ref="AF36:AG36"/>
    <mergeCell ref="BO36:BS36"/>
    <mergeCell ref="D36:F36"/>
    <mergeCell ref="G36:H36"/>
    <mergeCell ref="I36:O36"/>
    <mergeCell ref="AZ36:BB36"/>
    <mergeCell ref="BW36:BZ36"/>
    <mergeCell ref="BW39:BZ39"/>
    <mergeCell ref="BW56:CA56"/>
    <mergeCell ref="W43:BS43"/>
    <mergeCell ref="AV44:AZ44"/>
    <mergeCell ref="AB44:AF44"/>
    <mergeCell ref="AT39:AY39"/>
    <mergeCell ref="Z41:AE41"/>
    <mergeCell ref="Z40:AE40"/>
    <mergeCell ref="AF40:AG40"/>
    <mergeCell ref="AF41:AG41"/>
    <mergeCell ref="BG20:BK20"/>
    <mergeCell ref="BB21:BF21"/>
    <mergeCell ref="AX20:AY20"/>
    <mergeCell ref="AN20:AW20"/>
    <mergeCell ref="AX21:AY21"/>
    <mergeCell ref="CO33:CP33"/>
    <mergeCell ref="CQ33:CR33"/>
    <mergeCell ref="CK32:CL32"/>
    <mergeCell ref="CM32:CN32"/>
    <mergeCell ref="CO32:CP32"/>
    <mergeCell ref="CQ32:CR32"/>
    <mergeCell ref="CK33:CL33"/>
    <mergeCell ref="CM33:CN33"/>
    <mergeCell ref="CO30:CP30"/>
    <mergeCell ref="CQ30:CR30"/>
    <mergeCell ref="CK31:CL31"/>
    <mergeCell ref="CM31:CN31"/>
    <mergeCell ref="CO31:CP31"/>
    <mergeCell ref="CQ31:CR31"/>
    <mergeCell ref="CK30:CL30"/>
    <mergeCell ref="CM30:CN30"/>
    <mergeCell ref="BW18:CJ19"/>
    <mergeCell ref="CQ20:CR20"/>
    <mergeCell ref="CK20:CL20"/>
    <mergeCell ref="CO20:CP20"/>
    <mergeCell ref="CM20:CN20"/>
    <mergeCell ref="CO18:CP19"/>
    <mergeCell ref="CQ18:CR19"/>
    <mergeCell ref="CK18:CL19"/>
    <mergeCell ref="CM18:CN19"/>
    <mergeCell ref="T18:U19"/>
    <mergeCell ref="AX31:AY31"/>
    <mergeCell ref="AH21:AI21"/>
    <mergeCell ref="AN21:AW21"/>
    <mergeCell ref="AN18:AW19"/>
    <mergeCell ref="AH18:AI19"/>
    <mergeCell ref="AJ18:AK19"/>
    <mergeCell ref="AX22:AY22"/>
    <mergeCell ref="AF22:AG22"/>
    <mergeCell ref="T22:U22"/>
    <mergeCell ref="V30:AE30"/>
    <mergeCell ref="AJ29:AK29"/>
    <mergeCell ref="R44:S44"/>
    <mergeCell ref="R43:V43"/>
    <mergeCell ref="U44:V44"/>
    <mergeCell ref="AH42:AK42"/>
    <mergeCell ref="P42:S42"/>
    <mergeCell ref="Z42:AE42"/>
    <mergeCell ref="AF42:AG42"/>
    <mergeCell ref="AG44:AK44"/>
    <mergeCell ref="AR17:AT17"/>
    <mergeCell ref="AN17:AQ17"/>
    <mergeCell ref="AL18:AM19"/>
    <mergeCell ref="AT37:AY37"/>
    <mergeCell ref="AL37:AM37"/>
    <mergeCell ref="AN37:AS37"/>
    <mergeCell ref="AX18:AY19"/>
    <mergeCell ref="AN31:AW31"/>
    <mergeCell ref="AL28:AM28"/>
    <mergeCell ref="AL31:AM31"/>
    <mergeCell ref="AL30:AM30"/>
    <mergeCell ref="AL32:AM32"/>
    <mergeCell ref="AN24:AW24"/>
    <mergeCell ref="AZ20:BA20"/>
    <mergeCell ref="AL29:AM29"/>
    <mergeCell ref="AN32:AW32"/>
    <mergeCell ref="AZ31:BA31"/>
    <mergeCell ref="AX24:AY24"/>
    <mergeCell ref="AX25:AY25"/>
    <mergeCell ref="AX29:AY29"/>
    <mergeCell ref="AX32:AY32"/>
    <mergeCell ref="R19:S19"/>
    <mergeCell ref="R20:S20"/>
    <mergeCell ref="H19:L19"/>
    <mergeCell ref="M19:Q19"/>
    <mergeCell ref="V24:AE24"/>
    <mergeCell ref="H24:L24"/>
    <mergeCell ref="H23:L23"/>
    <mergeCell ref="M23:Q23"/>
    <mergeCell ref="R23:S23"/>
    <mergeCell ref="BB23:BF23"/>
    <mergeCell ref="BB22:BF22"/>
    <mergeCell ref="M20:Q20"/>
    <mergeCell ref="AH22:AI22"/>
    <mergeCell ref="AH23:AI23"/>
    <mergeCell ref="AL21:AM21"/>
    <mergeCell ref="T23:U23"/>
    <mergeCell ref="V23:AE23"/>
    <mergeCell ref="AF23:AG23"/>
    <mergeCell ref="R22:S22"/>
    <mergeCell ref="A24:B24"/>
    <mergeCell ref="A22:B22"/>
    <mergeCell ref="H20:L20"/>
    <mergeCell ref="BL22:BP22"/>
    <mergeCell ref="AZ21:BA21"/>
    <mergeCell ref="BL21:BP21"/>
    <mergeCell ref="AZ22:BA22"/>
    <mergeCell ref="BG21:BK21"/>
    <mergeCell ref="BG22:BK22"/>
    <mergeCell ref="AZ23:BA23"/>
    <mergeCell ref="A20:B20"/>
    <mergeCell ref="C20:G20"/>
    <mergeCell ref="A23:B23"/>
    <mergeCell ref="C23:G23"/>
    <mergeCell ref="C22:G22"/>
    <mergeCell ref="A21:B21"/>
    <mergeCell ref="C21:G21"/>
    <mergeCell ref="AL44:AP44"/>
    <mergeCell ref="AZ35:BB35"/>
    <mergeCell ref="AZ34:BS34"/>
    <mergeCell ref="J44:K44"/>
    <mergeCell ref="L44:Q44"/>
    <mergeCell ref="I37:O37"/>
    <mergeCell ref="P38:S38"/>
    <mergeCell ref="BO35:BS35"/>
    <mergeCell ref="AZ38:BB38"/>
    <mergeCell ref="AZ41:BB41"/>
    <mergeCell ref="P11:Q11"/>
    <mergeCell ref="C19:G19"/>
    <mergeCell ref="A18:G18"/>
    <mergeCell ref="J17:K17"/>
    <mergeCell ref="H18:S18"/>
    <mergeCell ref="A13:K13"/>
    <mergeCell ref="A14:K14"/>
    <mergeCell ref="L13:T13"/>
    <mergeCell ref="L14:T14"/>
    <mergeCell ref="A19:B19"/>
    <mergeCell ref="I38:O38"/>
    <mergeCell ref="BQ24:BS24"/>
    <mergeCell ref="BQ25:BS25"/>
    <mergeCell ref="BQ26:BS26"/>
    <mergeCell ref="BL24:BP24"/>
    <mergeCell ref="BL25:BP25"/>
    <mergeCell ref="BL26:BP26"/>
    <mergeCell ref="P35:S35"/>
    <mergeCell ref="P37:S37"/>
    <mergeCell ref="P36:S36"/>
    <mergeCell ref="A35:C35"/>
    <mergeCell ref="A39:C39"/>
    <mergeCell ref="C24:G24"/>
    <mergeCell ref="R24:S24"/>
    <mergeCell ref="D39:F39"/>
    <mergeCell ref="I39:O39"/>
    <mergeCell ref="G39:H39"/>
    <mergeCell ref="A37:C37"/>
    <mergeCell ref="D38:F38"/>
    <mergeCell ref="G38:H38"/>
    <mergeCell ref="A40:C40"/>
    <mergeCell ref="D40:F40"/>
    <mergeCell ref="G40:H40"/>
    <mergeCell ref="I40:O40"/>
    <mergeCell ref="D41:F41"/>
    <mergeCell ref="G41:H41"/>
    <mergeCell ref="P40:S40"/>
    <mergeCell ref="I41:O41"/>
    <mergeCell ref="M22:Q22"/>
    <mergeCell ref="H22:L22"/>
    <mergeCell ref="A44:C44"/>
    <mergeCell ref="D44:I44"/>
    <mergeCell ref="A43:C43"/>
    <mergeCell ref="D43:I43"/>
    <mergeCell ref="A25:B25"/>
    <mergeCell ref="C25:G25"/>
    <mergeCell ref="M24:Q24"/>
    <mergeCell ref="A27:B27"/>
    <mergeCell ref="BG23:BK23"/>
    <mergeCell ref="AH24:AI24"/>
    <mergeCell ref="AJ24:AK24"/>
    <mergeCell ref="AL24:AM24"/>
    <mergeCell ref="AZ24:BA24"/>
    <mergeCell ref="BG24:BK24"/>
    <mergeCell ref="AL23:AM23"/>
    <mergeCell ref="AN23:AW23"/>
    <mergeCell ref="AX23:AY23"/>
    <mergeCell ref="AJ23:AK23"/>
    <mergeCell ref="AX30:AY30"/>
    <mergeCell ref="BB32:BF32"/>
    <mergeCell ref="BQ27:BS27"/>
    <mergeCell ref="BQ28:BS28"/>
    <mergeCell ref="BQ29:BS29"/>
    <mergeCell ref="BQ30:BS30"/>
    <mergeCell ref="BL28:BP28"/>
    <mergeCell ref="AZ32:BA32"/>
    <mergeCell ref="BL31:BP31"/>
    <mergeCell ref="BG29:BK29"/>
    <mergeCell ref="R25:S25"/>
    <mergeCell ref="T25:U25"/>
    <mergeCell ref="M25:Q25"/>
    <mergeCell ref="A26:B26"/>
    <mergeCell ref="H25:L25"/>
    <mergeCell ref="C26:G26"/>
    <mergeCell ref="R26:S26"/>
    <mergeCell ref="T26:U26"/>
    <mergeCell ref="H26:L26"/>
    <mergeCell ref="M26:Q26"/>
    <mergeCell ref="BB24:BF24"/>
    <mergeCell ref="AZ25:BA25"/>
    <mergeCell ref="AF25:AG25"/>
    <mergeCell ref="AH25:AI25"/>
    <mergeCell ref="AJ25:AK25"/>
    <mergeCell ref="AL25:AM25"/>
    <mergeCell ref="AN25:AW25"/>
    <mergeCell ref="BB25:BF25"/>
    <mergeCell ref="BG25:BK25"/>
    <mergeCell ref="V25:AE25"/>
    <mergeCell ref="AF39:AG39"/>
    <mergeCell ref="AH36:AK36"/>
    <mergeCell ref="AX26:AY26"/>
    <mergeCell ref="AF26:AG26"/>
    <mergeCell ref="AH26:AI26"/>
    <mergeCell ref="AJ26:AK26"/>
    <mergeCell ref="AL26:AM26"/>
    <mergeCell ref="BB26:BF26"/>
    <mergeCell ref="AG46:AK46"/>
    <mergeCell ref="AL46:AP46"/>
    <mergeCell ref="AL39:AM39"/>
    <mergeCell ref="AF38:AG38"/>
    <mergeCell ref="AL38:AM38"/>
    <mergeCell ref="AL40:AM40"/>
    <mergeCell ref="AN39:AS39"/>
    <mergeCell ref="AQ46:AU46"/>
    <mergeCell ref="AH40:AK40"/>
    <mergeCell ref="AN40:AS40"/>
    <mergeCell ref="C27:G27"/>
    <mergeCell ref="R27:S27"/>
    <mergeCell ref="T27:U27"/>
    <mergeCell ref="H27:L27"/>
    <mergeCell ref="M27:Q27"/>
    <mergeCell ref="BG26:BK26"/>
    <mergeCell ref="AZ26:BA26"/>
    <mergeCell ref="AH27:AI27"/>
    <mergeCell ref="AJ27:AK27"/>
    <mergeCell ref="AL27:AM27"/>
    <mergeCell ref="AN26:AW26"/>
    <mergeCell ref="AX27:AY27"/>
    <mergeCell ref="AZ27:BA27"/>
    <mergeCell ref="AN27:AW27"/>
    <mergeCell ref="BG27:BK27"/>
    <mergeCell ref="A29:B29"/>
    <mergeCell ref="C29:G29"/>
    <mergeCell ref="R29:S29"/>
    <mergeCell ref="T29:U29"/>
    <mergeCell ref="H29:L29"/>
    <mergeCell ref="M29:Q29"/>
    <mergeCell ref="BO42:BS42"/>
    <mergeCell ref="BF38:BG38"/>
    <mergeCell ref="BQ31:BS31"/>
    <mergeCell ref="BQ32:BS32"/>
    <mergeCell ref="BG31:BK31"/>
    <mergeCell ref="BL32:BP32"/>
    <mergeCell ref="BH42:BN42"/>
    <mergeCell ref="BB31:BF31"/>
    <mergeCell ref="BH35:BN35"/>
    <mergeCell ref="BH39:BN39"/>
    <mergeCell ref="AZ40:BB40"/>
    <mergeCell ref="BF40:BG40"/>
    <mergeCell ref="BC35:BE35"/>
    <mergeCell ref="BC40:BE40"/>
    <mergeCell ref="BC41:BE41"/>
    <mergeCell ref="BF41:BG41"/>
    <mergeCell ref="BH41:BN41"/>
    <mergeCell ref="BF42:BG42"/>
    <mergeCell ref="BC42:BE42"/>
    <mergeCell ref="AV46:AZ46"/>
    <mergeCell ref="A30:B30"/>
    <mergeCell ref="C30:G30"/>
    <mergeCell ref="R30:S30"/>
    <mergeCell ref="T30:U30"/>
    <mergeCell ref="M30:Q30"/>
    <mergeCell ref="H30:L30"/>
    <mergeCell ref="A31:B31"/>
    <mergeCell ref="C31:G31"/>
    <mergeCell ref="R31:S31"/>
    <mergeCell ref="T31:U31"/>
    <mergeCell ref="H31:L31"/>
    <mergeCell ref="M31:Q31"/>
    <mergeCell ref="AH33:AI33"/>
    <mergeCell ref="H33:L33"/>
    <mergeCell ref="H32:L32"/>
    <mergeCell ref="M33:Q33"/>
    <mergeCell ref="V31:AE31"/>
    <mergeCell ref="AH32:AI32"/>
    <mergeCell ref="R32:S32"/>
    <mergeCell ref="AJ33:AK33"/>
    <mergeCell ref="AV45:AZ45"/>
    <mergeCell ref="AT36:AY36"/>
    <mergeCell ref="AQ45:AU45"/>
    <mergeCell ref="AQ44:AU44"/>
    <mergeCell ref="AN41:AS41"/>
    <mergeCell ref="AH39:AK39"/>
    <mergeCell ref="AF34:AM35"/>
    <mergeCell ref="AN36:AS36"/>
    <mergeCell ref="AZ42:BB42"/>
    <mergeCell ref="AL33:AM33"/>
    <mergeCell ref="AN33:AW33"/>
    <mergeCell ref="AX33:AY33"/>
    <mergeCell ref="BC39:BE39"/>
    <mergeCell ref="BC38:BE38"/>
    <mergeCell ref="AT34:AY35"/>
    <mergeCell ref="AT38:AY38"/>
    <mergeCell ref="AN34:AS35"/>
    <mergeCell ref="BB33:BF33"/>
    <mergeCell ref="BF39:BG39"/>
    <mergeCell ref="BH36:BN36"/>
    <mergeCell ref="BF36:BG36"/>
    <mergeCell ref="AZ33:BA33"/>
    <mergeCell ref="AZ39:BB39"/>
    <mergeCell ref="BC36:BE36"/>
    <mergeCell ref="AZ37:BB37"/>
    <mergeCell ref="BL33:BP33"/>
    <mergeCell ref="BO39:BS39"/>
    <mergeCell ref="BH38:BN38"/>
    <mergeCell ref="BF35:BG35"/>
    <mergeCell ref="U46:V46"/>
    <mergeCell ref="W46:AA46"/>
    <mergeCell ref="Z38:AE38"/>
    <mergeCell ref="T37:Y37"/>
    <mergeCell ref="AB46:AF46"/>
    <mergeCell ref="Z39:AE39"/>
    <mergeCell ref="W44:AA44"/>
    <mergeCell ref="Z37:AE37"/>
    <mergeCell ref="AF37:AG37"/>
    <mergeCell ref="T41:Y41"/>
    <mergeCell ref="T33:U33"/>
    <mergeCell ref="T32:U32"/>
    <mergeCell ref="V32:AE32"/>
    <mergeCell ref="Z36:AE36"/>
    <mergeCell ref="C32:G32"/>
    <mergeCell ref="A33:B33"/>
    <mergeCell ref="C33:G33"/>
    <mergeCell ref="A32:B32"/>
    <mergeCell ref="V15:AA16"/>
    <mergeCell ref="U13:Y13"/>
    <mergeCell ref="U14:Y14"/>
    <mergeCell ref="T24:U24"/>
    <mergeCell ref="T20:U20"/>
    <mergeCell ref="V22:AE22"/>
    <mergeCell ref="Z13:AI13"/>
    <mergeCell ref="Z14:AI14"/>
    <mergeCell ref="V21:AE21"/>
    <mergeCell ref="AF24:AG24"/>
    <mergeCell ref="AJ14:AP14"/>
    <mergeCell ref="AF20:AG20"/>
    <mergeCell ref="A12:E12"/>
    <mergeCell ref="F12:R12"/>
    <mergeCell ref="AF18:AG19"/>
    <mergeCell ref="C15:S16"/>
    <mergeCell ref="AB15:AE15"/>
    <mergeCell ref="AN15:AQ15"/>
    <mergeCell ref="AB16:AE16"/>
    <mergeCell ref="AN16:AQ16"/>
    <mergeCell ref="AV11:AZ11"/>
    <mergeCell ref="AQ13:AZ13"/>
    <mergeCell ref="AJ13:AP13"/>
    <mergeCell ref="AG11:AL11"/>
    <mergeCell ref="AM11:AO11"/>
    <mergeCell ref="AM12:AP12"/>
    <mergeCell ref="AQ12:AZ12"/>
    <mergeCell ref="AG12:AJ12"/>
    <mergeCell ref="R11:S11"/>
    <mergeCell ref="T11:U11"/>
    <mergeCell ref="AC12:AF12"/>
    <mergeCell ref="S12:V12"/>
    <mergeCell ref="W12:Z12"/>
    <mergeCell ref="AZ30:BA30"/>
    <mergeCell ref="BL30:BP30"/>
    <mergeCell ref="BB30:BF30"/>
    <mergeCell ref="BG30:BK30"/>
    <mergeCell ref="BB29:BF29"/>
    <mergeCell ref="AZ29:BA29"/>
    <mergeCell ref="V18:AE19"/>
    <mergeCell ref="AB17:AE17"/>
    <mergeCell ref="AF17:AM17"/>
    <mergeCell ref="AF27:AG27"/>
    <mergeCell ref="AL20:AM20"/>
    <mergeCell ref="V20:AE20"/>
    <mergeCell ref="AH20:AI20"/>
    <mergeCell ref="AJ21:AK21"/>
    <mergeCell ref="V26:AE26"/>
    <mergeCell ref="AJ20:AK20"/>
    <mergeCell ref="AJ31:AK31"/>
    <mergeCell ref="AF29:AG29"/>
    <mergeCell ref="AF30:AG30"/>
    <mergeCell ref="AH30:AI30"/>
    <mergeCell ref="AF31:AG31"/>
    <mergeCell ref="AJ30:AK30"/>
    <mergeCell ref="AH31:AI31"/>
    <mergeCell ref="AH28:AI28"/>
    <mergeCell ref="R45:S45"/>
    <mergeCell ref="U45:V45"/>
    <mergeCell ref="V29:AE29"/>
    <mergeCell ref="AF21:AG21"/>
    <mergeCell ref="V27:AE27"/>
    <mergeCell ref="T38:Y38"/>
    <mergeCell ref="P41:S41"/>
    <mergeCell ref="T40:Y40"/>
    <mergeCell ref="M32:Q32"/>
    <mergeCell ref="R33:S33"/>
    <mergeCell ref="AL45:AP45"/>
    <mergeCell ref="AG45:AK45"/>
    <mergeCell ref="W45:AA45"/>
    <mergeCell ref="AB45:AF45"/>
    <mergeCell ref="D42:F42"/>
    <mergeCell ref="G42:H42"/>
    <mergeCell ref="I42:O42"/>
    <mergeCell ref="A42:C42"/>
    <mergeCell ref="T39:Y39"/>
    <mergeCell ref="P39:S39"/>
    <mergeCell ref="T34:Y35"/>
    <mergeCell ref="T36:Y36"/>
    <mergeCell ref="A34:S34"/>
    <mergeCell ref="A38:C38"/>
    <mergeCell ref="D37:F37"/>
    <mergeCell ref="G37:H37"/>
    <mergeCell ref="D35:F35"/>
    <mergeCell ref="G35:H35"/>
    <mergeCell ref="A41:C41"/>
    <mergeCell ref="L47:Q47"/>
    <mergeCell ref="D46:I46"/>
    <mergeCell ref="J46:K46"/>
    <mergeCell ref="L46:Q46"/>
    <mergeCell ref="A46:C46"/>
    <mergeCell ref="J45:K45"/>
    <mergeCell ref="L45:Q45"/>
    <mergeCell ref="A45:C45"/>
    <mergeCell ref="D45:I45"/>
    <mergeCell ref="A48:C48"/>
    <mergeCell ref="D48:I48"/>
    <mergeCell ref="J48:K48"/>
    <mergeCell ref="A47:C47"/>
    <mergeCell ref="D47:I47"/>
    <mergeCell ref="J47:K47"/>
    <mergeCell ref="L48:Q48"/>
    <mergeCell ref="R48:S48"/>
    <mergeCell ref="U48:V48"/>
    <mergeCell ref="W48:AA48"/>
    <mergeCell ref="AB48:AF48"/>
    <mergeCell ref="AG48:AK48"/>
    <mergeCell ref="AL48:AP48"/>
    <mergeCell ref="AQ48:AU48"/>
    <mergeCell ref="U49:V49"/>
    <mergeCell ref="W49:AA49"/>
    <mergeCell ref="AQ49:AU49"/>
    <mergeCell ref="A49:C49"/>
    <mergeCell ref="D49:I49"/>
    <mergeCell ref="J49:K49"/>
    <mergeCell ref="L49:Q49"/>
    <mergeCell ref="R50:S50"/>
    <mergeCell ref="U50:V50"/>
    <mergeCell ref="W50:AA50"/>
    <mergeCell ref="AL49:AP49"/>
    <mergeCell ref="AB49:AF49"/>
    <mergeCell ref="AG49:AK49"/>
    <mergeCell ref="AB50:AF50"/>
    <mergeCell ref="AG50:AK50"/>
    <mergeCell ref="AL50:AP50"/>
    <mergeCell ref="R49:S49"/>
    <mergeCell ref="A50:C50"/>
    <mergeCell ref="D50:I50"/>
    <mergeCell ref="J50:K50"/>
    <mergeCell ref="L50:Q50"/>
    <mergeCell ref="A51:C51"/>
    <mergeCell ref="D51:I51"/>
    <mergeCell ref="J51:K51"/>
    <mergeCell ref="L51:Q51"/>
    <mergeCell ref="R51:S51"/>
    <mergeCell ref="U51:V51"/>
    <mergeCell ref="W51:AA51"/>
    <mergeCell ref="AB51:AF51"/>
    <mergeCell ref="AG51:AK51"/>
    <mergeCell ref="BO37:BS37"/>
    <mergeCell ref="BC37:BE37"/>
    <mergeCell ref="BF37:BG37"/>
    <mergeCell ref="BH37:BN37"/>
    <mergeCell ref="BO38:BS38"/>
    <mergeCell ref="BO40:BS40"/>
    <mergeCell ref="BO41:BS41"/>
    <mergeCell ref="BH40:BN40"/>
    <mergeCell ref="AV48:AZ48"/>
    <mergeCell ref="A28:B28"/>
    <mergeCell ref="C28:G28"/>
    <mergeCell ref="M28:Q28"/>
    <mergeCell ref="AX28:AY28"/>
    <mergeCell ref="R28:S28"/>
    <mergeCell ref="T28:U28"/>
    <mergeCell ref="H28:L28"/>
    <mergeCell ref="AJ28:AK28"/>
    <mergeCell ref="V28:AE28"/>
    <mergeCell ref="AF28:AG28"/>
    <mergeCell ref="AZ28:BA28"/>
    <mergeCell ref="R47:S47"/>
    <mergeCell ref="U47:V47"/>
    <mergeCell ref="W47:AA47"/>
    <mergeCell ref="AB47:AF47"/>
    <mergeCell ref="R46:S46"/>
    <mergeCell ref="AF32:AG32"/>
    <mergeCell ref="V33:AE33"/>
    <mergeCell ref="AF33:AG33"/>
    <mergeCell ref="T42:Y42"/>
    <mergeCell ref="R21:S21"/>
    <mergeCell ref="T21:U21"/>
    <mergeCell ref="H21:L21"/>
    <mergeCell ref="M21:Q21"/>
    <mergeCell ref="CK3:CN3"/>
    <mergeCell ref="CL4:CQ5"/>
    <mergeCell ref="CK4:CK5"/>
    <mergeCell ref="BW3:CC3"/>
    <mergeCell ref="CD3:CJ3"/>
    <mergeCell ref="CD4:CJ5"/>
    <mergeCell ref="BW4:CC5"/>
    <mergeCell ref="CL6:CQ7"/>
    <mergeCell ref="CK6:CK7"/>
    <mergeCell ref="CL8:CQ9"/>
    <mergeCell ref="CL16:CQ17"/>
    <mergeCell ref="CK12:CK13"/>
    <mergeCell ref="CK14:CK15"/>
    <mergeCell ref="CL12:CQ13"/>
    <mergeCell ref="CL14:CQ15"/>
    <mergeCell ref="CK10:CK11"/>
    <mergeCell ref="CR14:CR15"/>
    <mergeCell ref="CR16:CR17"/>
    <mergeCell ref="CR10:CR11"/>
    <mergeCell ref="CZ3:DF3"/>
    <mergeCell ref="CO3:CR3"/>
    <mergeCell ref="CS3:CY3"/>
    <mergeCell ref="CR6:CR7"/>
    <mergeCell ref="CR12:CR13"/>
    <mergeCell ref="CR8:CR9"/>
    <mergeCell ref="CL10:CQ11"/>
    <mergeCell ref="A74:B74"/>
    <mergeCell ref="A75:B75"/>
    <mergeCell ref="N75:O75"/>
    <mergeCell ref="N74:O74"/>
    <mergeCell ref="A73:B73"/>
    <mergeCell ref="N73:O73"/>
    <mergeCell ref="A72:B72"/>
    <mergeCell ref="N72:O72"/>
    <mergeCell ref="A70:B70"/>
    <mergeCell ref="A71:B71"/>
    <mergeCell ref="N71:O71"/>
    <mergeCell ref="N70:O70"/>
    <mergeCell ref="A69:B69"/>
    <mergeCell ref="N69:O69"/>
    <mergeCell ref="A68:B68"/>
    <mergeCell ref="N68:O68"/>
    <mergeCell ref="A66:B66"/>
    <mergeCell ref="A67:B67"/>
    <mergeCell ref="N67:O67"/>
    <mergeCell ref="N66:O66"/>
    <mergeCell ref="A65:B65"/>
    <mergeCell ref="N65:O65"/>
    <mergeCell ref="A64:B64"/>
    <mergeCell ref="N64:O64"/>
    <mergeCell ref="A62:B62"/>
    <mergeCell ref="A63:B63"/>
    <mergeCell ref="N63:O63"/>
    <mergeCell ref="N62:O62"/>
    <mergeCell ref="A61:B61"/>
    <mergeCell ref="N61:O61"/>
    <mergeCell ref="A60:B60"/>
    <mergeCell ref="N60:O60"/>
    <mergeCell ref="A56:M57"/>
    <mergeCell ref="A58:B59"/>
    <mergeCell ref="C58:D59"/>
    <mergeCell ref="E58:M59"/>
    <mergeCell ref="BE8:BP8"/>
    <mergeCell ref="BE9:BP9"/>
    <mergeCell ref="V11:W11"/>
    <mergeCell ref="X11:Y11"/>
    <mergeCell ref="Z11:AF11"/>
    <mergeCell ref="BA11:BS11"/>
    <mergeCell ref="AG8:AR8"/>
    <mergeCell ref="AG9:AR9"/>
    <mergeCell ref="AS8:BD8"/>
    <mergeCell ref="AS9:BD9"/>
    <mergeCell ref="J11:K11"/>
    <mergeCell ref="L11:M11"/>
    <mergeCell ref="N11:O11"/>
    <mergeCell ref="A11:E11"/>
    <mergeCell ref="F11:I11"/>
    <mergeCell ref="CQ21:CR21"/>
    <mergeCell ref="CK22:CL22"/>
    <mergeCell ref="CM22:CN22"/>
    <mergeCell ref="CO22:CP22"/>
    <mergeCell ref="CQ22:CR22"/>
    <mergeCell ref="CK21:CL21"/>
    <mergeCell ref="CM21:CN21"/>
    <mergeCell ref="CO21:CP21"/>
    <mergeCell ref="CQ23:CR23"/>
    <mergeCell ref="CO25:CP25"/>
    <mergeCell ref="CQ25:CR25"/>
    <mergeCell ref="CK24:CL24"/>
    <mergeCell ref="CM24:CN24"/>
    <mergeCell ref="CO24:CP24"/>
    <mergeCell ref="CQ24:CR24"/>
    <mergeCell ref="CK23:CL23"/>
    <mergeCell ref="CM23:CN23"/>
    <mergeCell ref="CO23:CP23"/>
    <mergeCell ref="CK26:CL26"/>
    <mergeCell ref="CM26:CN26"/>
    <mergeCell ref="CK25:CL25"/>
    <mergeCell ref="CM25:CN25"/>
    <mergeCell ref="CK27:CL27"/>
    <mergeCell ref="CM27:CN27"/>
    <mergeCell ref="CO27:CP27"/>
    <mergeCell ref="CQ27:CR27"/>
    <mergeCell ref="CO28:CP28"/>
    <mergeCell ref="CQ28:CR28"/>
    <mergeCell ref="CO26:CP26"/>
    <mergeCell ref="CQ26:CR26"/>
    <mergeCell ref="CK29:CL29"/>
    <mergeCell ref="CM29:CN29"/>
    <mergeCell ref="CO29:CP29"/>
    <mergeCell ref="CQ29:CR29"/>
    <mergeCell ref="CK28:CL28"/>
    <mergeCell ref="CM28:CN28"/>
    <mergeCell ref="CS18:DF19"/>
    <mergeCell ref="BW1:CN2"/>
    <mergeCell ref="CO1:DF2"/>
    <mergeCell ref="CS4:CY5"/>
    <mergeCell ref="CZ4:DF5"/>
    <mergeCell ref="CR4:CR5"/>
    <mergeCell ref="CK8:CK9"/>
    <mergeCell ref="CK16:CK17"/>
    <mergeCell ref="AF15:AM15"/>
    <mergeCell ref="AF16:AM16"/>
    <mergeCell ref="BQ33:BS33"/>
    <mergeCell ref="BG32:BK32"/>
    <mergeCell ref="BG33:BK33"/>
    <mergeCell ref="BQ21:BS21"/>
    <mergeCell ref="BQ22:BS22"/>
    <mergeCell ref="BQ23:BS23"/>
    <mergeCell ref="BL29:BP29"/>
    <mergeCell ref="BL27:BP27"/>
    <mergeCell ref="BG28:BK28"/>
    <mergeCell ref="AQ14:AZ14"/>
    <mergeCell ref="BA13:BD13"/>
    <mergeCell ref="BA14:BD14"/>
    <mergeCell ref="AR15:AW16"/>
    <mergeCell ref="AZ15:BP16"/>
    <mergeCell ref="BL23:BP23"/>
    <mergeCell ref="BB28:BF28"/>
    <mergeCell ref="BB27:BF27"/>
    <mergeCell ref="BG19:BK19"/>
    <mergeCell ref="BK12:BS12"/>
    <mergeCell ref="BA12:BJ12"/>
    <mergeCell ref="BE13:BJ13"/>
    <mergeCell ref="BQ20:BS20"/>
    <mergeCell ref="BB20:BF20"/>
    <mergeCell ref="BL20:BP20"/>
    <mergeCell ref="BL19:BP19"/>
    <mergeCell ref="BL18:BS18"/>
    <mergeCell ref="AZ18:BK18"/>
    <mergeCell ref="BB19:BF19"/>
    <mergeCell ref="BQ19:BS19"/>
    <mergeCell ref="BG17:BH17"/>
    <mergeCell ref="BE14:BJ14"/>
    <mergeCell ref="BQ13:BS14"/>
    <mergeCell ref="BK13:BP1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75"/>
  <sheetViews>
    <sheetView view="pageBreakPreview" zoomScale="75" zoomScaleSheetLayoutView="75" workbookViewId="0" topLeftCell="A27">
      <selection activeCell="AZ15" sqref="AZ15:BP16"/>
    </sheetView>
  </sheetViews>
  <sheetFormatPr defaultColWidth="9.00390625" defaultRowHeight="13.5"/>
  <cols>
    <col min="1" max="72" width="1.625" style="0" customWidth="1"/>
    <col min="73" max="74" width="2.625" style="0" customWidth="1"/>
    <col min="75" max="98" width="3.625" style="0" customWidth="1"/>
    <col min="99" max="99" width="4.625" style="0" customWidth="1"/>
    <col min="100" max="105" width="2.625" style="0" customWidth="1"/>
    <col min="106" max="106" width="4.625" style="0" customWidth="1"/>
    <col min="107" max="130" width="3.625" style="0" customWidth="1"/>
    <col min="131" max="132" width="2.625" style="0" customWidth="1"/>
    <col min="133" max="16384" width="1.12109375" style="0" customWidth="1"/>
  </cols>
  <sheetData>
    <row r="1" spans="72:110" ht="13.5">
      <c r="BT1" s="1"/>
      <c r="BW1" s="166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/>
      <c r="CO1" s="166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8"/>
    </row>
    <row r="2" spans="72:110" ht="23.25" customHeight="1">
      <c r="BT2" s="1"/>
      <c r="BW2" s="169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1"/>
      <c r="CO2" s="169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1"/>
    </row>
    <row r="3" spans="72:110" ht="19.5" customHeight="1">
      <c r="BT3" s="1"/>
      <c r="BW3" s="178" t="s">
        <v>33</v>
      </c>
      <c r="BX3" s="178"/>
      <c r="BY3" s="178"/>
      <c r="BZ3" s="178"/>
      <c r="CA3" s="178"/>
      <c r="CB3" s="178"/>
      <c r="CC3" s="178"/>
      <c r="CD3" s="178" t="s">
        <v>32</v>
      </c>
      <c r="CE3" s="178"/>
      <c r="CF3" s="178"/>
      <c r="CG3" s="178"/>
      <c r="CH3" s="178"/>
      <c r="CI3" s="178"/>
      <c r="CJ3" s="178"/>
      <c r="CK3" s="195"/>
      <c r="CL3" s="195"/>
      <c r="CM3" s="195"/>
      <c r="CN3" s="195"/>
      <c r="CO3" s="195"/>
      <c r="CP3" s="195"/>
      <c r="CQ3" s="195"/>
      <c r="CR3" s="195"/>
      <c r="CS3" s="178" t="s">
        <v>32</v>
      </c>
      <c r="CT3" s="178"/>
      <c r="CU3" s="178"/>
      <c r="CV3" s="178"/>
      <c r="CW3" s="178"/>
      <c r="CX3" s="178"/>
      <c r="CY3" s="178"/>
      <c r="CZ3" s="178" t="s">
        <v>33</v>
      </c>
      <c r="DA3" s="178"/>
      <c r="DB3" s="178"/>
      <c r="DC3" s="178"/>
      <c r="DD3" s="178"/>
      <c r="DE3" s="178"/>
      <c r="DF3" s="178"/>
    </row>
    <row r="4" spans="75:110" ht="15.75" customHeight="1">
      <c r="BW4" s="172">
        <f>COUNT(BW20:CC33)</f>
        <v>3</v>
      </c>
      <c r="BX4" s="173"/>
      <c r="BY4" s="173"/>
      <c r="BZ4" s="173"/>
      <c r="CA4" s="173"/>
      <c r="CB4" s="173"/>
      <c r="CC4" s="174"/>
      <c r="CD4" s="172">
        <f>COUNT(CD20:CJ33)</f>
        <v>6</v>
      </c>
      <c r="CE4" s="173"/>
      <c r="CF4" s="173"/>
      <c r="CG4" s="173"/>
      <c r="CH4" s="173"/>
      <c r="CI4" s="173"/>
      <c r="CJ4" s="174"/>
      <c r="CK4" s="126">
        <f>SUM(BW4:CJ5)</f>
        <v>9</v>
      </c>
      <c r="CL4" s="109" t="s">
        <v>81</v>
      </c>
      <c r="CM4" s="109"/>
      <c r="CN4" s="109"/>
      <c r="CO4" s="109"/>
      <c r="CP4" s="109"/>
      <c r="CQ4" s="109"/>
      <c r="CR4" s="126">
        <f>SUM(CS4:DF5)</f>
        <v>6</v>
      </c>
      <c r="CS4" s="172">
        <f>COUNT(CS20:CY33)</f>
        <v>3</v>
      </c>
      <c r="CT4" s="173"/>
      <c r="CU4" s="173"/>
      <c r="CV4" s="173"/>
      <c r="CW4" s="173"/>
      <c r="CX4" s="173"/>
      <c r="CY4" s="174"/>
      <c r="CZ4" s="172">
        <f>COUNT(CZ20:DF33)</f>
        <v>3</v>
      </c>
      <c r="DA4" s="173"/>
      <c r="DB4" s="173"/>
      <c r="DC4" s="173"/>
      <c r="DD4" s="173"/>
      <c r="DE4" s="173"/>
      <c r="DF4" s="174"/>
    </row>
    <row r="5" spans="75:110" ht="15.75" customHeight="1">
      <c r="BW5" s="175"/>
      <c r="BX5" s="176"/>
      <c r="BY5" s="176"/>
      <c r="BZ5" s="176"/>
      <c r="CA5" s="176"/>
      <c r="CB5" s="176"/>
      <c r="CC5" s="177"/>
      <c r="CD5" s="175"/>
      <c r="CE5" s="176"/>
      <c r="CF5" s="176"/>
      <c r="CG5" s="176"/>
      <c r="CH5" s="176"/>
      <c r="CI5" s="176"/>
      <c r="CJ5" s="177"/>
      <c r="CK5" s="126"/>
      <c r="CL5" s="109"/>
      <c r="CM5" s="109"/>
      <c r="CN5" s="109"/>
      <c r="CO5" s="109"/>
      <c r="CP5" s="109"/>
      <c r="CQ5" s="109"/>
      <c r="CR5" s="126"/>
      <c r="CS5" s="175"/>
      <c r="CT5" s="176"/>
      <c r="CU5" s="176"/>
      <c r="CV5" s="176"/>
      <c r="CW5" s="176"/>
      <c r="CX5" s="176"/>
      <c r="CY5" s="177"/>
      <c r="CZ5" s="175"/>
      <c r="DA5" s="176"/>
      <c r="DB5" s="176"/>
      <c r="DC5" s="176"/>
      <c r="DD5" s="176"/>
      <c r="DE5" s="176"/>
      <c r="DF5" s="177"/>
    </row>
    <row r="6" spans="75:110" ht="15.75" customHeight="1">
      <c r="BW6" s="19"/>
      <c r="BX6" s="20"/>
      <c r="BY6" s="20"/>
      <c r="BZ6" s="20"/>
      <c r="CA6" s="20"/>
      <c r="CB6" s="20">
        <v>1</v>
      </c>
      <c r="CC6" s="21">
        <v>1</v>
      </c>
      <c r="CD6" s="20"/>
      <c r="CE6" s="20">
        <v>1</v>
      </c>
      <c r="CF6" s="20">
        <v>1</v>
      </c>
      <c r="CG6" s="20">
        <v>1</v>
      </c>
      <c r="CH6" s="20">
        <v>1</v>
      </c>
      <c r="CI6" s="20">
        <v>1</v>
      </c>
      <c r="CJ6" s="21">
        <v>1</v>
      </c>
      <c r="CK6" s="126">
        <f>COUNT(BW6:CJ7)</f>
        <v>8</v>
      </c>
      <c r="CL6" s="109" t="s">
        <v>46</v>
      </c>
      <c r="CM6" s="109"/>
      <c r="CN6" s="109"/>
      <c r="CO6" s="109"/>
      <c r="CP6" s="109"/>
      <c r="CQ6" s="109"/>
      <c r="CR6" s="126">
        <f>COUNT(CS6:DF7)</f>
        <v>6</v>
      </c>
      <c r="CS6" s="19">
        <v>1</v>
      </c>
      <c r="CT6" s="20">
        <v>1</v>
      </c>
      <c r="CU6" s="20">
        <v>1</v>
      </c>
      <c r="CV6" s="20">
        <v>1</v>
      </c>
      <c r="CW6" s="20"/>
      <c r="CX6" s="20"/>
      <c r="CY6" s="21"/>
      <c r="CZ6" s="19">
        <v>1</v>
      </c>
      <c r="DA6" s="20">
        <v>1</v>
      </c>
      <c r="DB6" s="20"/>
      <c r="DC6" s="20"/>
      <c r="DD6" s="20"/>
      <c r="DE6" s="20"/>
      <c r="DF6" s="21"/>
    </row>
    <row r="7" spans="75:110" ht="15.75" customHeight="1">
      <c r="BW7" s="22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4"/>
      <c r="CK7" s="145"/>
      <c r="CL7" s="109"/>
      <c r="CM7" s="109"/>
      <c r="CN7" s="109"/>
      <c r="CO7" s="109"/>
      <c r="CP7" s="109"/>
      <c r="CQ7" s="109"/>
      <c r="CR7" s="145"/>
      <c r="CS7" s="22"/>
      <c r="CT7" s="23"/>
      <c r="CU7" s="23"/>
      <c r="CV7" s="23"/>
      <c r="CW7" s="23"/>
      <c r="CX7" s="23"/>
      <c r="CY7" s="24"/>
      <c r="CZ7" s="22"/>
      <c r="DA7" s="23"/>
      <c r="DB7" s="23"/>
      <c r="DC7" s="23"/>
      <c r="DD7" s="23"/>
      <c r="DE7" s="23"/>
      <c r="DF7" s="24"/>
    </row>
    <row r="8" spans="4:112" ht="24" customHeight="1">
      <c r="D8" s="1"/>
      <c r="E8" s="1"/>
      <c r="F8" s="10" t="s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G8" s="120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94" t="s">
        <v>123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2"/>
      <c r="BE8" s="91" t="s">
        <v>34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38"/>
      <c r="BR8" s="1"/>
      <c r="BS8" s="1"/>
      <c r="BU8">
        <f>SUM(BW8:CJ8)</f>
        <v>2</v>
      </c>
      <c r="BV8" s="39" t="s">
        <v>47</v>
      </c>
      <c r="BW8" s="35"/>
      <c r="BX8" s="26"/>
      <c r="BY8" s="26"/>
      <c r="BZ8" s="26"/>
      <c r="CA8" s="26"/>
      <c r="CB8" s="26">
        <v>1</v>
      </c>
      <c r="CC8" s="27">
        <v>1</v>
      </c>
      <c r="CD8" s="35"/>
      <c r="CE8" s="26"/>
      <c r="CF8" s="26"/>
      <c r="CG8" s="26"/>
      <c r="CH8" s="26"/>
      <c r="CI8" s="26"/>
      <c r="CJ8" s="27"/>
      <c r="CK8" s="126">
        <f>COUNT(BW8:CJ9)</f>
        <v>2</v>
      </c>
      <c r="CL8" s="109" t="s">
        <v>48</v>
      </c>
      <c r="CM8" s="109"/>
      <c r="CN8" s="109"/>
      <c r="CO8" s="109"/>
      <c r="CP8" s="109"/>
      <c r="CQ8" s="109"/>
      <c r="CR8" s="126">
        <f>COUNT(CS8:DF9)</f>
        <v>3</v>
      </c>
      <c r="CS8" s="25">
        <v>1</v>
      </c>
      <c r="CT8" s="26"/>
      <c r="CU8" s="26"/>
      <c r="CV8" s="26"/>
      <c r="CW8" s="26"/>
      <c r="CX8" s="26"/>
      <c r="CY8" s="31"/>
      <c r="CZ8" s="25">
        <v>1</v>
      </c>
      <c r="DA8" s="26">
        <v>1</v>
      </c>
      <c r="DB8" s="26"/>
      <c r="DC8" s="26"/>
      <c r="DD8" s="26"/>
      <c r="DE8" s="26"/>
      <c r="DF8" s="33"/>
      <c r="DG8" s="40" t="s">
        <v>47</v>
      </c>
      <c r="DH8">
        <f>SUM(CS8:DF8)</f>
        <v>3</v>
      </c>
    </row>
    <row r="9" spans="4:112" ht="30" customHeight="1">
      <c r="D9" s="1"/>
      <c r="E9" s="1"/>
      <c r="F9" s="1"/>
      <c r="G9" s="11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38"/>
      <c r="BR9" s="1"/>
      <c r="BS9" s="1"/>
      <c r="BU9">
        <f>SUM(BW9:CJ9)</f>
        <v>0</v>
      </c>
      <c r="BV9" s="39" t="s">
        <v>49</v>
      </c>
      <c r="BW9" s="36"/>
      <c r="BX9" s="18"/>
      <c r="BY9" s="18"/>
      <c r="BZ9" s="18"/>
      <c r="CA9" s="18"/>
      <c r="CB9" s="18"/>
      <c r="CC9" s="29"/>
      <c r="CD9" s="37"/>
      <c r="CE9" s="18"/>
      <c r="CF9" s="18"/>
      <c r="CG9" s="18"/>
      <c r="CH9" s="18"/>
      <c r="CI9" s="18"/>
      <c r="CJ9" s="29"/>
      <c r="CK9" s="145"/>
      <c r="CL9" s="147"/>
      <c r="CM9" s="147"/>
      <c r="CN9" s="147"/>
      <c r="CO9" s="147"/>
      <c r="CP9" s="147"/>
      <c r="CQ9" s="147"/>
      <c r="CR9" s="145"/>
      <c r="CS9" s="30"/>
      <c r="CT9" s="30"/>
      <c r="CU9" s="30"/>
      <c r="CV9" s="30"/>
      <c r="CW9" s="30"/>
      <c r="CX9" s="30"/>
      <c r="CY9" s="32"/>
      <c r="CZ9" s="22"/>
      <c r="DA9" s="23"/>
      <c r="DB9" s="23"/>
      <c r="DC9" s="23"/>
      <c r="DD9" s="23"/>
      <c r="DE9" s="23"/>
      <c r="DF9" s="34"/>
      <c r="DG9" s="40" t="s">
        <v>49</v>
      </c>
      <c r="DH9">
        <f>SUM(CS9:DF9)</f>
        <v>0</v>
      </c>
    </row>
    <row r="10" spans="2:110" ht="30" customHeight="1" thickBot="1">
      <c r="B10" s="79"/>
      <c r="C10" s="79"/>
      <c r="D10" s="79"/>
      <c r="E10" s="79"/>
      <c r="F10" s="79" t="s">
        <v>120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W10" s="19"/>
      <c r="BX10" s="20"/>
      <c r="BY10" s="20"/>
      <c r="BZ10" s="20">
        <v>1</v>
      </c>
      <c r="CA10" s="20">
        <v>1</v>
      </c>
      <c r="CB10" s="20">
        <v>1</v>
      </c>
      <c r="CC10" s="21">
        <v>1</v>
      </c>
      <c r="CD10" s="20"/>
      <c r="CE10" s="20"/>
      <c r="CF10" s="20"/>
      <c r="CG10" s="20">
        <v>1</v>
      </c>
      <c r="CH10" s="20">
        <v>1</v>
      </c>
      <c r="CI10" s="20">
        <v>1</v>
      </c>
      <c r="CJ10" s="21">
        <v>1</v>
      </c>
      <c r="CK10" s="126">
        <f>COUNT(BW10:CJ11)</f>
        <v>8</v>
      </c>
      <c r="CL10" s="109" t="s">
        <v>36</v>
      </c>
      <c r="CM10" s="109"/>
      <c r="CN10" s="109"/>
      <c r="CO10" s="109"/>
      <c r="CP10" s="109"/>
      <c r="CQ10" s="109"/>
      <c r="CR10" s="126">
        <f>COUNT(CS10:DF11)</f>
        <v>7</v>
      </c>
      <c r="CS10" s="20">
        <v>1</v>
      </c>
      <c r="CT10" s="20">
        <v>1</v>
      </c>
      <c r="CU10" s="20"/>
      <c r="CV10" s="20"/>
      <c r="CW10" s="20"/>
      <c r="CX10" s="20"/>
      <c r="CY10" s="20"/>
      <c r="CZ10" s="19">
        <v>1</v>
      </c>
      <c r="DA10" s="20">
        <v>1</v>
      </c>
      <c r="DB10" s="20">
        <v>1</v>
      </c>
      <c r="DC10" s="20">
        <v>1</v>
      </c>
      <c r="DD10" s="20">
        <v>1</v>
      </c>
      <c r="DE10" s="20"/>
      <c r="DF10" s="21"/>
    </row>
    <row r="11" spans="1:110" ht="21.75" customHeight="1">
      <c r="A11" s="183" t="s">
        <v>82</v>
      </c>
      <c r="B11" s="184"/>
      <c r="C11" s="184"/>
      <c r="D11" s="184"/>
      <c r="E11" s="185"/>
      <c r="F11" s="186">
        <v>2006</v>
      </c>
      <c r="G11" s="182"/>
      <c r="H11" s="182"/>
      <c r="I11" s="182"/>
      <c r="J11" s="181" t="s">
        <v>78</v>
      </c>
      <c r="K11" s="181"/>
      <c r="L11" s="182">
        <v>8</v>
      </c>
      <c r="M11" s="182"/>
      <c r="N11" s="181" t="s">
        <v>79</v>
      </c>
      <c r="O11" s="181"/>
      <c r="P11" s="182">
        <v>12</v>
      </c>
      <c r="Q11" s="182"/>
      <c r="R11" s="182" t="s">
        <v>80</v>
      </c>
      <c r="S11" s="182"/>
      <c r="T11" s="182">
        <v>12</v>
      </c>
      <c r="U11" s="182"/>
      <c r="V11" s="181" t="s">
        <v>202</v>
      </c>
      <c r="W11" s="181"/>
      <c r="X11" s="262" t="s">
        <v>237</v>
      </c>
      <c r="Y11" s="243"/>
      <c r="Z11" s="181" t="s">
        <v>203</v>
      </c>
      <c r="AA11" s="181"/>
      <c r="AB11" s="181"/>
      <c r="AC11" s="181"/>
      <c r="AD11" s="181"/>
      <c r="AE11" s="181"/>
      <c r="AF11" s="181"/>
      <c r="AG11" s="185" t="s">
        <v>4</v>
      </c>
      <c r="AH11" s="181"/>
      <c r="AI11" s="181"/>
      <c r="AJ11" s="181"/>
      <c r="AK11" s="181"/>
      <c r="AL11" s="261"/>
      <c r="AM11" s="257">
        <v>70</v>
      </c>
      <c r="AN11" s="181"/>
      <c r="AO11" s="181"/>
      <c r="AP11" s="80" t="s">
        <v>90</v>
      </c>
      <c r="AQ11" s="81"/>
      <c r="AR11" s="80"/>
      <c r="AS11" s="80"/>
      <c r="AT11" s="80"/>
      <c r="AU11" s="82"/>
      <c r="AV11" s="185" t="s">
        <v>204</v>
      </c>
      <c r="AW11" s="181"/>
      <c r="AX11" s="181"/>
      <c r="AY11" s="181"/>
      <c r="AZ11" s="261"/>
      <c r="BA11" s="113" t="s">
        <v>92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5"/>
      <c r="BW11" s="22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4"/>
      <c r="CK11" s="126"/>
      <c r="CL11" s="109"/>
      <c r="CM11" s="109"/>
      <c r="CN11" s="109"/>
      <c r="CO11" s="109"/>
      <c r="CP11" s="109"/>
      <c r="CQ11" s="109"/>
      <c r="CR11" s="126"/>
      <c r="CS11" s="23"/>
      <c r="CT11" s="23"/>
      <c r="CU11" s="23"/>
      <c r="CV11" s="23"/>
      <c r="CW11" s="23"/>
      <c r="CX11" s="23"/>
      <c r="CY11" s="23"/>
      <c r="CZ11" s="22"/>
      <c r="DA11" s="23"/>
      <c r="DB11" s="23"/>
      <c r="DC11" s="23"/>
      <c r="DD11" s="23"/>
      <c r="DE11" s="23"/>
      <c r="DF11" s="24"/>
    </row>
    <row r="12" spans="1:110" ht="21.75" customHeight="1">
      <c r="A12" s="204" t="s">
        <v>205</v>
      </c>
      <c r="B12" s="196"/>
      <c r="C12" s="196"/>
      <c r="D12" s="196"/>
      <c r="E12" s="198"/>
      <c r="F12" s="212" t="s">
        <v>339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 t="s">
        <v>217</v>
      </c>
      <c r="T12" s="233"/>
      <c r="U12" s="233"/>
      <c r="V12" s="237"/>
      <c r="W12" s="270">
        <v>26</v>
      </c>
      <c r="X12" s="233"/>
      <c r="Y12" s="233"/>
      <c r="Z12" s="233"/>
      <c r="AA12" s="85" t="s">
        <v>218</v>
      </c>
      <c r="AB12" s="86"/>
      <c r="AC12" s="198" t="s">
        <v>219</v>
      </c>
      <c r="AD12" s="233"/>
      <c r="AE12" s="233"/>
      <c r="AF12" s="237"/>
      <c r="AG12" s="270">
        <v>83</v>
      </c>
      <c r="AH12" s="233"/>
      <c r="AI12" s="233"/>
      <c r="AJ12" s="233"/>
      <c r="AK12" s="85" t="s">
        <v>220</v>
      </c>
      <c r="AL12" s="86"/>
      <c r="AM12" s="198" t="s">
        <v>7</v>
      </c>
      <c r="AN12" s="233"/>
      <c r="AO12" s="233"/>
      <c r="AP12" s="237"/>
      <c r="AQ12" s="116" t="s">
        <v>338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2" t="s">
        <v>8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0" t="s">
        <v>221</v>
      </c>
      <c r="BL12" s="110"/>
      <c r="BM12" s="110"/>
      <c r="BN12" s="110"/>
      <c r="BO12" s="110"/>
      <c r="BP12" s="110"/>
      <c r="BQ12" s="110"/>
      <c r="BR12" s="110"/>
      <c r="BS12" s="111"/>
      <c r="BW12" s="28"/>
      <c r="BX12" s="18"/>
      <c r="BY12" s="18"/>
      <c r="BZ12" s="18"/>
      <c r="CA12" s="18"/>
      <c r="CB12" s="18"/>
      <c r="CC12" s="29"/>
      <c r="CD12" s="18"/>
      <c r="CE12" s="18"/>
      <c r="CF12" s="18"/>
      <c r="CG12" s="18"/>
      <c r="CH12" s="18"/>
      <c r="CI12" s="18"/>
      <c r="CJ12" s="29"/>
      <c r="CK12" s="144">
        <f>COUNT(BW12:CJ13)</f>
        <v>0</v>
      </c>
      <c r="CL12" s="146" t="s">
        <v>37</v>
      </c>
      <c r="CM12" s="146"/>
      <c r="CN12" s="146"/>
      <c r="CO12" s="146"/>
      <c r="CP12" s="146"/>
      <c r="CQ12" s="146"/>
      <c r="CR12" s="144">
        <f>COUNT(CS12:DF13)</f>
        <v>4</v>
      </c>
      <c r="CS12" s="30">
        <v>1</v>
      </c>
      <c r="CT12" s="30">
        <v>1</v>
      </c>
      <c r="CU12" s="30">
        <v>1</v>
      </c>
      <c r="CV12" s="30"/>
      <c r="CW12" s="30"/>
      <c r="CX12" s="30"/>
      <c r="CY12" s="30"/>
      <c r="CZ12" s="28">
        <v>1</v>
      </c>
      <c r="DA12" s="18"/>
      <c r="DB12" s="18"/>
      <c r="DC12" s="18"/>
      <c r="DD12" s="18"/>
      <c r="DE12" s="18"/>
      <c r="DF12" s="29"/>
    </row>
    <row r="13" spans="1:110" ht="21.75" customHeight="1">
      <c r="A13" s="204" t="s">
        <v>222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8"/>
      <c r="L13" s="213"/>
      <c r="M13" s="214"/>
      <c r="N13" s="214"/>
      <c r="O13" s="214"/>
      <c r="P13" s="214"/>
      <c r="Q13" s="214"/>
      <c r="R13" s="214"/>
      <c r="S13" s="214"/>
      <c r="T13" s="214"/>
      <c r="U13" s="196" t="s">
        <v>223</v>
      </c>
      <c r="V13" s="196"/>
      <c r="W13" s="196"/>
      <c r="X13" s="196"/>
      <c r="Y13" s="198"/>
      <c r="Z13" s="153" t="s">
        <v>129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96" t="s">
        <v>2</v>
      </c>
      <c r="AK13" s="196"/>
      <c r="AL13" s="196"/>
      <c r="AM13" s="196"/>
      <c r="AN13" s="196"/>
      <c r="AO13" s="196"/>
      <c r="AP13" s="198"/>
      <c r="AQ13" s="153" t="s">
        <v>131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263" t="s">
        <v>5</v>
      </c>
      <c r="BB13" s="263"/>
      <c r="BC13" s="263"/>
      <c r="BD13" s="264"/>
      <c r="BE13" s="138" t="s">
        <v>132</v>
      </c>
      <c r="BF13" s="139"/>
      <c r="BG13" s="139"/>
      <c r="BH13" s="139"/>
      <c r="BI13" s="139"/>
      <c r="BJ13" s="140"/>
      <c r="BK13" s="122">
        <v>50</v>
      </c>
      <c r="BL13" s="123"/>
      <c r="BM13" s="123"/>
      <c r="BN13" s="123"/>
      <c r="BO13" s="123"/>
      <c r="BP13" s="123"/>
      <c r="BQ13" s="149" t="s">
        <v>133</v>
      </c>
      <c r="BR13" s="149"/>
      <c r="BS13" s="150"/>
      <c r="BW13" s="28"/>
      <c r="BX13" s="18"/>
      <c r="BY13" s="18"/>
      <c r="BZ13" s="18"/>
      <c r="CA13" s="18"/>
      <c r="CB13" s="18"/>
      <c r="CC13" s="29"/>
      <c r="CD13" s="18"/>
      <c r="CE13" s="18"/>
      <c r="CF13" s="18"/>
      <c r="CG13" s="18"/>
      <c r="CH13" s="18"/>
      <c r="CI13" s="18"/>
      <c r="CJ13" s="29"/>
      <c r="CK13" s="145"/>
      <c r="CL13" s="147"/>
      <c r="CM13" s="147"/>
      <c r="CN13" s="147"/>
      <c r="CO13" s="147"/>
      <c r="CP13" s="147"/>
      <c r="CQ13" s="147"/>
      <c r="CR13" s="145"/>
      <c r="CS13" s="30"/>
      <c r="CT13" s="30"/>
      <c r="CU13" s="30"/>
      <c r="CV13" s="30"/>
      <c r="CW13" s="30"/>
      <c r="CX13" s="30"/>
      <c r="CY13" s="30"/>
      <c r="CZ13" s="28"/>
      <c r="DA13" s="18"/>
      <c r="DB13" s="18"/>
      <c r="DC13" s="18"/>
      <c r="DD13" s="18"/>
      <c r="DE13" s="18"/>
      <c r="DF13" s="29"/>
    </row>
    <row r="14" spans="1:110" ht="21.75" customHeight="1" thickBot="1">
      <c r="A14" s="199" t="s">
        <v>213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2"/>
      <c r="L14" s="155" t="s">
        <v>130</v>
      </c>
      <c r="M14" s="156"/>
      <c r="N14" s="156"/>
      <c r="O14" s="156"/>
      <c r="P14" s="156"/>
      <c r="Q14" s="156"/>
      <c r="R14" s="156"/>
      <c r="S14" s="156"/>
      <c r="T14" s="156"/>
      <c r="U14" s="200" t="s">
        <v>224</v>
      </c>
      <c r="V14" s="200"/>
      <c r="W14" s="200"/>
      <c r="X14" s="200"/>
      <c r="Y14" s="202"/>
      <c r="Z14" s="155" t="s">
        <v>124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200" t="s">
        <v>3</v>
      </c>
      <c r="AK14" s="200"/>
      <c r="AL14" s="200"/>
      <c r="AM14" s="200"/>
      <c r="AN14" s="200"/>
      <c r="AO14" s="200"/>
      <c r="AP14" s="202"/>
      <c r="AQ14" s="155" t="s">
        <v>236</v>
      </c>
      <c r="AR14" s="156"/>
      <c r="AS14" s="156"/>
      <c r="AT14" s="156"/>
      <c r="AU14" s="156"/>
      <c r="AV14" s="156"/>
      <c r="AW14" s="156"/>
      <c r="AX14" s="156"/>
      <c r="AY14" s="156"/>
      <c r="AZ14" s="156"/>
      <c r="BA14" s="265" t="s">
        <v>6</v>
      </c>
      <c r="BB14" s="265"/>
      <c r="BC14" s="265"/>
      <c r="BD14" s="266"/>
      <c r="BE14" s="141" t="s">
        <v>323</v>
      </c>
      <c r="BF14" s="142"/>
      <c r="BG14" s="142"/>
      <c r="BH14" s="142"/>
      <c r="BI14" s="142"/>
      <c r="BJ14" s="143"/>
      <c r="BK14" s="124"/>
      <c r="BL14" s="125"/>
      <c r="BM14" s="125"/>
      <c r="BN14" s="125"/>
      <c r="BO14" s="125"/>
      <c r="BP14" s="125"/>
      <c r="BQ14" s="151"/>
      <c r="BR14" s="151"/>
      <c r="BS14" s="152"/>
      <c r="BW14" s="19"/>
      <c r="BX14" s="20"/>
      <c r="BY14" s="20"/>
      <c r="BZ14" s="20"/>
      <c r="CA14" s="20"/>
      <c r="CB14" s="20"/>
      <c r="CC14" s="21"/>
      <c r="CD14" s="20"/>
      <c r="CE14" s="20"/>
      <c r="CF14" s="20"/>
      <c r="CG14" s="20"/>
      <c r="CH14" s="20"/>
      <c r="CI14" s="20"/>
      <c r="CJ14" s="21"/>
      <c r="CK14" s="126">
        <f>COUNT(BW14:CJ15)</f>
        <v>0</v>
      </c>
      <c r="CL14" s="109" t="s">
        <v>43</v>
      </c>
      <c r="CM14" s="109"/>
      <c r="CN14" s="109"/>
      <c r="CO14" s="109"/>
      <c r="CP14" s="109"/>
      <c r="CQ14" s="109"/>
      <c r="CR14" s="126">
        <f>COUNT(CS14:DF15)</f>
        <v>4</v>
      </c>
      <c r="CS14" s="20">
        <v>1</v>
      </c>
      <c r="CT14" s="20">
        <v>1</v>
      </c>
      <c r="CU14" s="20">
        <v>1</v>
      </c>
      <c r="CV14" s="20"/>
      <c r="CW14" s="20"/>
      <c r="CX14" s="20"/>
      <c r="CY14" s="20"/>
      <c r="CZ14" s="19">
        <v>1</v>
      </c>
      <c r="DA14" s="20"/>
      <c r="DB14" s="20"/>
      <c r="DC14" s="20"/>
      <c r="DD14" s="20"/>
      <c r="DE14" s="20"/>
      <c r="DF14" s="21"/>
    </row>
    <row r="15" spans="1:110" ht="21.75" customHeight="1">
      <c r="A15" s="8"/>
      <c r="B15" s="3"/>
      <c r="C15" s="136" t="s">
        <v>97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"/>
      <c r="U15" s="7"/>
      <c r="V15" s="130">
        <f>SUM(AB15:AE16)</f>
        <v>2</v>
      </c>
      <c r="W15" s="131"/>
      <c r="X15" s="131"/>
      <c r="Y15" s="131"/>
      <c r="Z15" s="131"/>
      <c r="AA15" s="132"/>
      <c r="AB15" s="157">
        <f>COUNTIF(CD20:CJ33,2)</f>
        <v>2</v>
      </c>
      <c r="AC15" s="157"/>
      <c r="AD15" s="157"/>
      <c r="AE15" s="157"/>
      <c r="AF15" s="158" t="s">
        <v>304</v>
      </c>
      <c r="AG15" s="158"/>
      <c r="AH15" s="158"/>
      <c r="AI15" s="158"/>
      <c r="AJ15" s="158"/>
      <c r="AK15" s="158"/>
      <c r="AL15" s="158"/>
      <c r="AM15" s="158"/>
      <c r="AN15" s="157">
        <f>COUNTIF(CS20:CY33,2)</f>
        <v>0</v>
      </c>
      <c r="AO15" s="157"/>
      <c r="AP15" s="157"/>
      <c r="AQ15" s="157"/>
      <c r="AR15" s="130">
        <f>SUM(AN15:AQ16)</f>
        <v>2</v>
      </c>
      <c r="AS15" s="131"/>
      <c r="AT15" s="131"/>
      <c r="AU15" s="131"/>
      <c r="AV15" s="131"/>
      <c r="AW15" s="132"/>
      <c r="AX15" s="6"/>
      <c r="AY15" s="3"/>
      <c r="AZ15" s="136" t="s">
        <v>98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53"/>
      <c r="BR15" s="3"/>
      <c r="BS15" s="9"/>
      <c r="BW15" s="22"/>
      <c r="BX15" s="23"/>
      <c r="BY15" s="23"/>
      <c r="BZ15" s="23"/>
      <c r="CA15" s="23"/>
      <c r="CB15" s="23"/>
      <c r="CC15" s="24"/>
      <c r="CD15" s="23"/>
      <c r="CE15" s="23"/>
      <c r="CF15" s="23"/>
      <c r="CG15" s="23"/>
      <c r="CH15" s="23"/>
      <c r="CI15" s="23"/>
      <c r="CJ15" s="24"/>
      <c r="CK15" s="126"/>
      <c r="CL15" s="109"/>
      <c r="CM15" s="109"/>
      <c r="CN15" s="109"/>
      <c r="CO15" s="109"/>
      <c r="CP15" s="109"/>
      <c r="CQ15" s="109"/>
      <c r="CR15" s="126"/>
      <c r="CS15" s="23"/>
      <c r="CT15" s="23"/>
      <c r="CU15" s="23"/>
      <c r="CV15" s="23"/>
      <c r="CW15" s="23"/>
      <c r="CX15" s="23"/>
      <c r="CY15" s="23"/>
      <c r="CZ15" s="22"/>
      <c r="DA15" s="23"/>
      <c r="DB15" s="23"/>
      <c r="DC15" s="23"/>
      <c r="DD15" s="23"/>
      <c r="DE15" s="23"/>
      <c r="DF15" s="24"/>
    </row>
    <row r="16" spans="1:110" ht="21.75" customHeight="1">
      <c r="A16" s="8"/>
      <c r="B16" s="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3"/>
      <c r="U16" s="7"/>
      <c r="V16" s="133"/>
      <c r="W16" s="134"/>
      <c r="X16" s="134"/>
      <c r="Y16" s="134"/>
      <c r="Z16" s="134"/>
      <c r="AA16" s="135"/>
      <c r="AB16" s="157">
        <f>COUNTIF(BW20:CC33,2)</f>
        <v>0</v>
      </c>
      <c r="AC16" s="157"/>
      <c r="AD16" s="157"/>
      <c r="AE16" s="157"/>
      <c r="AF16" s="159" t="s">
        <v>305</v>
      </c>
      <c r="AG16" s="159"/>
      <c r="AH16" s="159"/>
      <c r="AI16" s="159"/>
      <c r="AJ16" s="159"/>
      <c r="AK16" s="159"/>
      <c r="AL16" s="159"/>
      <c r="AM16" s="159"/>
      <c r="AN16" s="157">
        <f>COUNTIF(CZ20:DF33,2)</f>
        <v>2</v>
      </c>
      <c r="AO16" s="157"/>
      <c r="AP16" s="157"/>
      <c r="AQ16" s="157"/>
      <c r="AR16" s="133"/>
      <c r="AS16" s="134"/>
      <c r="AT16" s="134"/>
      <c r="AU16" s="134"/>
      <c r="AV16" s="134"/>
      <c r="AW16" s="135"/>
      <c r="AX16" s="6"/>
      <c r="AY16" s="3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3"/>
      <c r="BR16" s="3"/>
      <c r="BS16" s="9"/>
      <c r="BW16" s="19"/>
      <c r="BX16" s="20"/>
      <c r="BY16" s="20"/>
      <c r="BZ16" s="20"/>
      <c r="CA16" s="20"/>
      <c r="CB16" s="20"/>
      <c r="CC16" s="21"/>
      <c r="CD16" s="20"/>
      <c r="CE16" s="20"/>
      <c r="CF16" s="20"/>
      <c r="CG16" s="20"/>
      <c r="CH16" s="20"/>
      <c r="CI16" s="20"/>
      <c r="CJ16" s="21"/>
      <c r="CK16" s="126">
        <f>COUNT(BW16:CJ17)</f>
        <v>0</v>
      </c>
      <c r="CL16" s="109" t="s">
        <v>44</v>
      </c>
      <c r="CM16" s="109"/>
      <c r="CN16" s="109"/>
      <c r="CO16" s="109"/>
      <c r="CP16" s="109"/>
      <c r="CQ16" s="109"/>
      <c r="CR16" s="126">
        <f>COUNT(CS16:DF17)</f>
        <v>0</v>
      </c>
      <c r="CS16" s="19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1"/>
    </row>
    <row r="17" spans="1:110" ht="21.75" customHeight="1" thickBot="1">
      <c r="A17" s="8"/>
      <c r="B17" s="3"/>
      <c r="C17" s="3"/>
      <c r="D17" s="3"/>
      <c r="E17" s="3"/>
      <c r="F17" s="3"/>
      <c r="G17" s="3"/>
      <c r="H17" s="3"/>
      <c r="I17" s="3"/>
      <c r="J17" s="148" t="s">
        <v>238</v>
      </c>
      <c r="K17" s="148"/>
      <c r="L17" s="52" t="s">
        <v>31</v>
      </c>
      <c r="M17" s="3"/>
      <c r="N17" s="48"/>
      <c r="O17" s="48"/>
      <c r="P17" s="48"/>
      <c r="Q17" s="3"/>
      <c r="R17" s="3"/>
      <c r="S17" s="3"/>
      <c r="T17" s="3"/>
      <c r="U17" s="5"/>
      <c r="V17" s="4"/>
      <c r="W17" s="4"/>
      <c r="X17" s="4"/>
      <c r="Y17" s="4"/>
      <c r="Z17" s="4"/>
      <c r="AA17" s="4"/>
      <c r="AB17" s="209" t="e">
        <f>COUNTIF(#REF!,"○")</f>
        <v>#REF!</v>
      </c>
      <c r="AC17" s="209"/>
      <c r="AD17" s="209"/>
      <c r="AE17" s="209"/>
      <c r="AF17" s="103"/>
      <c r="AG17" s="104"/>
      <c r="AH17" s="104"/>
      <c r="AI17" s="104"/>
      <c r="AJ17" s="104"/>
      <c r="AK17" s="104"/>
      <c r="AL17" s="104"/>
      <c r="AM17" s="105"/>
      <c r="AN17" s="209" t="e">
        <f>COUNTIF(#REF!,"○")</f>
        <v>#REF!</v>
      </c>
      <c r="AO17" s="209"/>
      <c r="AP17" s="209"/>
      <c r="AQ17" s="209"/>
      <c r="AR17" s="277"/>
      <c r="AS17" s="101"/>
      <c r="AT17" s="101"/>
      <c r="AU17" s="4"/>
      <c r="AV17" s="4"/>
      <c r="AW17" s="4"/>
      <c r="AX17" s="2"/>
      <c r="AY17" s="3"/>
      <c r="AZ17" s="3"/>
      <c r="BA17" s="3"/>
      <c r="BB17" s="3"/>
      <c r="BC17" s="3"/>
      <c r="BD17" s="3"/>
      <c r="BE17" s="3"/>
      <c r="BF17" s="3"/>
      <c r="BG17" s="148" t="s">
        <v>238</v>
      </c>
      <c r="BH17" s="148"/>
      <c r="BI17" s="87" t="s">
        <v>31</v>
      </c>
      <c r="BJ17" s="48"/>
      <c r="BK17" s="48"/>
      <c r="BL17" s="48"/>
      <c r="BM17" s="48"/>
      <c r="BN17" s="3"/>
      <c r="BO17" s="3"/>
      <c r="BP17" s="3"/>
      <c r="BQ17" s="3"/>
      <c r="BR17" s="3"/>
      <c r="BS17" s="9"/>
      <c r="BW17" s="22"/>
      <c r="BX17" s="23"/>
      <c r="BY17" s="23"/>
      <c r="BZ17" s="23"/>
      <c r="CA17" s="23"/>
      <c r="CB17" s="23"/>
      <c r="CC17" s="24"/>
      <c r="CD17" s="23"/>
      <c r="CE17" s="23"/>
      <c r="CF17" s="23"/>
      <c r="CG17" s="23"/>
      <c r="CH17" s="23"/>
      <c r="CI17" s="23"/>
      <c r="CJ17" s="24"/>
      <c r="CK17" s="126"/>
      <c r="CL17" s="109"/>
      <c r="CM17" s="109"/>
      <c r="CN17" s="109"/>
      <c r="CO17" s="109"/>
      <c r="CP17" s="109"/>
      <c r="CQ17" s="109"/>
      <c r="CR17" s="126"/>
      <c r="CS17" s="22"/>
      <c r="CT17" s="23"/>
      <c r="CU17" s="23"/>
      <c r="CV17" s="23"/>
      <c r="CW17" s="23"/>
      <c r="CX17" s="23"/>
      <c r="CY17" s="24"/>
      <c r="CZ17" s="22"/>
      <c r="DA17" s="23"/>
      <c r="DB17" s="23"/>
      <c r="DC17" s="23"/>
      <c r="DD17" s="23"/>
      <c r="DE17" s="23"/>
      <c r="DF17" s="24"/>
    </row>
    <row r="18" spans="1:110" ht="21.75" customHeight="1">
      <c r="A18" s="183" t="s">
        <v>231</v>
      </c>
      <c r="B18" s="184"/>
      <c r="C18" s="184"/>
      <c r="D18" s="184"/>
      <c r="E18" s="184"/>
      <c r="F18" s="184"/>
      <c r="G18" s="184"/>
      <c r="H18" s="184" t="s">
        <v>232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210" t="s">
        <v>11</v>
      </c>
      <c r="U18" s="210"/>
      <c r="V18" s="210" t="s">
        <v>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 t="s">
        <v>10</v>
      </c>
      <c r="AG18" s="210"/>
      <c r="AH18" s="210" t="s">
        <v>9</v>
      </c>
      <c r="AI18" s="278"/>
      <c r="AJ18" s="280" t="s">
        <v>9</v>
      </c>
      <c r="AK18" s="210"/>
      <c r="AL18" s="210" t="s">
        <v>10</v>
      </c>
      <c r="AM18" s="210"/>
      <c r="AN18" s="210" t="s">
        <v>45</v>
      </c>
      <c r="AO18" s="210"/>
      <c r="AP18" s="210"/>
      <c r="AQ18" s="210"/>
      <c r="AR18" s="210"/>
      <c r="AS18" s="210"/>
      <c r="AT18" s="210"/>
      <c r="AU18" s="210"/>
      <c r="AV18" s="210"/>
      <c r="AW18" s="210"/>
      <c r="AX18" s="210" t="s">
        <v>11</v>
      </c>
      <c r="AY18" s="210"/>
      <c r="AZ18" s="184" t="s">
        <v>232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 t="s">
        <v>231</v>
      </c>
      <c r="BM18" s="184"/>
      <c r="BN18" s="184"/>
      <c r="BO18" s="184"/>
      <c r="BP18" s="184"/>
      <c r="BQ18" s="184"/>
      <c r="BR18" s="184"/>
      <c r="BS18" s="269"/>
      <c r="BW18" s="160" t="s">
        <v>50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274" t="s">
        <v>10</v>
      </c>
      <c r="CL18" s="274"/>
      <c r="CM18" s="273" t="s">
        <v>9</v>
      </c>
      <c r="CN18" s="273"/>
      <c r="CO18" s="273" t="s">
        <v>9</v>
      </c>
      <c r="CP18" s="273"/>
      <c r="CQ18" s="274" t="s">
        <v>10</v>
      </c>
      <c r="CR18" s="274"/>
      <c r="CS18" s="160" t="s">
        <v>50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</row>
    <row r="19" spans="1:112" ht="21.75" customHeight="1">
      <c r="A19" s="204" t="s">
        <v>15</v>
      </c>
      <c r="B19" s="198"/>
      <c r="C19" s="212" t="s">
        <v>16</v>
      </c>
      <c r="D19" s="196"/>
      <c r="E19" s="196"/>
      <c r="F19" s="196"/>
      <c r="G19" s="196"/>
      <c r="H19" s="258" t="s">
        <v>14</v>
      </c>
      <c r="I19" s="272"/>
      <c r="J19" s="272"/>
      <c r="K19" s="272"/>
      <c r="L19" s="272"/>
      <c r="M19" s="196" t="s">
        <v>13</v>
      </c>
      <c r="N19" s="196"/>
      <c r="O19" s="196"/>
      <c r="P19" s="196"/>
      <c r="Q19" s="196"/>
      <c r="R19" s="196" t="s">
        <v>12</v>
      </c>
      <c r="S19" s="196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79"/>
      <c r="AJ19" s="28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96" t="s">
        <v>12</v>
      </c>
      <c r="BA19" s="198"/>
      <c r="BB19" s="196" t="s">
        <v>13</v>
      </c>
      <c r="BC19" s="196"/>
      <c r="BD19" s="196"/>
      <c r="BE19" s="196"/>
      <c r="BF19" s="196"/>
      <c r="BG19" s="258" t="s">
        <v>14</v>
      </c>
      <c r="BH19" s="272"/>
      <c r="BI19" s="272"/>
      <c r="BJ19" s="272"/>
      <c r="BK19" s="272"/>
      <c r="BL19" s="196" t="s">
        <v>16</v>
      </c>
      <c r="BM19" s="196"/>
      <c r="BN19" s="196"/>
      <c r="BO19" s="196"/>
      <c r="BP19" s="198"/>
      <c r="BQ19" s="270" t="s">
        <v>233</v>
      </c>
      <c r="BR19" s="233"/>
      <c r="BS19" s="271"/>
      <c r="BU19" t="s">
        <v>72</v>
      </c>
      <c r="BV19" t="s">
        <v>73</v>
      </c>
      <c r="BW19" s="163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274"/>
      <c r="CL19" s="274"/>
      <c r="CM19" s="273"/>
      <c r="CN19" s="273"/>
      <c r="CO19" s="273"/>
      <c r="CP19" s="273"/>
      <c r="CQ19" s="274"/>
      <c r="CR19" s="274"/>
      <c r="CS19" s="163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5"/>
      <c r="DG19" t="s">
        <v>73</v>
      </c>
      <c r="DH19" t="s">
        <v>72</v>
      </c>
    </row>
    <row r="20" spans="1:112" ht="21.75" customHeight="1">
      <c r="A20" s="223"/>
      <c r="B20" s="119"/>
      <c r="C20" s="224"/>
      <c r="D20" s="96"/>
      <c r="E20" s="96"/>
      <c r="F20" s="96"/>
      <c r="G20" s="96"/>
      <c r="H20" s="96">
        <f aca="true" t="shared" si="0" ref="H20:H33">IF(COUNT(BW20:CC20)=0,"",COUNT(BW20:CC20))</f>
      </c>
      <c r="I20" s="96"/>
      <c r="J20" s="96"/>
      <c r="K20" s="96"/>
      <c r="L20" s="96"/>
      <c r="M20" s="96">
        <f aca="true" t="shared" si="1" ref="M20:M33">IF(COUNT(CD20:CJ20)=0,"",COUNT(CD20:CJ20))</f>
      </c>
      <c r="N20" s="96"/>
      <c r="O20" s="96"/>
      <c r="P20" s="96"/>
      <c r="Q20" s="96"/>
      <c r="R20" s="96">
        <f aca="true" t="shared" si="2" ref="R20:R33">IF(SUM(H20:Q20)=0,"",SUM(H20:Q20))</f>
      </c>
      <c r="S20" s="96"/>
      <c r="T20" s="96">
        <f aca="true" t="shared" si="3" ref="T20:T33">IF(BU20=0,"",BU20)</f>
      </c>
      <c r="U20" s="96"/>
      <c r="V20" s="180" t="str">
        <f aca="true" t="shared" si="4" ref="V20:V33">IF(AF20="","",VLOOKUP(AF20,$A$58:$M$75,5,FALSE))</f>
        <v>山口美保子</v>
      </c>
      <c r="W20" s="180"/>
      <c r="X20" s="180"/>
      <c r="Y20" s="180"/>
      <c r="Z20" s="180"/>
      <c r="AA20" s="180"/>
      <c r="AB20" s="180"/>
      <c r="AC20" s="180"/>
      <c r="AD20" s="180"/>
      <c r="AE20" s="180"/>
      <c r="AF20" s="127">
        <v>1</v>
      </c>
      <c r="AG20" s="127"/>
      <c r="AH20" s="127" t="str">
        <f aca="true" t="shared" si="5" ref="AH20:AH33">IF(AF20="","",VLOOKUP(AF20,$A$58:$M$75,3,FALSE))</f>
        <v>GK</v>
      </c>
      <c r="AI20" s="128"/>
      <c r="AJ20" s="129" t="str">
        <f aca="true" t="shared" si="6" ref="AJ20:AJ33">IF(AL20="","",VLOOKUP(AL20,$N$58:$Z$75,3,FALSE))</f>
        <v>ＧＫ</v>
      </c>
      <c r="AK20" s="127"/>
      <c r="AL20" s="127">
        <v>1</v>
      </c>
      <c r="AM20" s="127"/>
      <c r="AN20" s="180" t="str">
        <f>IF(AL20="","",VLOOKUP(AL20,$N$58:$Z$75,5,FALSE))</f>
        <v>五十嵐万悠子</v>
      </c>
      <c r="AO20" s="180"/>
      <c r="AP20" s="180"/>
      <c r="AQ20" s="180"/>
      <c r="AR20" s="180"/>
      <c r="AS20" s="180"/>
      <c r="AT20" s="180"/>
      <c r="AU20" s="180"/>
      <c r="AV20" s="180"/>
      <c r="AW20" s="180"/>
      <c r="AX20" s="96">
        <f aca="true" t="shared" si="7" ref="AX20:AX33">IF(DH20=0,"",DH20)</f>
      </c>
      <c r="AY20" s="96"/>
      <c r="AZ20" s="96">
        <f aca="true" t="shared" si="8" ref="AZ20:AZ33">IF(SUM(BB20:BK20)=0,"",SUM(BB20:BK20))</f>
      </c>
      <c r="BA20" s="119"/>
      <c r="BB20" s="96">
        <f aca="true" t="shared" si="9" ref="BB20:BB33">IF(COUNT(CS20:CY20)=0,"",COUNT(CS20:CY20))</f>
      </c>
      <c r="BC20" s="96"/>
      <c r="BD20" s="96"/>
      <c r="BE20" s="96"/>
      <c r="BF20" s="96"/>
      <c r="BG20" s="96">
        <f aca="true" t="shared" si="10" ref="BG20:BG33">IF(COUNT(CZ20:DF20)=0,"",COUNT(CZ20:DF20))</f>
      </c>
      <c r="BH20" s="96"/>
      <c r="BI20" s="96"/>
      <c r="BJ20" s="96"/>
      <c r="BK20" s="96"/>
      <c r="BL20" s="96"/>
      <c r="BM20" s="96"/>
      <c r="BN20" s="96"/>
      <c r="BO20" s="96"/>
      <c r="BP20" s="119"/>
      <c r="BQ20" s="106"/>
      <c r="BR20" s="107"/>
      <c r="BS20" s="108"/>
      <c r="BU20">
        <f aca="true" t="shared" si="11" ref="BU20:BU33">COUNTIF(BW20:CJ20,2)</f>
        <v>0</v>
      </c>
      <c r="BV20">
        <f aca="true" t="shared" si="12" ref="BV20:BV33">COUNT(BW20:CJ20)</f>
        <v>0</v>
      </c>
      <c r="BW20" s="12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4"/>
      <c r="CK20" s="98">
        <f aca="true" t="shared" si="13" ref="CK20:CK33">IF(AF20=0,"",AF20)</f>
        <v>1</v>
      </c>
      <c r="CL20" s="99"/>
      <c r="CM20" s="98" t="str">
        <f aca="true" t="shared" si="14" ref="CM20:CM33">IF(AH20=0,"",AH20)</f>
        <v>GK</v>
      </c>
      <c r="CN20" s="99"/>
      <c r="CO20" s="98" t="str">
        <f aca="true" t="shared" si="15" ref="CO20:CO33">IF(AJ20=0,"",AJ20)</f>
        <v>ＧＫ</v>
      </c>
      <c r="CP20" s="99"/>
      <c r="CQ20" s="98">
        <f aca="true" t="shared" si="16" ref="CQ20:CQ33">IF(AL20=0,"",AL20)</f>
        <v>1</v>
      </c>
      <c r="CR20" s="99"/>
      <c r="CS20" s="12"/>
      <c r="CT20" s="13"/>
      <c r="CU20" s="13"/>
      <c r="CV20" s="13"/>
      <c r="CW20" s="13"/>
      <c r="CX20" s="13"/>
      <c r="CY20" s="14"/>
      <c r="CZ20" s="12"/>
      <c r="DA20" s="13"/>
      <c r="DB20" s="13"/>
      <c r="DC20" s="13"/>
      <c r="DD20" s="13"/>
      <c r="DE20" s="13"/>
      <c r="DF20" s="14"/>
      <c r="DG20">
        <f aca="true" t="shared" si="17" ref="DG20:DG33">COUNT(CS20:DF20)</f>
        <v>0</v>
      </c>
      <c r="DH20">
        <f aca="true" t="shared" si="18" ref="DH20:DH33">COUNTIF(CS20:DF20,2)</f>
        <v>0</v>
      </c>
    </row>
    <row r="21" spans="1:112" ht="21.75" customHeight="1">
      <c r="A21" s="223"/>
      <c r="B21" s="119"/>
      <c r="C21" s="224"/>
      <c r="D21" s="96"/>
      <c r="E21" s="96"/>
      <c r="F21" s="96"/>
      <c r="G21" s="96"/>
      <c r="H21" s="96">
        <f t="shared" si="0"/>
      </c>
      <c r="I21" s="96"/>
      <c r="J21" s="96"/>
      <c r="K21" s="96"/>
      <c r="L21" s="96"/>
      <c r="M21" s="96">
        <f t="shared" si="1"/>
      </c>
      <c r="N21" s="96"/>
      <c r="O21" s="96"/>
      <c r="P21" s="96"/>
      <c r="Q21" s="96"/>
      <c r="R21" s="96">
        <f t="shared" si="2"/>
      </c>
      <c r="S21" s="96"/>
      <c r="T21" s="96">
        <f t="shared" si="3"/>
      </c>
      <c r="U21" s="96"/>
      <c r="V21" s="180" t="str">
        <f t="shared" si="4"/>
        <v>菊池優希</v>
      </c>
      <c r="W21" s="180"/>
      <c r="X21" s="180"/>
      <c r="Y21" s="180"/>
      <c r="Z21" s="180"/>
      <c r="AA21" s="180"/>
      <c r="AB21" s="180"/>
      <c r="AC21" s="180"/>
      <c r="AD21" s="180"/>
      <c r="AE21" s="180"/>
      <c r="AF21" s="127">
        <v>2</v>
      </c>
      <c r="AG21" s="127"/>
      <c r="AH21" s="127" t="str">
        <f t="shared" si="5"/>
        <v>DF</v>
      </c>
      <c r="AI21" s="128"/>
      <c r="AJ21" s="129" t="str">
        <f t="shared" si="6"/>
        <v>ＤＦ</v>
      </c>
      <c r="AK21" s="127"/>
      <c r="AL21" s="127">
        <v>3</v>
      </c>
      <c r="AM21" s="127"/>
      <c r="AN21" s="180" t="str">
        <f>IF(AL21="","",VLOOKUP(AL21,$N$58:$Z$75,5,FALSE))</f>
        <v>平栗詩乃</v>
      </c>
      <c r="AO21" s="180"/>
      <c r="AP21" s="180"/>
      <c r="AQ21" s="180"/>
      <c r="AR21" s="180"/>
      <c r="AS21" s="180"/>
      <c r="AT21" s="180"/>
      <c r="AU21" s="180"/>
      <c r="AV21" s="180"/>
      <c r="AW21" s="180"/>
      <c r="AX21" s="96">
        <f t="shared" si="7"/>
      </c>
      <c r="AY21" s="96"/>
      <c r="AZ21" s="96">
        <f t="shared" si="8"/>
      </c>
      <c r="BA21" s="119"/>
      <c r="BB21" s="96">
        <f t="shared" si="9"/>
      </c>
      <c r="BC21" s="96"/>
      <c r="BD21" s="96"/>
      <c r="BE21" s="96"/>
      <c r="BF21" s="96"/>
      <c r="BG21" s="96">
        <f t="shared" si="10"/>
      </c>
      <c r="BH21" s="96"/>
      <c r="BI21" s="96"/>
      <c r="BJ21" s="96"/>
      <c r="BK21" s="96"/>
      <c r="BL21" s="96"/>
      <c r="BM21" s="96"/>
      <c r="BN21" s="96"/>
      <c r="BO21" s="96"/>
      <c r="BP21" s="119"/>
      <c r="BQ21" s="106"/>
      <c r="BR21" s="107"/>
      <c r="BS21" s="108"/>
      <c r="BU21">
        <f t="shared" si="11"/>
        <v>0</v>
      </c>
      <c r="BV21">
        <f t="shared" si="12"/>
        <v>0</v>
      </c>
      <c r="BW21" s="12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4"/>
      <c r="CK21" s="98">
        <f t="shared" si="13"/>
        <v>2</v>
      </c>
      <c r="CL21" s="99"/>
      <c r="CM21" s="98" t="str">
        <f t="shared" si="14"/>
        <v>DF</v>
      </c>
      <c r="CN21" s="99"/>
      <c r="CO21" s="98" t="str">
        <f t="shared" si="15"/>
        <v>ＤＦ</v>
      </c>
      <c r="CP21" s="99"/>
      <c r="CQ21" s="98">
        <f t="shared" si="16"/>
        <v>3</v>
      </c>
      <c r="CR21" s="99"/>
      <c r="CS21" s="12"/>
      <c r="CT21" s="13"/>
      <c r="CU21" s="13"/>
      <c r="CV21" s="13"/>
      <c r="CW21" s="13"/>
      <c r="CX21" s="13"/>
      <c r="CY21" s="14"/>
      <c r="CZ21" s="12"/>
      <c r="DA21" s="13"/>
      <c r="DB21" s="13"/>
      <c r="DC21" s="13"/>
      <c r="DD21" s="13"/>
      <c r="DE21" s="13"/>
      <c r="DF21" s="14"/>
      <c r="DG21">
        <f t="shared" si="17"/>
        <v>0</v>
      </c>
      <c r="DH21">
        <f t="shared" si="18"/>
        <v>0</v>
      </c>
    </row>
    <row r="22" spans="1:112" ht="21.75" customHeight="1">
      <c r="A22" s="223"/>
      <c r="B22" s="119"/>
      <c r="C22" s="224"/>
      <c r="D22" s="96"/>
      <c r="E22" s="96"/>
      <c r="F22" s="96"/>
      <c r="G22" s="96"/>
      <c r="H22" s="96">
        <f t="shared" si="0"/>
      </c>
      <c r="I22" s="96"/>
      <c r="J22" s="96"/>
      <c r="K22" s="96"/>
      <c r="L22" s="96"/>
      <c r="M22" s="96">
        <f t="shared" si="1"/>
      </c>
      <c r="N22" s="96"/>
      <c r="O22" s="96"/>
      <c r="P22" s="96"/>
      <c r="Q22" s="96"/>
      <c r="R22" s="96">
        <f t="shared" si="2"/>
      </c>
      <c r="S22" s="96"/>
      <c r="T22" s="96">
        <f t="shared" si="3"/>
      </c>
      <c r="U22" s="96"/>
      <c r="V22" s="180" t="str">
        <f t="shared" si="4"/>
        <v>藤川知美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27">
        <v>3</v>
      </c>
      <c r="AG22" s="127"/>
      <c r="AH22" s="127" t="str">
        <f t="shared" si="5"/>
        <v>DF</v>
      </c>
      <c r="AI22" s="128"/>
      <c r="AJ22" s="129" t="str">
        <f t="shared" si="6"/>
        <v>ＤＦ</v>
      </c>
      <c r="AK22" s="127"/>
      <c r="AL22" s="127">
        <v>4</v>
      </c>
      <c r="AM22" s="127"/>
      <c r="AN22" s="180" t="str">
        <f>IF(AL22="","",VLOOKUP(AL22,$N$58:$Z$75,5,FALSE))</f>
        <v>二木亜由美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96">
        <f t="shared" si="7"/>
      </c>
      <c r="AY22" s="96"/>
      <c r="AZ22" s="96">
        <f t="shared" si="8"/>
      </c>
      <c r="BA22" s="119"/>
      <c r="BB22" s="96">
        <f t="shared" si="9"/>
      </c>
      <c r="BC22" s="96"/>
      <c r="BD22" s="96"/>
      <c r="BE22" s="96"/>
      <c r="BF22" s="96"/>
      <c r="BG22" s="96">
        <f t="shared" si="10"/>
      </c>
      <c r="BH22" s="96"/>
      <c r="BI22" s="96"/>
      <c r="BJ22" s="96"/>
      <c r="BK22" s="96"/>
      <c r="BL22" s="96">
        <v>46</v>
      </c>
      <c r="BM22" s="96"/>
      <c r="BN22" s="96"/>
      <c r="BO22" s="96"/>
      <c r="BP22" s="119"/>
      <c r="BQ22" s="106"/>
      <c r="BR22" s="107"/>
      <c r="BS22" s="108"/>
      <c r="BU22">
        <f t="shared" si="11"/>
        <v>0</v>
      </c>
      <c r="BV22">
        <f t="shared" si="12"/>
        <v>0</v>
      </c>
      <c r="BW22" s="12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4"/>
      <c r="CK22" s="98">
        <f t="shared" si="13"/>
        <v>3</v>
      </c>
      <c r="CL22" s="99"/>
      <c r="CM22" s="98" t="str">
        <f t="shared" si="14"/>
        <v>DF</v>
      </c>
      <c r="CN22" s="99"/>
      <c r="CO22" s="98" t="str">
        <f t="shared" si="15"/>
        <v>ＤＦ</v>
      </c>
      <c r="CP22" s="99"/>
      <c r="CQ22" s="98">
        <f t="shared" si="16"/>
        <v>4</v>
      </c>
      <c r="CR22" s="99"/>
      <c r="CS22" s="12"/>
      <c r="CT22" s="13"/>
      <c r="CU22" s="13"/>
      <c r="CV22" s="13"/>
      <c r="CW22" s="13"/>
      <c r="CX22" s="13"/>
      <c r="CY22" s="14"/>
      <c r="CZ22" s="12"/>
      <c r="DA22" s="13"/>
      <c r="DB22" s="13"/>
      <c r="DC22" s="13"/>
      <c r="DD22" s="13"/>
      <c r="DE22" s="13"/>
      <c r="DF22" s="14"/>
      <c r="DG22">
        <f t="shared" si="17"/>
        <v>0</v>
      </c>
      <c r="DH22">
        <f t="shared" si="18"/>
        <v>0</v>
      </c>
    </row>
    <row r="23" spans="1:112" ht="21.75" customHeight="1">
      <c r="A23" s="223"/>
      <c r="B23" s="119"/>
      <c r="C23" s="224"/>
      <c r="D23" s="96"/>
      <c r="E23" s="96"/>
      <c r="F23" s="96"/>
      <c r="G23" s="96"/>
      <c r="H23" s="96">
        <f t="shared" si="0"/>
      </c>
      <c r="I23" s="96"/>
      <c r="J23" s="96"/>
      <c r="K23" s="96"/>
      <c r="L23" s="96"/>
      <c r="M23" s="96">
        <f t="shared" si="1"/>
      </c>
      <c r="N23" s="96"/>
      <c r="O23" s="96"/>
      <c r="P23" s="96"/>
      <c r="Q23" s="96"/>
      <c r="R23" s="96">
        <f t="shared" si="2"/>
      </c>
      <c r="S23" s="96"/>
      <c r="T23" s="96">
        <f t="shared" si="3"/>
      </c>
      <c r="U23" s="96"/>
      <c r="V23" s="180" t="str">
        <f t="shared" si="4"/>
        <v>細川友里恵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27">
        <v>5</v>
      </c>
      <c r="AG23" s="127"/>
      <c r="AH23" s="127" t="str">
        <f t="shared" si="5"/>
        <v>DF</v>
      </c>
      <c r="AI23" s="128"/>
      <c r="AJ23" s="129" t="str">
        <f t="shared" si="6"/>
        <v>ＤＦ</v>
      </c>
      <c r="AK23" s="127"/>
      <c r="AL23" s="127">
        <v>5</v>
      </c>
      <c r="AM23" s="127"/>
      <c r="AN23" s="180" t="str">
        <f>IF(AL23="","",VLOOKUP(AL23,$N$58:$Z$75,5,FALSE))</f>
        <v>小向沙織(cap.)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96">
        <f t="shared" si="7"/>
      </c>
      <c r="AY23" s="96"/>
      <c r="AZ23" s="96">
        <f t="shared" si="8"/>
      </c>
      <c r="BA23" s="119"/>
      <c r="BB23" s="96">
        <f t="shared" si="9"/>
      </c>
      <c r="BC23" s="96"/>
      <c r="BD23" s="96"/>
      <c r="BE23" s="96"/>
      <c r="BF23" s="96"/>
      <c r="BG23" s="96">
        <f t="shared" si="10"/>
      </c>
      <c r="BH23" s="96"/>
      <c r="BI23" s="96"/>
      <c r="BJ23" s="96"/>
      <c r="BK23" s="96"/>
      <c r="BL23" s="96"/>
      <c r="BM23" s="96"/>
      <c r="BN23" s="96"/>
      <c r="BO23" s="96"/>
      <c r="BP23" s="119"/>
      <c r="BQ23" s="106"/>
      <c r="BR23" s="107"/>
      <c r="BS23" s="108"/>
      <c r="BU23">
        <f t="shared" si="11"/>
        <v>0</v>
      </c>
      <c r="BV23">
        <f t="shared" si="12"/>
        <v>0</v>
      </c>
      <c r="BW23" s="12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4"/>
      <c r="CK23" s="98">
        <f t="shared" si="13"/>
        <v>5</v>
      </c>
      <c r="CL23" s="99"/>
      <c r="CM23" s="98" t="str">
        <f t="shared" si="14"/>
        <v>DF</v>
      </c>
      <c r="CN23" s="99"/>
      <c r="CO23" s="98" t="str">
        <f t="shared" si="15"/>
        <v>ＤＦ</v>
      </c>
      <c r="CP23" s="99"/>
      <c r="CQ23" s="98">
        <f t="shared" si="16"/>
        <v>5</v>
      </c>
      <c r="CR23" s="99"/>
      <c r="CS23" s="12"/>
      <c r="CT23" s="13"/>
      <c r="CU23" s="13"/>
      <c r="CV23" s="13"/>
      <c r="CW23" s="13"/>
      <c r="CX23" s="13"/>
      <c r="CY23" s="14"/>
      <c r="CZ23" s="12"/>
      <c r="DA23" s="13"/>
      <c r="DB23" s="13"/>
      <c r="DC23" s="13"/>
      <c r="DD23" s="13"/>
      <c r="DE23" s="13"/>
      <c r="DF23" s="14"/>
      <c r="DG23">
        <f t="shared" si="17"/>
        <v>0</v>
      </c>
      <c r="DH23">
        <f t="shared" si="18"/>
        <v>0</v>
      </c>
    </row>
    <row r="24" spans="1:112" ht="21.75" customHeight="1">
      <c r="A24" s="223"/>
      <c r="B24" s="119"/>
      <c r="C24" s="224"/>
      <c r="D24" s="96"/>
      <c r="E24" s="96"/>
      <c r="F24" s="96"/>
      <c r="G24" s="96"/>
      <c r="H24" s="96">
        <f t="shared" si="0"/>
      </c>
      <c r="I24" s="96"/>
      <c r="J24" s="96"/>
      <c r="K24" s="96"/>
      <c r="L24" s="96"/>
      <c r="M24" s="96">
        <f t="shared" si="1"/>
        <v>1</v>
      </c>
      <c r="N24" s="96"/>
      <c r="O24" s="96"/>
      <c r="P24" s="96"/>
      <c r="Q24" s="96"/>
      <c r="R24" s="96">
        <f t="shared" si="2"/>
        <v>1</v>
      </c>
      <c r="S24" s="96"/>
      <c r="T24" s="96">
        <f t="shared" si="3"/>
      </c>
      <c r="U24" s="96"/>
      <c r="V24" s="180" t="str">
        <f t="shared" si="4"/>
        <v>千葉珠美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27">
        <v>8</v>
      </c>
      <c r="AG24" s="127"/>
      <c r="AH24" s="127" t="str">
        <f t="shared" si="5"/>
        <v>MF</v>
      </c>
      <c r="AI24" s="128"/>
      <c r="AJ24" s="129" t="str">
        <f t="shared" si="6"/>
        <v>ＭＦ</v>
      </c>
      <c r="AK24" s="127"/>
      <c r="AL24" s="127">
        <v>6</v>
      </c>
      <c r="AM24" s="127"/>
      <c r="AN24" s="180" t="str">
        <f aca="true" t="shared" si="19" ref="AN24:AN33">IF(AL24="","",VLOOKUP(AL24,$N$58:$Z$75,5,FALSE))</f>
        <v>横森千明</v>
      </c>
      <c r="AO24" s="180"/>
      <c r="AP24" s="180"/>
      <c r="AQ24" s="180"/>
      <c r="AR24" s="180"/>
      <c r="AS24" s="180"/>
      <c r="AT24" s="180"/>
      <c r="AU24" s="180"/>
      <c r="AV24" s="180"/>
      <c r="AW24" s="180"/>
      <c r="AX24" s="96">
        <f t="shared" si="7"/>
      </c>
      <c r="AY24" s="96"/>
      <c r="AZ24" s="96">
        <f t="shared" si="8"/>
      </c>
      <c r="BA24" s="119"/>
      <c r="BB24" s="96">
        <f t="shared" si="9"/>
      </c>
      <c r="BC24" s="96"/>
      <c r="BD24" s="96"/>
      <c r="BE24" s="96"/>
      <c r="BF24" s="96"/>
      <c r="BG24" s="96">
        <f t="shared" si="10"/>
      </c>
      <c r="BH24" s="96"/>
      <c r="BI24" s="96"/>
      <c r="BJ24" s="96"/>
      <c r="BK24" s="96"/>
      <c r="BL24" s="96"/>
      <c r="BM24" s="96"/>
      <c r="BN24" s="96"/>
      <c r="BO24" s="96"/>
      <c r="BP24" s="119"/>
      <c r="BQ24" s="106"/>
      <c r="BR24" s="107"/>
      <c r="BS24" s="108"/>
      <c r="BU24">
        <f t="shared" si="11"/>
        <v>0</v>
      </c>
      <c r="BV24">
        <f t="shared" si="12"/>
        <v>1</v>
      </c>
      <c r="BW24" s="12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4">
        <v>1</v>
      </c>
      <c r="CK24" s="98">
        <f t="shared" si="13"/>
        <v>8</v>
      </c>
      <c r="CL24" s="99"/>
      <c r="CM24" s="98" t="str">
        <f t="shared" si="14"/>
        <v>MF</v>
      </c>
      <c r="CN24" s="99"/>
      <c r="CO24" s="98" t="str">
        <f t="shared" si="15"/>
        <v>ＭＦ</v>
      </c>
      <c r="CP24" s="99"/>
      <c r="CQ24" s="98">
        <f t="shared" si="16"/>
        <v>6</v>
      </c>
      <c r="CR24" s="99"/>
      <c r="CS24" s="12"/>
      <c r="CT24" s="13"/>
      <c r="CU24" s="13"/>
      <c r="CV24" s="13"/>
      <c r="CW24" s="13"/>
      <c r="CX24" s="13"/>
      <c r="CY24" s="14"/>
      <c r="CZ24" s="12"/>
      <c r="DA24" s="13"/>
      <c r="DB24" s="13"/>
      <c r="DC24" s="13"/>
      <c r="DD24" s="13"/>
      <c r="DE24" s="13"/>
      <c r="DF24" s="14"/>
      <c r="DG24">
        <f t="shared" si="17"/>
        <v>0</v>
      </c>
      <c r="DH24">
        <f t="shared" si="18"/>
        <v>0</v>
      </c>
    </row>
    <row r="25" spans="1:112" ht="21.75" customHeight="1">
      <c r="A25" s="223"/>
      <c r="B25" s="119"/>
      <c r="C25" s="224"/>
      <c r="D25" s="96"/>
      <c r="E25" s="96"/>
      <c r="F25" s="96"/>
      <c r="G25" s="96"/>
      <c r="H25" s="96">
        <f t="shared" si="0"/>
      </c>
      <c r="I25" s="96"/>
      <c r="J25" s="96"/>
      <c r="K25" s="96"/>
      <c r="L25" s="96"/>
      <c r="M25" s="96">
        <f t="shared" si="1"/>
        <v>1</v>
      </c>
      <c r="N25" s="96"/>
      <c r="O25" s="96"/>
      <c r="P25" s="96"/>
      <c r="Q25" s="96"/>
      <c r="R25" s="96">
        <f t="shared" si="2"/>
        <v>1</v>
      </c>
      <c r="S25" s="96"/>
      <c r="T25" s="96">
        <f t="shared" si="3"/>
      </c>
      <c r="U25" s="96"/>
      <c r="V25" s="180" t="str">
        <f t="shared" si="4"/>
        <v>大石佳代子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27">
        <v>15</v>
      </c>
      <c r="AG25" s="127"/>
      <c r="AH25" s="127" t="str">
        <f t="shared" si="5"/>
        <v>MF</v>
      </c>
      <c r="AI25" s="128"/>
      <c r="AJ25" s="129" t="str">
        <f t="shared" si="6"/>
        <v>ＭＦ</v>
      </c>
      <c r="AK25" s="127"/>
      <c r="AL25" s="127">
        <v>7</v>
      </c>
      <c r="AM25" s="127"/>
      <c r="AN25" s="180" t="str">
        <f t="shared" si="19"/>
        <v>寺沢千絵美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96">
        <f t="shared" si="7"/>
        <v>2</v>
      </c>
      <c r="AY25" s="96"/>
      <c r="AZ25" s="96">
        <f t="shared" si="8"/>
        <v>2</v>
      </c>
      <c r="BA25" s="119"/>
      <c r="BB25" s="96">
        <f t="shared" si="9"/>
      </c>
      <c r="BC25" s="96"/>
      <c r="BD25" s="96"/>
      <c r="BE25" s="96"/>
      <c r="BF25" s="96"/>
      <c r="BG25" s="96">
        <f t="shared" si="10"/>
        <v>2</v>
      </c>
      <c r="BH25" s="96"/>
      <c r="BI25" s="96"/>
      <c r="BJ25" s="96"/>
      <c r="BK25" s="96"/>
      <c r="BL25" s="96"/>
      <c r="BM25" s="96"/>
      <c r="BN25" s="96"/>
      <c r="BO25" s="96"/>
      <c r="BP25" s="119"/>
      <c r="BQ25" s="106"/>
      <c r="BR25" s="107"/>
      <c r="BS25" s="108"/>
      <c r="BU25">
        <f t="shared" si="11"/>
        <v>0</v>
      </c>
      <c r="BV25">
        <f t="shared" si="12"/>
        <v>1</v>
      </c>
      <c r="BW25" s="12"/>
      <c r="BX25" s="13"/>
      <c r="BY25" s="13"/>
      <c r="BZ25" s="13"/>
      <c r="CA25" s="13"/>
      <c r="CB25" s="13"/>
      <c r="CC25" s="14"/>
      <c r="CD25" s="12"/>
      <c r="CE25" s="13"/>
      <c r="CF25" s="13"/>
      <c r="CG25" s="13"/>
      <c r="CH25" s="13"/>
      <c r="CI25" s="13"/>
      <c r="CJ25" s="14">
        <v>1</v>
      </c>
      <c r="CK25" s="98">
        <f t="shared" si="13"/>
        <v>15</v>
      </c>
      <c r="CL25" s="99"/>
      <c r="CM25" s="98" t="str">
        <f t="shared" si="14"/>
        <v>MF</v>
      </c>
      <c r="CN25" s="99"/>
      <c r="CO25" s="98" t="str">
        <f t="shared" si="15"/>
        <v>ＭＦ</v>
      </c>
      <c r="CP25" s="99"/>
      <c r="CQ25" s="98">
        <f t="shared" si="16"/>
        <v>7</v>
      </c>
      <c r="CR25" s="99"/>
      <c r="CS25" s="12"/>
      <c r="CT25" s="13"/>
      <c r="CU25" s="13"/>
      <c r="CV25" s="13"/>
      <c r="CW25" s="13"/>
      <c r="CX25" s="13"/>
      <c r="CY25" s="14"/>
      <c r="CZ25" s="12">
        <v>2</v>
      </c>
      <c r="DA25" s="13">
        <v>2</v>
      </c>
      <c r="DB25" s="13"/>
      <c r="DC25" s="13"/>
      <c r="DD25" s="13"/>
      <c r="DE25" s="13"/>
      <c r="DF25" s="14"/>
      <c r="DG25">
        <f t="shared" si="17"/>
        <v>2</v>
      </c>
      <c r="DH25">
        <f t="shared" si="18"/>
        <v>2</v>
      </c>
    </row>
    <row r="26" spans="1:112" ht="21.75" customHeight="1">
      <c r="A26" s="223"/>
      <c r="B26" s="119"/>
      <c r="C26" s="224"/>
      <c r="D26" s="96"/>
      <c r="E26" s="96"/>
      <c r="F26" s="96"/>
      <c r="G26" s="96"/>
      <c r="H26" s="96">
        <f t="shared" si="0"/>
        <v>2</v>
      </c>
      <c r="I26" s="96"/>
      <c r="J26" s="96"/>
      <c r="K26" s="96"/>
      <c r="L26" s="96"/>
      <c r="M26" s="96">
        <f t="shared" si="1"/>
      </c>
      <c r="N26" s="96"/>
      <c r="O26" s="96"/>
      <c r="P26" s="96"/>
      <c r="Q26" s="96"/>
      <c r="R26" s="96">
        <f t="shared" si="2"/>
        <v>2</v>
      </c>
      <c r="S26" s="96"/>
      <c r="T26" s="96">
        <f t="shared" si="3"/>
      </c>
      <c r="U26" s="96"/>
      <c r="V26" s="180" t="str">
        <f t="shared" si="4"/>
        <v>山内雅子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27">
        <v>7</v>
      </c>
      <c r="AG26" s="127"/>
      <c r="AH26" s="127" t="str">
        <f t="shared" si="5"/>
        <v>MF</v>
      </c>
      <c r="AI26" s="128"/>
      <c r="AJ26" s="129" t="str">
        <f t="shared" si="6"/>
        <v>ＭＦ</v>
      </c>
      <c r="AK26" s="127"/>
      <c r="AL26" s="127">
        <v>8</v>
      </c>
      <c r="AM26" s="127"/>
      <c r="AN26" s="180" t="str">
        <f t="shared" si="19"/>
        <v>下舘　　　薫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96">
        <f t="shared" si="7"/>
      </c>
      <c r="AY26" s="96"/>
      <c r="AZ26" s="96">
        <f t="shared" si="8"/>
      </c>
      <c r="BA26" s="119"/>
      <c r="BB26" s="96">
        <f t="shared" si="9"/>
      </c>
      <c r="BC26" s="96"/>
      <c r="BD26" s="96"/>
      <c r="BE26" s="96"/>
      <c r="BF26" s="96"/>
      <c r="BG26" s="96">
        <f t="shared" si="10"/>
      </c>
      <c r="BH26" s="96"/>
      <c r="BI26" s="96"/>
      <c r="BJ26" s="96"/>
      <c r="BK26" s="96"/>
      <c r="BL26" s="96"/>
      <c r="BM26" s="96"/>
      <c r="BN26" s="96"/>
      <c r="BO26" s="96"/>
      <c r="BP26" s="119"/>
      <c r="BQ26" s="106"/>
      <c r="BR26" s="107"/>
      <c r="BS26" s="108"/>
      <c r="BU26">
        <f t="shared" si="11"/>
        <v>0</v>
      </c>
      <c r="BV26">
        <f t="shared" si="12"/>
        <v>2</v>
      </c>
      <c r="BW26" s="12"/>
      <c r="BX26" s="13"/>
      <c r="BY26" s="13"/>
      <c r="BZ26" s="13"/>
      <c r="CA26" s="13"/>
      <c r="CB26" s="13">
        <v>1</v>
      </c>
      <c r="CC26" s="14">
        <v>1</v>
      </c>
      <c r="CD26" s="12"/>
      <c r="CE26" s="13"/>
      <c r="CF26" s="13"/>
      <c r="CG26" s="13"/>
      <c r="CH26" s="13"/>
      <c r="CI26" s="13"/>
      <c r="CJ26" s="14"/>
      <c r="CK26" s="98">
        <f t="shared" si="13"/>
        <v>7</v>
      </c>
      <c r="CL26" s="99"/>
      <c r="CM26" s="98" t="str">
        <f t="shared" si="14"/>
        <v>MF</v>
      </c>
      <c r="CN26" s="99"/>
      <c r="CO26" s="98" t="str">
        <f t="shared" si="15"/>
        <v>ＭＦ</v>
      </c>
      <c r="CP26" s="99"/>
      <c r="CQ26" s="98">
        <f t="shared" si="16"/>
        <v>8</v>
      </c>
      <c r="CR26" s="99"/>
      <c r="CS26" s="12"/>
      <c r="CT26" s="13"/>
      <c r="CU26" s="13"/>
      <c r="CV26" s="13"/>
      <c r="CW26" s="13"/>
      <c r="CX26" s="13"/>
      <c r="CY26" s="14"/>
      <c r="CZ26" s="12"/>
      <c r="DA26" s="13"/>
      <c r="DB26" s="13"/>
      <c r="DC26" s="13"/>
      <c r="DD26" s="13"/>
      <c r="DE26" s="13"/>
      <c r="DF26" s="14"/>
      <c r="DG26">
        <f t="shared" si="17"/>
        <v>0</v>
      </c>
      <c r="DH26">
        <f t="shared" si="18"/>
        <v>0</v>
      </c>
    </row>
    <row r="27" spans="1:112" ht="21.75" customHeight="1">
      <c r="A27" s="223"/>
      <c r="B27" s="119"/>
      <c r="C27" s="224"/>
      <c r="D27" s="96"/>
      <c r="E27" s="96"/>
      <c r="F27" s="96"/>
      <c r="G27" s="96"/>
      <c r="H27" s="96">
        <f t="shared" si="0"/>
      </c>
      <c r="I27" s="96"/>
      <c r="J27" s="96"/>
      <c r="K27" s="96"/>
      <c r="L27" s="96"/>
      <c r="M27" s="96">
        <f t="shared" si="1"/>
        <v>2</v>
      </c>
      <c r="N27" s="96"/>
      <c r="O27" s="96"/>
      <c r="P27" s="96"/>
      <c r="Q27" s="96"/>
      <c r="R27" s="96">
        <f t="shared" si="2"/>
        <v>2</v>
      </c>
      <c r="S27" s="96"/>
      <c r="T27" s="96">
        <f t="shared" si="3"/>
        <v>1</v>
      </c>
      <c r="U27" s="96"/>
      <c r="V27" s="128" t="str">
        <f t="shared" si="4"/>
        <v>佐々木エリカ(cap.)</v>
      </c>
      <c r="W27" s="304"/>
      <c r="X27" s="304"/>
      <c r="Y27" s="304"/>
      <c r="Z27" s="304"/>
      <c r="AA27" s="304"/>
      <c r="AB27" s="304"/>
      <c r="AC27" s="304"/>
      <c r="AD27" s="304"/>
      <c r="AE27" s="305"/>
      <c r="AF27" s="127">
        <v>11</v>
      </c>
      <c r="AG27" s="127"/>
      <c r="AH27" s="127" t="str">
        <f t="shared" si="5"/>
        <v>MF</v>
      </c>
      <c r="AI27" s="128"/>
      <c r="AJ27" s="129" t="str">
        <f t="shared" si="6"/>
        <v>ＭＦ</v>
      </c>
      <c r="AK27" s="127"/>
      <c r="AL27" s="127">
        <v>13</v>
      </c>
      <c r="AM27" s="127"/>
      <c r="AN27" s="180" t="str">
        <f t="shared" si="19"/>
        <v>葛西祐理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96">
        <f t="shared" si="7"/>
      </c>
      <c r="AY27" s="96"/>
      <c r="AZ27" s="96">
        <f t="shared" si="8"/>
      </c>
      <c r="BA27" s="119"/>
      <c r="BB27" s="96">
        <f t="shared" si="9"/>
      </c>
      <c r="BC27" s="96"/>
      <c r="BD27" s="96"/>
      <c r="BE27" s="96"/>
      <c r="BF27" s="96"/>
      <c r="BG27" s="96">
        <f t="shared" si="10"/>
      </c>
      <c r="BH27" s="96"/>
      <c r="BI27" s="96"/>
      <c r="BJ27" s="96"/>
      <c r="BK27" s="96"/>
      <c r="BL27" s="96"/>
      <c r="BM27" s="96"/>
      <c r="BN27" s="96"/>
      <c r="BO27" s="96"/>
      <c r="BP27" s="119"/>
      <c r="BQ27" s="106"/>
      <c r="BR27" s="107"/>
      <c r="BS27" s="108"/>
      <c r="BU27">
        <f t="shared" si="11"/>
        <v>1</v>
      </c>
      <c r="BV27">
        <f t="shared" si="12"/>
        <v>2</v>
      </c>
      <c r="BW27" s="12"/>
      <c r="BX27" s="13"/>
      <c r="BY27" s="13"/>
      <c r="BZ27" s="13"/>
      <c r="CA27" s="13"/>
      <c r="CB27" s="13"/>
      <c r="CC27" s="14"/>
      <c r="CD27" s="12"/>
      <c r="CE27" s="13"/>
      <c r="CF27" s="13"/>
      <c r="CG27" s="13"/>
      <c r="CH27" s="13"/>
      <c r="CI27" s="13">
        <v>2</v>
      </c>
      <c r="CJ27" s="14">
        <v>1</v>
      </c>
      <c r="CK27" s="98">
        <f t="shared" si="13"/>
        <v>11</v>
      </c>
      <c r="CL27" s="99"/>
      <c r="CM27" s="98" t="str">
        <f t="shared" si="14"/>
        <v>MF</v>
      </c>
      <c r="CN27" s="99"/>
      <c r="CO27" s="98" t="str">
        <f t="shared" si="15"/>
        <v>ＭＦ</v>
      </c>
      <c r="CP27" s="99"/>
      <c r="CQ27" s="98">
        <f t="shared" si="16"/>
        <v>13</v>
      </c>
      <c r="CR27" s="99"/>
      <c r="CS27" s="12"/>
      <c r="CT27" s="13"/>
      <c r="CU27" s="13"/>
      <c r="CV27" s="13"/>
      <c r="CW27" s="13"/>
      <c r="CX27" s="13"/>
      <c r="CY27" s="14"/>
      <c r="CZ27" s="12"/>
      <c r="DA27" s="13"/>
      <c r="DB27" s="13"/>
      <c r="DC27" s="13"/>
      <c r="DD27" s="13"/>
      <c r="DE27" s="13"/>
      <c r="DF27" s="14"/>
      <c r="DG27">
        <f t="shared" si="17"/>
        <v>0</v>
      </c>
      <c r="DH27">
        <f t="shared" si="18"/>
        <v>0</v>
      </c>
    </row>
    <row r="28" spans="1:112" ht="21.75" customHeight="1">
      <c r="A28" s="223"/>
      <c r="B28" s="119"/>
      <c r="C28" s="224"/>
      <c r="D28" s="96"/>
      <c r="E28" s="96"/>
      <c r="F28" s="96"/>
      <c r="G28" s="96"/>
      <c r="H28" s="96">
        <f t="shared" si="0"/>
      </c>
      <c r="I28" s="96"/>
      <c r="J28" s="96"/>
      <c r="K28" s="96"/>
      <c r="L28" s="96"/>
      <c r="M28" s="96">
        <f t="shared" si="1"/>
      </c>
      <c r="N28" s="96"/>
      <c r="O28" s="96"/>
      <c r="P28" s="96"/>
      <c r="Q28" s="96"/>
      <c r="R28" s="96">
        <f t="shared" si="2"/>
      </c>
      <c r="S28" s="96"/>
      <c r="T28" s="96">
        <f t="shared" si="3"/>
      </c>
      <c r="U28" s="96"/>
      <c r="V28" s="180" t="str">
        <f t="shared" si="4"/>
        <v>八重樫恵理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27">
        <v>10</v>
      </c>
      <c r="AG28" s="127"/>
      <c r="AH28" s="127" t="str">
        <f t="shared" si="5"/>
        <v>MF</v>
      </c>
      <c r="AI28" s="128"/>
      <c r="AJ28" s="129" t="str">
        <f t="shared" si="6"/>
        <v>ＭＦ</v>
      </c>
      <c r="AK28" s="127"/>
      <c r="AL28" s="127">
        <v>15</v>
      </c>
      <c r="AM28" s="127"/>
      <c r="AN28" s="180" t="str">
        <f t="shared" si="19"/>
        <v>平浜美咲</v>
      </c>
      <c r="AO28" s="180"/>
      <c r="AP28" s="180"/>
      <c r="AQ28" s="180"/>
      <c r="AR28" s="180"/>
      <c r="AS28" s="180"/>
      <c r="AT28" s="180"/>
      <c r="AU28" s="180"/>
      <c r="AV28" s="180"/>
      <c r="AW28" s="180"/>
      <c r="AX28" s="96">
        <f t="shared" si="7"/>
      </c>
      <c r="AY28" s="96"/>
      <c r="AZ28" s="96">
        <f t="shared" si="8"/>
      </c>
      <c r="BA28" s="119"/>
      <c r="BB28" s="96">
        <f t="shared" si="9"/>
      </c>
      <c r="BC28" s="96"/>
      <c r="BD28" s="96"/>
      <c r="BE28" s="96"/>
      <c r="BF28" s="96"/>
      <c r="BG28" s="96">
        <f t="shared" si="10"/>
      </c>
      <c r="BH28" s="96"/>
      <c r="BI28" s="96"/>
      <c r="BJ28" s="96"/>
      <c r="BK28" s="96"/>
      <c r="BL28" s="96"/>
      <c r="BM28" s="96"/>
      <c r="BN28" s="96"/>
      <c r="BO28" s="96"/>
      <c r="BP28" s="119"/>
      <c r="BQ28" s="106"/>
      <c r="BR28" s="107"/>
      <c r="BS28" s="108"/>
      <c r="BU28">
        <f t="shared" si="11"/>
        <v>0</v>
      </c>
      <c r="BV28">
        <f t="shared" si="12"/>
        <v>0</v>
      </c>
      <c r="BW28" s="12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4"/>
      <c r="CK28" s="98">
        <f t="shared" si="13"/>
        <v>10</v>
      </c>
      <c r="CL28" s="99"/>
      <c r="CM28" s="98" t="str">
        <f t="shared" si="14"/>
        <v>MF</v>
      </c>
      <c r="CN28" s="99"/>
      <c r="CO28" s="98" t="str">
        <f t="shared" si="15"/>
        <v>ＭＦ</v>
      </c>
      <c r="CP28" s="99"/>
      <c r="CQ28" s="98">
        <f t="shared" si="16"/>
        <v>15</v>
      </c>
      <c r="CR28" s="99"/>
      <c r="CS28" s="12"/>
      <c r="CT28" s="13"/>
      <c r="CU28" s="13"/>
      <c r="CV28" s="13"/>
      <c r="CW28" s="13"/>
      <c r="CX28" s="13"/>
      <c r="CY28" s="14"/>
      <c r="CZ28" s="12"/>
      <c r="DA28" s="13"/>
      <c r="DB28" s="13"/>
      <c r="DC28" s="13"/>
      <c r="DD28" s="13"/>
      <c r="DE28" s="13"/>
      <c r="DF28" s="14"/>
      <c r="DG28">
        <f t="shared" si="17"/>
        <v>0</v>
      </c>
      <c r="DH28">
        <f t="shared" si="18"/>
        <v>0</v>
      </c>
    </row>
    <row r="29" spans="1:112" ht="21.75" customHeight="1">
      <c r="A29" s="223"/>
      <c r="B29" s="119"/>
      <c r="C29" s="224" t="s">
        <v>340</v>
      </c>
      <c r="D29" s="96"/>
      <c r="E29" s="96"/>
      <c r="F29" s="96"/>
      <c r="G29" s="96"/>
      <c r="H29" s="96">
        <f t="shared" si="0"/>
      </c>
      <c r="I29" s="96"/>
      <c r="J29" s="96"/>
      <c r="K29" s="96"/>
      <c r="L29" s="96"/>
      <c r="M29" s="96">
        <f t="shared" si="1"/>
        <v>1</v>
      </c>
      <c r="N29" s="96"/>
      <c r="O29" s="96"/>
      <c r="P29" s="96"/>
      <c r="Q29" s="96"/>
      <c r="R29" s="96">
        <f t="shared" si="2"/>
        <v>1</v>
      </c>
      <c r="S29" s="96"/>
      <c r="T29" s="96">
        <f t="shared" si="3"/>
      </c>
      <c r="U29" s="96"/>
      <c r="V29" s="180" t="str">
        <f t="shared" si="4"/>
        <v>浅沼　　　泉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27">
        <v>16</v>
      </c>
      <c r="AG29" s="127"/>
      <c r="AH29" s="127" t="str">
        <f t="shared" si="5"/>
        <v>FW</v>
      </c>
      <c r="AI29" s="128"/>
      <c r="AJ29" s="129" t="str">
        <f t="shared" si="6"/>
        <v>ＦＷ</v>
      </c>
      <c r="AK29" s="127"/>
      <c r="AL29" s="127">
        <v>11</v>
      </c>
      <c r="AM29" s="127"/>
      <c r="AN29" s="180" t="str">
        <f t="shared" si="19"/>
        <v>工藤麻未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96">
        <f t="shared" si="7"/>
      </c>
      <c r="AY29" s="96"/>
      <c r="AZ29" s="96">
        <f t="shared" si="8"/>
        <v>4</v>
      </c>
      <c r="BA29" s="119"/>
      <c r="BB29" s="96">
        <f t="shared" si="9"/>
        <v>3</v>
      </c>
      <c r="BC29" s="96"/>
      <c r="BD29" s="96"/>
      <c r="BE29" s="96"/>
      <c r="BF29" s="96"/>
      <c r="BG29" s="96">
        <f t="shared" si="10"/>
        <v>1</v>
      </c>
      <c r="BH29" s="96"/>
      <c r="BI29" s="96"/>
      <c r="BJ29" s="96"/>
      <c r="BK29" s="96"/>
      <c r="BL29" s="96"/>
      <c r="BM29" s="96"/>
      <c r="BN29" s="96"/>
      <c r="BO29" s="96"/>
      <c r="BP29" s="119"/>
      <c r="BQ29" s="106"/>
      <c r="BR29" s="107"/>
      <c r="BS29" s="108"/>
      <c r="BU29">
        <f t="shared" si="11"/>
        <v>0</v>
      </c>
      <c r="BV29">
        <f t="shared" si="12"/>
        <v>1</v>
      </c>
      <c r="BW29" s="12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>
        <v>1</v>
      </c>
      <c r="CJ29" s="14"/>
      <c r="CK29" s="98">
        <f t="shared" si="13"/>
        <v>16</v>
      </c>
      <c r="CL29" s="99"/>
      <c r="CM29" s="98" t="str">
        <f t="shared" si="14"/>
        <v>FW</v>
      </c>
      <c r="CN29" s="99"/>
      <c r="CO29" s="98" t="str">
        <f t="shared" si="15"/>
        <v>ＦＷ</v>
      </c>
      <c r="CP29" s="99"/>
      <c r="CQ29" s="98">
        <f t="shared" si="16"/>
        <v>11</v>
      </c>
      <c r="CR29" s="99"/>
      <c r="CS29" s="12">
        <v>1</v>
      </c>
      <c r="CT29" s="13">
        <v>1</v>
      </c>
      <c r="CU29" s="13">
        <v>1</v>
      </c>
      <c r="CV29" s="13"/>
      <c r="CW29" s="13"/>
      <c r="CX29" s="13"/>
      <c r="CY29" s="14"/>
      <c r="CZ29" s="12">
        <v>1</v>
      </c>
      <c r="DA29" s="13"/>
      <c r="DB29" s="13"/>
      <c r="DC29" s="13"/>
      <c r="DD29" s="13"/>
      <c r="DE29" s="13"/>
      <c r="DF29" s="14"/>
      <c r="DG29">
        <f t="shared" si="17"/>
        <v>4</v>
      </c>
      <c r="DH29">
        <f t="shared" si="18"/>
        <v>0</v>
      </c>
    </row>
    <row r="30" spans="1:112" ht="21.75" customHeight="1" thickBot="1">
      <c r="A30" s="225"/>
      <c r="B30" s="222"/>
      <c r="C30" s="226"/>
      <c r="D30" s="221"/>
      <c r="E30" s="221"/>
      <c r="F30" s="221"/>
      <c r="G30" s="221"/>
      <c r="H30" s="221">
        <f t="shared" si="0"/>
      </c>
      <c r="I30" s="221"/>
      <c r="J30" s="221"/>
      <c r="K30" s="221"/>
      <c r="L30" s="221"/>
      <c r="M30" s="221">
        <f t="shared" si="1"/>
        <v>1</v>
      </c>
      <c r="N30" s="221"/>
      <c r="O30" s="221"/>
      <c r="P30" s="221"/>
      <c r="Q30" s="221"/>
      <c r="R30" s="221">
        <f t="shared" si="2"/>
        <v>1</v>
      </c>
      <c r="S30" s="221"/>
      <c r="T30" s="221">
        <f t="shared" si="3"/>
        <v>1</v>
      </c>
      <c r="U30" s="221"/>
      <c r="V30" s="215" t="str">
        <f t="shared" si="4"/>
        <v>児島有里恵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7">
        <v>9</v>
      </c>
      <c r="AG30" s="217"/>
      <c r="AH30" s="217" t="str">
        <f t="shared" si="5"/>
        <v>FW</v>
      </c>
      <c r="AI30" s="245"/>
      <c r="AJ30" s="246" t="str">
        <f t="shared" si="6"/>
        <v>ＦＷ</v>
      </c>
      <c r="AK30" s="217"/>
      <c r="AL30" s="217">
        <v>9</v>
      </c>
      <c r="AM30" s="217"/>
      <c r="AN30" s="215" t="str">
        <f t="shared" si="19"/>
        <v>西野瞳子</v>
      </c>
      <c r="AO30" s="215"/>
      <c r="AP30" s="215"/>
      <c r="AQ30" s="215"/>
      <c r="AR30" s="215"/>
      <c r="AS30" s="215"/>
      <c r="AT30" s="215"/>
      <c r="AU30" s="215"/>
      <c r="AV30" s="215"/>
      <c r="AW30" s="215"/>
      <c r="AX30" s="221">
        <f t="shared" si="7"/>
      </c>
      <c r="AY30" s="221"/>
      <c r="AZ30" s="221">
        <f t="shared" si="8"/>
      </c>
      <c r="BA30" s="222"/>
      <c r="BB30" s="221">
        <f t="shared" si="9"/>
      </c>
      <c r="BC30" s="221"/>
      <c r="BD30" s="221"/>
      <c r="BE30" s="221"/>
      <c r="BF30" s="221"/>
      <c r="BG30" s="221">
        <f t="shared" si="10"/>
      </c>
      <c r="BH30" s="221"/>
      <c r="BI30" s="221"/>
      <c r="BJ30" s="221"/>
      <c r="BK30" s="221"/>
      <c r="BL30" s="221">
        <v>57</v>
      </c>
      <c r="BM30" s="221"/>
      <c r="BN30" s="221"/>
      <c r="BO30" s="221"/>
      <c r="BP30" s="222"/>
      <c r="BQ30" s="100"/>
      <c r="BR30" s="101"/>
      <c r="BS30" s="102"/>
      <c r="BU30">
        <f t="shared" si="11"/>
        <v>1</v>
      </c>
      <c r="BV30">
        <f t="shared" si="12"/>
        <v>1</v>
      </c>
      <c r="BW30" s="42"/>
      <c r="BX30" s="43"/>
      <c r="BY30" s="43"/>
      <c r="BZ30" s="43"/>
      <c r="CA30" s="43"/>
      <c r="CB30" s="43"/>
      <c r="CC30" s="44"/>
      <c r="CD30" s="42"/>
      <c r="CE30" s="43"/>
      <c r="CF30" s="43"/>
      <c r="CG30" s="43"/>
      <c r="CH30" s="43"/>
      <c r="CI30" s="43">
        <v>2</v>
      </c>
      <c r="CJ30" s="44"/>
      <c r="CK30" s="275">
        <f t="shared" si="13"/>
        <v>9</v>
      </c>
      <c r="CL30" s="276"/>
      <c r="CM30" s="275" t="str">
        <f t="shared" si="14"/>
        <v>FW</v>
      </c>
      <c r="CN30" s="276"/>
      <c r="CO30" s="275" t="str">
        <f t="shared" si="15"/>
        <v>ＦＷ</v>
      </c>
      <c r="CP30" s="276"/>
      <c r="CQ30" s="275">
        <f t="shared" si="16"/>
        <v>9</v>
      </c>
      <c r="CR30" s="276"/>
      <c r="CS30" s="42"/>
      <c r="CT30" s="43"/>
      <c r="CU30" s="43"/>
      <c r="CV30" s="43"/>
      <c r="CW30" s="43"/>
      <c r="CX30" s="43"/>
      <c r="CY30" s="44"/>
      <c r="CZ30" s="42"/>
      <c r="DA30" s="43"/>
      <c r="DB30" s="43"/>
      <c r="DC30" s="43"/>
      <c r="DD30" s="43"/>
      <c r="DE30" s="43"/>
      <c r="DF30" s="44"/>
      <c r="DG30">
        <f t="shared" si="17"/>
        <v>0</v>
      </c>
      <c r="DH30">
        <f t="shared" si="18"/>
        <v>0</v>
      </c>
    </row>
    <row r="31" spans="1:112" ht="21.75" customHeight="1">
      <c r="A31" s="227">
        <v>16</v>
      </c>
      <c r="B31" s="220"/>
      <c r="C31" s="228"/>
      <c r="D31" s="219"/>
      <c r="E31" s="219"/>
      <c r="F31" s="219"/>
      <c r="G31" s="219"/>
      <c r="H31" s="219">
        <f t="shared" si="0"/>
        <v>1</v>
      </c>
      <c r="I31" s="219"/>
      <c r="J31" s="219"/>
      <c r="K31" s="219"/>
      <c r="L31" s="219"/>
      <c r="M31" s="219">
        <f t="shared" si="1"/>
      </c>
      <c r="N31" s="219"/>
      <c r="O31" s="219"/>
      <c r="P31" s="219"/>
      <c r="Q31" s="219"/>
      <c r="R31" s="219">
        <f t="shared" si="2"/>
        <v>1</v>
      </c>
      <c r="S31" s="219"/>
      <c r="T31" s="219">
        <f t="shared" si="3"/>
      </c>
      <c r="U31" s="219"/>
      <c r="V31" s="216" t="str">
        <f t="shared" si="4"/>
        <v>中村　　　楓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8">
        <v>14</v>
      </c>
      <c r="AG31" s="218"/>
      <c r="AH31" s="218" t="str">
        <f t="shared" si="5"/>
        <v>FW</v>
      </c>
      <c r="AI31" s="248"/>
      <c r="AJ31" s="247" t="str">
        <f t="shared" si="6"/>
        <v>ＤＦ</v>
      </c>
      <c r="AK31" s="218"/>
      <c r="AL31" s="218">
        <v>2</v>
      </c>
      <c r="AM31" s="218"/>
      <c r="AN31" s="216" t="str">
        <f t="shared" si="19"/>
        <v>梅花由季子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219">
        <f t="shared" si="7"/>
      </c>
      <c r="AY31" s="219"/>
      <c r="AZ31" s="219">
        <f t="shared" si="8"/>
      </c>
      <c r="BA31" s="220"/>
      <c r="BB31" s="219">
        <f t="shared" si="9"/>
      </c>
      <c r="BC31" s="219"/>
      <c r="BD31" s="219"/>
      <c r="BE31" s="219"/>
      <c r="BF31" s="219"/>
      <c r="BG31" s="219">
        <f t="shared" si="10"/>
      </c>
      <c r="BH31" s="219"/>
      <c r="BI31" s="219"/>
      <c r="BJ31" s="219"/>
      <c r="BK31" s="219"/>
      <c r="BL31" s="219"/>
      <c r="BM31" s="219"/>
      <c r="BN31" s="219"/>
      <c r="BO31" s="219"/>
      <c r="BP31" s="220"/>
      <c r="BQ31" s="252">
        <v>4</v>
      </c>
      <c r="BR31" s="253"/>
      <c r="BS31" s="254"/>
      <c r="BU31">
        <f t="shared" si="11"/>
        <v>0</v>
      </c>
      <c r="BV31">
        <f t="shared" si="12"/>
        <v>1</v>
      </c>
      <c r="BW31" s="15"/>
      <c r="BX31" s="16"/>
      <c r="BY31" s="16"/>
      <c r="BZ31" s="16"/>
      <c r="CA31" s="16"/>
      <c r="CB31" s="16"/>
      <c r="CC31" s="17">
        <v>1</v>
      </c>
      <c r="CD31" s="15"/>
      <c r="CE31" s="16"/>
      <c r="CF31" s="16"/>
      <c r="CG31" s="16"/>
      <c r="CH31" s="16"/>
      <c r="CI31" s="16"/>
      <c r="CJ31" s="17"/>
      <c r="CK31" s="133">
        <f t="shared" si="13"/>
        <v>14</v>
      </c>
      <c r="CL31" s="135"/>
      <c r="CM31" s="133" t="str">
        <f t="shared" si="14"/>
        <v>FW</v>
      </c>
      <c r="CN31" s="135"/>
      <c r="CO31" s="133" t="str">
        <f t="shared" si="15"/>
        <v>ＤＦ</v>
      </c>
      <c r="CP31" s="135"/>
      <c r="CQ31" s="133">
        <f t="shared" si="16"/>
        <v>2</v>
      </c>
      <c r="CR31" s="135"/>
      <c r="CS31" s="15"/>
      <c r="CT31" s="16"/>
      <c r="CU31" s="16"/>
      <c r="CV31" s="16"/>
      <c r="CW31" s="16"/>
      <c r="CX31" s="16"/>
      <c r="CY31" s="17"/>
      <c r="CZ31" s="15"/>
      <c r="DA31" s="16"/>
      <c r="DB31" s="16"/>
      <c r="DC31" s="16"/>
      <c r="DD31" s="16"/>
      <c r="DE31" s="16"/>
      <c r="DF31" s="17"/>
      <c r="DG31">
        <f t="shared" si="17"/>
        <v>0</v>
      </c>
      <c r="DH31">
        <f t="shared" si="18"/>
        <v>0</v>
      </c>
    </row>
    <row r="32" spans="1:112" ht="21.75" customHeight="1">
      <c r="A32" s="223"/>
      <c r="B32" s="119"/>
      <c r="C32" s="224"/>
      <c r="D32" s="96"/>
      <c r="E32" s="96"/>
      <c r="F32" s="96"/>
      <c r="G32" s="96"/>
      <c r="H32" s="96">
        <f t="shared" si="0"/>
      </c>
      <c r="I32" s="96"/>
      <c r="J32" s="96"/>
      <c r="K32" s="96"/>
      <c r="L32" s="96"/>
      <c r="M32" s="96">
        <f t="shared" si="1"/>
      </c>
      <c r="N32" s="96"/>
      <c r="O32" s="96"/>
      <c r="P32" s="96"/>
      <c r="Q32" s="96"/>
      <c r="R32" s="96">
        <f t="shared" si="2"/>
      </c>
      <c r="S32" s="96"/>
      <c r="T32" s="96">
        <f t="shared" si="3"/>
      </c>
      <c r="U32" s="96"/>
      <c r="V32" s="180">
        <f t="shared" si="4"/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27"/>
      <c r="AG32" s="127"/>
      <c r="AH32" s="127">
        <f t="shared" si="5"/>
      </c>
      <c r="AI32" s="128"/>
      <c r="AJ32" s="247" t="str">
        <f t="shared" si="6"/>
        <v>ＭＦ</v>
      </c>
      <c r="AK32" s="218"/>
      <c r="AL32" s="218">
        <v>10</v>
      </c>
      <c r="AM32" s="218"/>
      <c r="AN32" s="216" t="str">
        <f t="shared" si="19"/>
        <v>小笠原理沙</v>
      </c>
      <c r="AO32" s="216"/>
      <c r="AP32" s="216"/>
      <c r="AQ32" s="216"/>
      <c r="AR32" s="216"/>
      <c r="AS32" s="216"/>
      <c r="AT32" s="216"/>
      <c r="AU32" s="216"/>
      <c r="AV32" s="216"/>
      <c r="AW32" s="216"/>
      <c r="AX32" s="96">
        <f t="shared" si="7"/>
      </c>
      <c r="AY32" s="96"/>
      <c r="AZ32" s="96">
        <f t="shared" si="8"/>
      </c>
      <c r="BA32" s="119"/>
      <c r="BB32" s="96">
        <f t="shared" si="9"/>
      </c>
      <c r="BC32" s="96"/>
      <c r="BD32" s="96"/>
      <c r="BE32" s="96"/>
      <c r="BF32" s="96"/>
      <c r="BG32" s="96">
        <f t="shared" si="10"/>
      </c>
      <c r="BH32" s="96"/>
      <c r="BI32" s="96"/>
      <c r="BJ32" s="96"/>
      <c r="BK32" s="96"/>
      <c r="BL32" s="96"/>
      <c r="BM32" s="96"/>
      <c r="BN32" s="96"/>
      <c r="BO32" s="96"/>
      <c r="BP32" s="119"/>
      <c r="BQ32" s="106">
        <v>9</v>
      </c>
      <c r="BR32" s="107"/>
      <c r="BS32" s="108"/>
      <c r="BU32">
        <f t="shared" si="11"/>
        <v>0</v>
      </c>
      <c r="BV32">
        <f t="shared" si="12"/>
        <v>0</v>
      </c>
      <c r="BW32" s="12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4"/>
      <c r="CK32" s="98">
        <f t="shared" si="13"/>
      </c>
      <c r="CL32" s="99"/>
      <c r="CM32" s="98">
        <f t="shared" si="14"/>
      </c>
      <c r="CN32" s="99"/>
      <c r="CO32" s="98" t="str">
        <f t="shared" si="15"/>
        <v>ＭＦ</v>
      </c>
      <c r="CP32" s="99"/>
      <c r="CQ32" s="98">
        <f t="shared" si="16"/>
        <v>10</v>
      </c>
      <c r="CR32" s="99"/>
      <c r="CS32" s="12"/>
      <c r="CT32" s="13"/>
      <c r="CU32" s="13"/>
      <c r="CV32" s="13"/>
      <c r="CW32" s="13"/>
      <c r="CX32" s="13"/>
      <c r="CY32" s="14"/>
      <c r="CZ32" s="12"/>
      <c r="DA32" s="13"/>
      <c r="DB32" s="13"/>
      <c r="DC32" s="13"/>
      <c r="DD32" s="13"/>
      <c r="DE32" s="13"/>
      <c r="DF32" s="14"/>
      <c r="DG32">
        <f t="shared" si="17"/>
        <v>0</v>
      </c>
      <c r="DH32">
        <f t="shared" si="18"/>
        <v>0</v>
      </c>
    </row>
    <row r="33" spans="1:112" ht="21.75" customHeight="1" thickBot="1">
      <c r="A33" s="225"/>
      <c r="B33" s="222"/>
      <c r="C33" s="226"/>
      <c r="D33" s="221"/>
      <c r="E33" s="221"/>
      <c r="F33" s="221"/>
      <c r="G33" s="221"/>
      <c r="H33" s="221">
        <f t="shared" si="0"/>
      </c>
      <c r="I33" s="221"/>
      <c r="J33" s="221"/>
      <c r="K33" s="221"/>
      <c r="L33" s="221"/>
      <c r="M33" s="221">
        <f t="shared" si="1"/>
      </c>
      <c r="N33" s="221"/>
      <c r="O33" s="221"/>
      <c r="P33" s="221"/>
      <c r="Q33" s="221"/>
      <c r="R33" s="221">
        <f t="shared" si="2"/>
      </c>
      <c r="S33" s="221"/>
      <c r="T33" s="221">
        <f t="shared" si="3"/>
      </c>
      <c r="U33" s="221"/>
      <c r="V33" s="215">
        <f t="shared" si="4"/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7"/>
      <c r="AG33" s="217"/>
      <c r="AH33" s="217">
        <f t="shared" si="5"/>
      </c>
      <c r="AI33" s="245"/>
      <c r="AJ33" s="246">
        <f t="shared" si="6"/>
      </c>
      <c r="AK33" s="217"/>
      <c r="AL33" s="217"/>
      <c r="AM33" s="217"/>
      <c r="AN33" s="215">
        <f t="shared" si="19"/>
      </c>
      <c r="AO33" s="215"/>
      <c r="AP33" s="215"/>
      <c r="AQ33" s="215"/>
      <c r="AR33" s="215"/>
      <c r="AS33" s="215"/>
      <c r="AT33" s="215"/>
      <c r="AU33" s="215"/>
      <c r="AV33" s="215"/>
      <c r="AW33" s="215"/>
      <c r="AX33" s="221">
        <f t="shared" si="7"/>
      </c>
      <c r="AY33" s="221"/>
      <c r="AZ33" s="221">
        <f t="shared" si="8"/>
      </c>
      <c r="BA33" s="222"/>
      <c r="BB33" s="221">
        <f t="shared" si="9"/>
      </c>
      <c r="BC33" s="221"/>
      <c r="BD33" s="221"/>
      <c r="BE33" s="221"/>
      <c r="BF33" s="221"/>
      <c r="BG33" s="221">
        <f t="shared" si="10"/>
      </c>
      <c r="BH33" s="221"/>
      <c r="BI33" s="221"/>
      <c r="BJ33" s="221"/>
      <c r="BK33" s="221"/>
      <c r="BL33" s="221"/>
      <c r="BM33" s="221"/>
      <c r="BN33" s="221"/>
      <c r="BO33" s="221"/>
      <c r="BP33" s="222"/>
      <c r="BQ33" s="100"/>
      <c r="BR33" s="101"/>
      <c r="BS33" s="102"/>
      <c r="BU33">
        <f t="shared" si="11"/>
        <v>0</v>
      </c>
      <c r="BV33">
        <f t="shared" si="12"/>
        <v>0</v>
      </c>
      <c r="BW33" s="45"/>
      <c r="BX33" s="46"/>
      <c r="BY33" s="46"/>
      <c r="BZ33" s="46"/>
      <c r="CA33" s="46"/>
      <c r="CB33" s="46"/>
      <c r="CC33" s="47"/>
      <c r="CD33" s="45"/>
      <c r="CE33" s="46"/>
      <c r="CF33" s="46"/>
      <c r="CG33" s="46"/>
      <c r="CH33" s="46"/>
      <c r="CI33" s="46"/>
      <c r="CJ33" s="47"/>
      <c r="CK33" s="98">
        <f t="shared" si="13"/>
      </c>
      <c r="CL33" s="99"/>
      <c r="CM33" s="98">
        <f t="shared" si="14"/>
      </c>
      <c r="CN33" s="99"/>
      <c r="CO33" s="98">
        <f t="shared" si="15"/>
      </c>
      <c r="CP33" s="99"/>
      <c r="CQ33" s="98">
        <f t="shared" si="16"/>
      </c>
      <c r="CR33" s="99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7"/>
      <c r="DG33">
        <f t="shared" si="17"/>
        <v>0</v>
      </c>
      <c r="DH33" s="49">
        <f t="shared" si="18"/>
        <v>0</v>
      </c>
    </row>
    <row r="34" spans="1:112" ht="21.75" customHeight="1">
      <c r="A34" s="234" t="s">
        <v>19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0" t="s">
        <v>14</v>
      </c>
      <c r="U34" s="230"/>
      <c r="V34" s="230"/>
      <c r="W34" s="230"/>
      <c r="X34" s="231"/>
      <c r="Y34" s="231"/>
      <c r="Z34" s="230" t="s">
        <v>13</v>
      </c>
      <c r="AA34" s="231"/>
      <c r="AB34" s="231"/>
      <c r="AC34" s="231"/>
      <c r="AD34" s="231"/>
      <c r="AE34" s="231"/>
      <c r="AF34" s="235" t="s">
        <v>18</v>
      </c>
      <c r="AG34" s="235"/>
      <c r="AH34" s="235"/>
      <c r="AI34" s="235"/>
      <c r="AJ34" s="235"/>
      <c r="AK34" s="235"/>
      <c r="AL34" s="235"/>
      <c r="AM34" s="235"/>
      <c r="AN34" s="230" t="s">
        <v>13</v>
      </c>
      <c r="AO34" s="231"/>
      <c r="AP34" s="231"/>
      <c r="AQ34" s="231"/>
      <c r="AR34" s="231"/>
      <c r="AS34" s="231"/>
      <c r="AT34" s="230" t="s">
        <v>14</v>
      </c>
      <c r="AU34" s="230"/>
      <c r="AV34" s="230"/>
      <c r="AW34" s="230"/>
      <c r="AX34" s="231"/>
      <c r="AY34" s="231"/>
      <c r="AZ34" s="235" t="s">
        <v>19</v>
      </c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59"/>
      <c r="BU34">
        <f>SUM(BU20:BU33)</f>
        <v>2</v>
      </c>
      <c r="BV34">
        <f>SUM(BV20:BV33)</f>
        <v>9</v>
      </c>
      <c r="DG34">
        <f>SUM(DG20:DG33)</f>
        <v>6</v>
      </c>
      <c r="DH34" s="49">
        <f>SUM(DH20:DH33)</f>
        <v>2</v>
      </c>
    </row>
    <row r="35" spans="1:71" ht="21.75" customHeight="1">
      <c r="A35" s="204" t="s">
        <v>20</v>
      </c>
      <c r="B35" s="196"/>
      <c r="C35" s="196"/>
      <c r="D35" s="282" t="s">
        <v>21</v>
      </c>
      <c r="E35" s="283"/>
      <c r="F35" s="283"/>
      <c r="G35" s="198" t="s">
        <v>15</v>
      </c>
      <c r="H35" s="237"/>
      <c r="I35" s="233" t="s">
        <v>91</v>
      </c>
      <c r="J35" s="233"/>
      <c r="K35" s="233"/>
      <c r="L35" s="233"/>
      <c r="M35" s="233"/>
      <c r="N35" s="233"/>
      <c r="O35" s="206"/>
      <c r="P35" s="196" t="s">
        <v>227</v>
      </c>
      <c r="Q35" s="196"/>
      <c r="R35" s="196"/>
      <c r="S35" s="196"/>
      <c r="T35" s="232"/>
      <c r="U35" s="232"/>
      <c r="V35" s="232"/>
      <c r="W35" s="232"/>
      <c r="X35" s="229"/>
      <c r="Y35" s="229"/>
      <c r="Z35" s="229"/>
      <c r="AA35" s="229"/>
      <c r="AB35" s="229"/>
      <c r="AC35" s="229"/>
      <c r="AD35" s="229"/>
      <c r="AE35" s="229"/>
      <c r="AF35" s="196"/>
      <c r="AG35" s="196"/>
      <c r="AH35" s="196"/>
      <c r="AI35" s="196"/>
      <c r="AJ35" s="196"/>
      <c r="AK35" s="196"/>
      <c r="AL35" s="196"/>
      <c r="AM35" s="196"/>
      <c r="AN35" s="229"/>
      <c r="AO35" s="229"/>
      <c r="AP35" s="229"/>
      <c r="AQ35" s="229"/>
      <c r="AR35" s="229"/>
      <c r="AS35" s="229"/>
      <c r="AT35" s="232"/>
      <c r="AU35" s="232"/>
      <c r="AV35" s="232"/>
      <c r="AW35" s="232"/>
      <c r="AX35" s="229"/>
      <c r="AY35" s="229"/>
      <c r="AZ35" s="196" t="s">
        <v>20</v>
      </c>
      <c r="BA35" s="196"/>
      <c r="BB35" s="196"/>
      <c r="BC35" s="260" t="s">
        <v>21</v>
      </c>
      <c r="BD35" s="260"/>
      <c r="BE35" s="260"/>
      <c r="BF35" s="196" t="s">
        <v>15</v>
      </c>
      <c r="BG35" s="198"/>
      <c r="BH35" s="212" t="s">
        <v>45</v>
      </c>
      <c r="BI35" s="196"/>
      <c r="BJ35" s="196"/>
      <c r="BK35" s="196"/>
      <c r="BL35" s="196"/>
      <c r="BM35" s="196"/>
      <c r="BN35" s="196"/>
      <c r="BO35" s="196" t="s">
        <v>227</v>
      </c>
      <c r="BP35" s="196"/>
      <c r="BQ35" s="196"/>
      <c r="BR35" s="196"/>
      <c r="BS35" s="197"/>
    </row>
    <row r="36" spans="1:90" ht="21.75" customHeight="1">
      <c r="A36" s="204"/>
      <c r="B36" s="196"/>
      <c r="C36" s="196"/>
      <c r="D36" s="198"/>
      <c r="E36" s="233"/>
      <c r="F36" s="233"/>
      <c r="G36" s="198"/>
      <c r="H36" s="237"/>
      <c r="I36" s="233">
        <f aca="true" t="shared" si="20" ref="I36:I42">IF(G36="","",VLOOKUP(G36,$A$58:$M$75,5,FALSE))</f>
      </c>
      <c r="J36" s="233"/>
      <c r="K36" s="233"/>
      <c r="L36" s="233"/>
      <c r="M36" s="233"/>
      <c r="N36" s="233"/>
      <c r="O36" s="206"/>
      <c r="P36" s="196"/>
      <c r="Q36" s="196"/>
      <c r="R36" s="196"/>
      <c r="S36" s="196"/>
      <c r="T36" s="127">
        <f>SUM(H20:L33)</f>
        <v>3</v>
      </c>
      <c r="U36" s="127"/>
      <c r="V36" s="127"/>
      <c r="W36" s="127"/>
      <c r="X36" s="319"/>
      <c r="Y36" s="319"/>
      <c r="Z36" s="127">
        <f>SUM(M20:Q33)</f>
        <v>6</v>
      </c>
      <c r="AA36" s="319"/>
      <c r="AB36" s="319"/>
      <c r="AC36" s="319"/>
      <c r="AD36" s="319"/>
      <c r="AE36" s="319"/>
      <c r="AF36" s="127">
        <f aca="true" t="shared" si="21" ref="AF36:AF42">IF(SUM(T36:AE36)=0,"",SUM(T36:AE36))</f>
        <v>9</v>
      </c>
      <c r="AG36" s="127"/>
      <c r="AH36" s="127" t="s">
        <v>17</v>
      </c>
      <c r="AI36" s="127"/>
      <c r="AJ36" s="127"/>
      <c r="AK36" s="127"/>
      <c r="AL36" s="127">
        <f aca="true" t="shared" si="22" ref="AL36:AL42">IF(SUM(AN36:AY36)=0,"",SUM(AN36:AY36))</f>
        <v>6</v>
      </c>
      <c r="AM36" s="127"/>
      <c r="AN36" s="127">
        <f>IF(SUM(BB20:BF33)=0,"",SUM(BB20:BF33))</f>
        <v>3</v>
      </c>
      <c r="AO36" s="319"/>
      <c r="AP36" s="319"/>
      <c r="AQ36" s="319"/>
      <c r="AR36" s="319"/>
      <c r="AS36" s="319"/>
      <c r="AT36" s="127">
        <f>IF(SUM(BG20:BK33)=0,"",SUM(BG20:BK33))</f>
        <v>3</v>
      </c>
      <c r="AU36" s="127"/>
      <c r="AV36" s="127"/>
      <c r="AW36" s="127"/>
      <c r="AX36" s="319"/>
      <c r="AY36" s="319"/>
      <c r="AZ36" s="196"/>
      <c r="BA36" s="196"/>
      <c r="BB36" s="196"/>
      <c r="BC36" s="196"/>
      <c r="BD36" s="196"/>
      <c r="BE36" s="196"/>
      <c r="BF36" s="196"/>
      <c r="BG36" s="198"/>
      <c r="BH36" s="153">
        <f aca="true" t="shared" si="23" ref="BH36:BH42">IF(BF36="","",VLOOKUP(BF36,$N$58:$Z$75,5,FALSE))</f>
      </c>
      <c r="BI36" s="154"/>
      <c r="BJ36" s="154"/>
      <c r="BK36" s="154"/>
      <c r="BL36" s="154"/>
      <c r="BM36" s="154"/>
      <c r="BN36" s="154"/>
      <c r="BO36" s="196"/>
      <c r="BP36" s="196"/>
      <c r="BQ36" s="196"/>
      <c r="BR36" s="196"/>
      <c r="BS36" s="197"/>
      <c r="BW36" s="284" t="s">
        <v>55</v>
      </c>
      <c r="BX36" s="285"/>
      <c r="BY36" s="285"/>
      <c r="BZ36" s="285"/>
      <c r="CA36" s="50"/>
      <c r="CB36" s="50"/>
      <c r="CC36" s="50"/>
      <c r="CD36" s="51"/>
      <c r="CE36" s="284" t="s">
        <v>56</v>
      </c>
      <c r="CF36" s="285"/>
      <c r="CG36" s="285"/>
      <c r="CH36" s="285"/>
      <c r="CI36" s="50"/>
      <c r="CJ36" s="50"/>
      <c r="CK36" s="50"/>
      <c r="CL36" s="51"/>
    </row>
    <row r="37" spans="1:90" ht="21.75" customHeight="1">
      <c r="A37" s="204"/>
      <c r="B37" s="196"/>
      <c r="C37" s="196"/>
      <c r="D37" s="198"/>
      <c r="E37" s="233"/>
      <c r="F37" s="233"/>
      <c r="G37" s="198"/>
      <c r="H37" s="237"/>
      <c r="I37" s="233">
        <f t="shared" si="20"/>
      </c>
      <c r="J37" s="233"/>
      <c r="K37" s="233"/>
      <c r="L37" s="233"/>
      <c r="M37" s="233"/>
      <c r="N37" s="233"/>
      <c r="O37" s="206"/>
      <c r="P37" s="196"/>
      <c r="Q37" s="196"/>
      <c r="R37" s="196"/>
      <c r="S37" s="196"/>
      <c r="T37" s="127">
        <f>COUNT(BW6:CC7)</f>
        <v>2</v>
      </c>
      <c r="U37" s="127"/>
      <c r="V37" s="127"/>
      <c r="W37" s="127"/>
      <c r="X37" s="319"/>
      <c r="Y37" s="319"/>
      <c r="Z37" s="127">
        <f>IF(COUNT(CD6:CJ7)=0,"",COUNT(CD6:CJ7))</f>
        <v>6</v>
      </c>
      <c r="AA37" s="319"/>
      <c r="AB37" s="319"/>
      <c r="AC37" s="319"/>
      <c r="AD37" s="319"/>
      <c r="AE37" s="319"/>
      <c r="AF37" s="127">
        <f t="shared" si="21"/>
        <v>8</v>
      </c>
      <c r="AG37" s="127"/>
      <c r="AH37" s="127" t="s">
        <v>25</v>
      </c>
      <c r="AI37" s="127"/>
      <c r="AJ37" s="127"/>
      <c r="AK37" s="127"/>
      <c r="AL37" s="127">
        <f t="shared" si="22"/>
        <v>6</v>
      </c>
      <c r="AM37" s="127"/>
      <c r="AN37" s="127">
        <f>IF(COUNT(CS6:CY7)=0,"",COUNT(CS6:CY7))</f>
        <v>4</v>
      </c>
      <c r="AO37" s="319"/>
      <c r="AP37" s="319"/>
      <c r="AQ37" s="319"/>
      <c r="AR37" s="319"/>
      <c r="AS37" s="319"/>
      <c r="AT37" s="127">
        <f>IF(COUNT(CZ6:DF7)=0,"",COUNT(CZ6:DF7))</f>
        <v>2</v>
      </c>
      <c r="AU37" s="127"/>
      <c r="AV37" s="127"/>
      <c r="AW37" s="127"/>
      <c r="AX37" s="319"/>
      <c r="AY37" s="319"/>
      <c r="AZ37" s="196"/>
      <c r="BA37" s="196"/>
      <c r="BB37" s="196"/>
      <c r="BC37" s="196"/>
      <c r="BD37" s="196"/>
      <c r="BE37" s="196"/>
      <c r="BF37" s="196"/>
      <c r="BG37" s="198"/>
      <c r="BH37" s="153">
        <f t="shared" si="23"/>
      </c>
      <c r="BI37" s="154"/>
      <c r="BJ37" s="154"/>
      <c r="BK37" s="154"/>
      <c r="BL37" s="154"/>
      <c r="BM37" s="154"/>
      <c r="BN37" s="154"/>
      <c r="BO37" s="196"/>
      <c r="BP37" s="196"/>
      <c r="BQ37" s="196"/>
      <c r="BR37" s="196"/>
      <c r="BS37" s="197"/>
      <c r="BW37" s="286" t="s">
        <v>83</v>
      </c>
      <c r="BX37" s="286"/>
      <c r="BY37" s="286"/>
      <c r="BZ37" s="286"/>
      <c r="CA37" s="91" t="s">
        <v>57</v>
      </c>
      <c r="CB37" s="91"/>
      <c r="CC37" s="91"/>
      <c r="CD37" s="91"/>
      <c r="CE37" s="286" t="s">
        <v>58</v>
      </c>
      <c r="CF37" s="286"/>
      <c r="CG37" s="286"/>
      <c r="CH37" s="286"/>
      <c r="CI37" s="286" t="s">
        <v>59</v>
      </c>
      <c r="CJ37" s="286"/>
      <c r="CK37" s="286"/>
      <c r="CL37" s="286"/>
    </row>
    <row r="38" spans="1:90" ht="21.75" customHeight="1">
      <c r="A38" s="204"/>
      <c r="B38" s="196"/>
      <c r="C38" s="196"/>
      <c r="D38" s="198"/>
      <c r="E38" s="233"/>
      <c r="F38" s="233"/>
      <c r="G38" s="198"/>
      <c r="H38" s="237"/>
      <c r="I38" s="233">
        <f t="shared" si="20"/>
      </c>
      <c r="J38" s="233"/>
      <c r="K38" s="233"/>
      <c r="L38" s="233"/>
      <c r="M38" s="233"/>
      <c r="N38" s="233"/>
      <c r="O38" s="206"/>
      <c r="P38" s="196"/>
      <c r="Q38" s="196"/>
      <c r="R38" s="196"/>
      <c r="S38" s="196"/>
      <c r="T38" s="127">
        <f>IF(COUNT(BW8:CC9)=0,"",COUNT(BW8:CC9))</f>
        <v>2</v>
      </c>
      <c r="U38" s="127"/>
      <c r="V38" s="127"/>
      <c r="W38" s="127"/>
      <c r="X38" s="319"/>
      <c r="Y38" s="319"/>
      <c r="Z38" s="127">
        <v>0</v>
      </c>
      <c r="AA38" s="319"/>
      <c r="AB38" s="319"/>
      <c r="AC38" s="319"/>
      <c r="AD38" s="319"/>
      <c r="AE38" s="319"/>
      <c r="AF38" s="127">
        <f t="shared" si="21"/>
        <v>2</v>
      </c>
      <c r="AG38" s="127"/>
      <c r="AH38" s="127" t="s">
        <v>26</v>
      </c>
      <c r="AI38" s="127"/>
      <c r="AJ38" s="127"/>
      <c r="AK38" s="127"/>
      <c r="AL38" s="127">
        <f t="shared" si="22"/>
        <v>3</v>
      </c>
      <c r="AM38" s="127"/>
      <c r="AN38" s="127">
        <f>IF(COUNT(CS8:CY9)=0,"",COUNT(CS8:CY9))</f>
        <v>1</v>
      </c>
      <c r="AO38" s="319"/>
      <c r="AP38" s="319"/>
      <c r="AQ38" s="319"/>
      <c r="AR38" s="319"/>
      <c r="AS38" s="319"/>
      <c r="AT38" s="127">
        <f>IF(COUNT(CZ8:DF9)=0,"",COUNT(CZ8:DF9))</f>
        <v>2</v>
      </c>
      <c r="AU38" s="127"/>
      <c r="AV38" s="127"/>
      <c r="AW38" s="127"/>
      <c r="AX38" s="319"/>
      <c r="AY38" s="319"/>
      <c r="AZ38" s="196"/>
      <c r="BA38" s="196"/>
      <c r="BB38" s="196"/>
      <c r="BC38" s="196"/>
      <c r="BD38" s="196"/>
      <c r="BE38" s="196"/>
      <c r="BF38" s="196"/>
      <c r="BG38" s="198"/>
      <c r="BH38" s="153">
        <f t="shared" si="23"/>
      </c>
      <c r="BI38" s="154"/>
      <c r="BJ38" s="154"/>
      <c r="BK38" s="154"/>
      <c r="BL38" s="154"/>
      <c r="BM38" s="154"/>
      <c r="BN38" s="154"/>
      <c r="BO38" s="196"/>
      <c r="BP38" s="196"/>
      <c r="BQ38" s="196"/>
      <c r="BR38" s="196"/>
      <c r="BS38" s="197"/>
      <c r="BW38" s="286" t="s">
        <v>60</v>
      </c>
      <c r="BX38" s="286"/>
      <c r="BY38" s="286"/>
      <c r="BZ38" s="286"/>
      <c r="CA38" s="287" t="s">
        <v>61</v>
      </c>
      <c r="CB38" s="287"/>
      <c r="CC38" s="287"/>
      <c r="CD38" s="287"/>
      <c r="CE38" s="286" t="s">
        <v>62</v>
      </c>
      <c r="CF38" s="286"/>
      <c r="CG38" s="286"/>
      <c r="CH38" s="286"/>
      <c r="CI38" s="287" t="s">
        <v>63</v>
      </c>
      <c r="CJ38" s="287"/>
      <c r="CK38" s="287"/>
      <c r="CL38" s="287"/>
    </row>
    <row r="39" spans="1:90" ht="21.75" customHeight="1">
      <c r="A39" s="204"/>
      <c r="B39" s="196"/>
      <c r="C39" s="196"/>
      <c r="D39" s="198"/>
      <c r="E39" s="233"/>
      <c r="F39" s="233"/>
      <c r="G39" s="198"/>
      <c r="H39" s="237"/>
      <c r="I39" s="233">
        <f t="shared" si="20"/>
      </c>
      <c r="J39" s="233"/>
      <c r="K39" s="233"/>
      <c r="L39" s="233"/>
      <c r="M39" s="233"/>
      <c r="N39" s="233"/>
      <c r="O39" s="206"/>
      <c r="P39" s="196"/>
      <c r="Q39" s="196"/>
      <c r="R39" s="196"/>
      <c r="S39" s="196"/>
      <c r="T39" s="127">
        <f>IF(COUNT(CZ10:DF11)=0,"",COUNT(CZ10:DF11))</f>
        <v>5</v>
      </c>
      <c r="U39" s="127"/>
      <c r="V39" s="127"/>
      <c r="W39" s="127"/>
      <c r="X39" s="319"/>
      <c r="Y39" s="319"/>
      <c r="Z39" s="127">
        <f>IF(COUNT(CS10:CY11)=0,"",COUNT(CS10:CY11))</f>
        <v>2</v>
      </c>
      <c r="AA39" s="319"/>
      <c r="AB39" s="319"/>
      <c r="AC39" s="319"/>
      <c r="AD39" s="319"/>
      <c r="AE39" s="319"/>
      <c r="AF39" s="127">
        <f t="shared" si="21"/>
        <v>7</v>
      </c>
      <c r="AG39" s="127"/>
      <c r="AH39" s="127" t="s">
        <v>27</v>
      </c>
      <c r="AI39" s="127"/>
      <c r="AJ39" s="127"/>
      <c r="AK39" s="127"/>
      <c r="AL39" s="127">
        <f t="shared" si="22"/>
        <v>8</v>
      </c>
      <c r="AM39" s="127"/>
      <c r="AN39" s="127">
        <f>IF(COUNT(CD10:CJ11)=0,"",COUNT(CD10:CJ11))</f>
        <v>4</v>
      </c>
      <c r="AO39" s="319"/>
      <c r="AP39" s="319"/>
      <c r="AQ39" s="319"/>
      <c r="AR39" s="319"/>
      <c r="AS39" s="319"/>
      <c r="AT39" s="127">
        <f>IF(COUNT(BW10:CC11)=0,"",COUNT(BW10:CC11))</f>
        <v>4</v>
      </c>
      <c r="AU39" s="127"/>
      <c r="AV39" s="127"/>
      <c r="AW39" s="127"/>
      <c r="AX39" s="319"/>
      <c r="AY39" s="319"/>
      <c r="AZ39" s="196"/>
      <c r="BA39" s="196"/>
      <c r="BB39" s="196"/>
      <c r="BC39" s="196"/>
      <c r="BD39" s="196"/>
      <c r="BE39" s="196"/>
      <c r="BF39" s="196"/>
      <c r="BG39" s="198"/>
      <c r="BH39" s="153">
        <f t="shared" si="23"/>
      </c>
      <c r="BI39" s="154"/>
      <c r="BJ39" s="154"/>
      <c r="BK39" s="154"/>
      <c r="BL39" s="154"/>
      <c r="BM39" s="154"/>
      <c r="BN39" s="154"/>
      <c r="BO39" s="196"/>
      <c r="BP39" s="196"/>
      <c r="BQ39" s="196"/>
      <c r="BR39" s="196"/>
      <c r="BS39" s="197"/>
      <c r="BW39" s="287" t="s">
        <v>64</v>
      </c>
      <c r="BX39" s="287"/>
      <c r="BY39" s="287"/>
      <c r="BZ39" s="287"/>
      <c r="CA39" s="287" t="s">
        <v>65</v>
      </c>
      <c r="CB39" s="287"/>
      <c r="CC39" s="287"/>
      <c r="CD39" s="287"/>
      <c r="CE39" s="287" t="s">
        <v>66</v>
      </c>
      <c r="CF39" s="287"/>
      <c r="CG39" s="287"/>
      <c r="CH39" s="287"/>
      <c r="CI39" s="286" t="s">
        <v>67</v>
      </c>
      <c r="CJ39" s="286"/>
      <c r="CK39" s="286"/>
      <c r="CL39" s="286"/>
    </row>
    <row r="40" spans="1:90" ht="21.75" customHeight="1">
      <c r="A40" s="204"/>
      <c r="B40" s="196"/>
      <c r="C40" s="196"/>
      <c r="D40" s="198"/>
      <c r="E40" s="233"/>
      <c r="F40" s="233"/>
      <c r="G40" s="198"/>
      <c r="H40" s="237"/>
      <c r="I40" s="233">
        <f t="shared" si="20"/>
      </c>
      <c r="J40" s="233"/>
      <c r="K40" s="233"/>
      <c r="L40" s="233"/>
      <c r="M40" s="233"/>
      <c r="N40" s="233"/>
      <c r="O40" s="206"/>
      <c r="P40" s="196"/>
      <c r="Q40" s="196"/>
      <c r="R40" s="196"/>
      <c r="S40" s="196"/>
      <c r="T40" s="320">
        <f>IF(COUNT(CZ12:DF13)=0,"",COUNT(CZ12:DF13))</f>
        <v>1</v>
      </c>
      <c r="U40" s="320"/>
      <c r="V40" s="320"/>
      <c r="W40" s="320"/>
      <c r="X40" s="321"/>
      <c r="Y40" s="321"/>
      <c r="Z40" s="320">
        <f>IF(COUNT(CS12:CY13)=0,"",COUNT(CS12:CY13))</f>
        <v>3</v>
      </c>
      <c r="AA40" s="321"/>
      <c r="AB40" s="321"/>
      <c r="AC40" s="321"/>
      <c r="AD40" s="321"/>
      <c r="AE40" s="321"/>
      <c r="AF40" s="320">
        <f t="shared" si="21"/>
        <v>4</v>
      </c>
      <c r="AG40" s="320"/>
      <c r="AH40" s="320" t="s">
        <v>28</v>
      </c>
      <c r="AI40" s="320"/>
      <c r="AJ40" s="320"/>
      <c r="AK40" s="320"/>
      <c r="AL40" s="320">
        <f>SUM(AN40:AY40)</f>
        <v>0</v>
      </c>
      <c r="AM40" s="320"/>
      <c r="AN40" s="320">
        <v>0</v>
      </c>
      <c r="AO40" s="321"/>
      <c r="AP40" s="321"/>
      <c r="AQ40" s="321"/>
      <c r="AR40" s="321"/>
      <c r="AS40" s="321"/>
      <c r="AT40" s="320">
        <v>0</v>
      </c>
      <c r="AU40" s="320"/>
      <c r="AV40" s="320"/>
      <c r="AW40" s="320"/>
      <c r="AX40" s="321"/>
      <c r="AY40" s="321"/>
      <c r="AZ40" s="196"/>
      <c r="BA40" s="196"/>
      <c r="BB40" s="196"/>
      <c r="BC40" s="196"/>
      <c r="BD40" s="196"/>
      <c r="BE40" s="196"/>
      <c r="BF40" s="196"/>
      <c r="BG40" s="198"/>
      <c r="BH40" s="153">
        <f t="shared" si="23"/>
      </c>
      <c r="BI40" s="154"/>
      <c r="BJ40" s="154"/>
      <c r="BK40" s="154"/>
      <c r="BL40" s="154"/>
      <c r="BM40" s="154"/>
      <c r="BN40" s="154"/>
      <c r="BO40" s="196"/>
      <c r="BP40" s="196"/>
      <c r="BQ40" s="196"/>
      <c r="BR40" s="196"/>
      <c r="BS40" s="197"/>
      <c r="BW40" s="287" t="s">
        <v>68</v>
      </c>
      <c r="BX40" s="287"/>
      <c r="BY40" s="287"/>
      <c r="BZ40" s="287"/>
      <c r="CA40" s="287" t="s">
        <v>69</v>
      </c>
      <c r="CB40" s="287"/>
      <c r="CC40" s="287"/>
      <c r="CD40" s="287"/>
      <c r="CE40" s="287" t="s">
        <v>70</v>
      </c>
      <c r="CF40" s="287"/>
      <c r="CG40" s="287"/>
      <c r="CH40" s="287"/>
      <c r="CI40" s="91"/>
      <c r="CJ40" s="91"/>
      <c r="CK40" s="91"/>
      <c r="CL40" s="91"/>
    </row>
    <row r="41" spans="1:71" ht="21.75" customHeight="1">
      <c r="A41" s="204"/>
      <c r="B41" s="196"/>
      <c r="C41" s="196"/>
      <c r="D41" s="198"/>
      <c r="E41" s="233"/>
      <c r="F41" s="233"/>
      <c r="G41" s="198"/>
      <c r="H41" s="237"/>
      <c r="I41" s="233">
        <f t="shared" si="20"/>
      </c>
      <c r="J41" s="233"/>
      <c r="K41" s="233"/>
      <c r="L41" s="233"/>
      <c r="M41" s="233"/>
      <c r="N41" s="233"/>
      <c r="O41" s="206"/>
      <c r="P41" s="196"/>
      <c r="Q41" s="196"/>
      <c r="R41" s="196"/>
      <c r="S41" s="196"/>
      <c r="T41" s="218">
        <f>IF(COUNT(CZ14:DF15)=0,"",COUNT(CZ14:DF15))</f>
        <v>1</v>
      </c>
      <c r="U41" s="218"/>
      <c r="V41" s="218"/>
      <c r="W41" s="218"/>
      <c r="X41" s="328"/>
      <c r="Y41" s="328"/>
      <c r="Z41" s="218">
        <f>IF(COUNT(CS14:CY15)=0,"",COUNT(CS14:CY15))</f>
        <v>3</v>
      </c>
      <c r="AA41" s="328"/>
      <c r="AB41" s="328"/>
      <c r="AC41" s="328"/>
      <c r="AD41" s="328"/>
      <c r="AE41" s="328"/>
      <c r="AF41" s="218">
        <f t="shared" si="21"/>
        <v>4</v>
      </c>
      <c r="AG41" s="218"/>
      <c r="AH41" s="324" t="s">
        <v>29</v>
      </c>
      <c r="AI41" s="325"/>
      <c r="AJ41" s="325"/>
      <c r="AK41" s="326"/>
      <c r="AL41" s="218">
        <f>SUM(AN41:AY41)</f>
        <v>0</v>
      </c>
      <c r="AM41" s="218"/>
      <c r="AN41" s="218">
        <v>0</v>
      </c>
      <c r="AO41" s="328"/>
      <c r="AP41" s="328"/>
      <c r="AQ41" s="328"/>
      <c r="AR41" s="328"/>
      <c r="AS41" s="328"/>
      <c r="AT41" s="218">
        <v>0</v>
      </c>
      <c r="AU41" s="218"/>
      <c r="AV41" s="218"/>
      <c r="AW41" s="218"/>
      <c r="AX41" s="328"/>
      <c r="AY41" s="328"/>
      <c r="AZ41" s="196"/>
      <c r="BA41" s="196"/>
      <c r="BB41" s="196"/>
      <c r="BC41" s="196"/>
      <c r="BD41" s="196"/>
      <c r="BE41" s="196"/>
      <c r="BF41" s="196"/>
      <c r="BG41" s="198"/>
      <c r="BH41" s="153">
        <f t="shared" si="23"/>
      </c>
      <c r="BI41" s="154"/>
      <c r="BJ41" s="154"/>
      <c r="BK41" s="154"/>
      <c r="BL41" s="154"/>
      <c r="BM41" s="154"/>
      <c r="BN41" s="154"/>
      <c r="BO41" s="196"/>
      <c r="BP41" s="196"/>
      <c r="BQ41" s="196"/>
      <c r="BR41" s="196"/>
      <c r="BS41" s="197"/>
    </row>
    <row r="42" spans="1:71" ht="21.75" customHeight="1" thickBot="1">
      <c r="A42" s="256"/>
      <c r="B42" s="112"/>
      <c r="C42" s="112"/>
      <c r="D42" s="202"/>
      <c r="E42" s="294"/>
      <c r="F42" s="294"/>
      <c r="G42" s="202"/>
      <c r="H42" s="295"/>
      <c r="I42" s="294">
        <f t="shared" si="20"/>
      </c>
      <c r="J42" s="294"/>
      <c r="K42" s="294"/>
      <c r="L42" s="294"/>
      <c r="M42" s="294"/>
      <c r="N42" s="294"/>
      <c r="O42" s="203"/>
      <c r="P42" s="112"/>
      <c r="Q42" s="112"/>
      <c r="R42" s="112"/>
      <c r="S42" s="112"/>
      <c r="T42" s="217">
        <f>IF(COUNT(BW16:CC17)=0,"",COUNT(BW16:CC17))</f>
      </c>
      <c r="U42" s="217"/>
      <c r="V42" s="217"/>
      <c r="W42" s="217"/>
      <c r="X42" s="327"/>
      <c r="Y42" s="327"/>
      <c r="Z42" s="217">
        <f>IF(COUNT(CD16:CJ17)=0,"",COUNT(CD16:CJ17))</f>
      </c>
      <c r="AA42" s="327"/>
      <c r="AB42" s="327"/>
      <c r="AC42" s="327"/>
      <c r="AD42" s="327"/>
      <c r="AE42" s="327"/>
      <c r="AF42" s="217">
        <f t="shared" si="21"/>
      </c>
      <c r="AG42" s="217"/>
      <c r="AH42" s="217" t="s">
        <v>30</v>
      </c>
      <c r="AI42" s="217"/>
      <c r="AJ42" s="217"/>
      <c r="AK42" s="217"/>
      <c r="AL42" s="217">
        <f t="shared" si="22"/>
      </c>
      <c r="AM42" s="217"/>
      <c r="AN42" s="217">
        <f>IF(COUNT(CS16:CY17)=0,"",COUNT(CS16:CY17))</f>
      </c>
      <c r="AO42" s="327"/>
      <c r="AP42" s="327"/>
      <c r="AQ42" s="327"/>
      <c r="AR42" s="327"/>
      <c r="AS42" s="327"/>
      <c r="AT42" s="217">
        <f>IF(COUNT(CZ16:DF17)=0,"",COUNT(CZ16:DF17))</f>
      </c>
      <c r="AU42" s="217"/>
      <c r="AV42" s="217"/>
      <c r="AW42" s="217"/>
      <c r="AX42" s="327"/>
      <c r="AY42" s="327"/>
      <c r="AZ42" s="112"/>
      <c r="BA42" s="112"/>
      <c r="BB42" s="112"/>
      <c r="BC42" s="112"/>
      <c r="BD42" s="112"/>
      <c r="BE42" s="112"/>
      <c r="BF42" s="112"/>
      <c r="BG42" s="258"/>
      <c r="BH42" s="155">
        <f t="shared" si="23"/>
      </c>
      <c r="BI42" s="156"/>
      <c r="BJ42" s="156"/>
      <c r="BK42" s="156"/>
      <c r="BL42" s="156"/>
      <c r="BM42" s="156"/>
      <c r="BN42" s="156"/>
      <c r="BO42" s="112"/>
      <c r="BP42" s="112"/>
      <c r="BQ42" s="112"/>
      <c r="BR42" s="112"/>
      <c r="BS42" s="255"/>
    </row>
    <row r="43" spans="1:71" ht="21.75" customHeight="1">
      <c r="A43" s="267" t="s">
        <v>228</v>
      </c>
      <c r="B43" s="181"/>
      <c r="C43" s="268"/>
      <c r="D43" s="185" t="s">
        <v>22</v>
      </c>
      <c r="E43" s="181"/>
      <c r="F43" s="181"/>
      <c r="G43" s="181"/>
      <c r="H43" s="181"/>
      <c r="I43" s="181"/>
      <c r="J43" s="185" t="s">
        <v>15</v>
      </c>
      <c r="K43" s="261"/>
      <c r="L43" s="257" t="s">
        <v>229</v>
      </c>
      <c r="M43" s="181"/>
      <c r="N43" s="181"/>
      <c r="O43" s="181"/>
      <c r="P43" s="181"/>
      <c r="Q43" s="268"/>
      <c r="R43" s="185" t="s">
        <v>23</v>
      </c>
      <c r="S43" s="181"/>
      <c r="T43" s="239"/>
      <c r="U43" s="239"/>
      <c r="V43" s="240"/>
      <c r="W43" s="241" t="s">
        <v>230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4"/>
    </row>
    <row r="44" spans="1:71" ht="21.75" customHeight="1">
      <c r="A44" s="204">
        <v>16</v>
      </c>
      <c r="B44" s="196"/>
      <c r="C44" s="196"/>
      <c r="D44" s="153" t="s">
        <v>334</v>
      </c>
      <c r="E44" s="154"/>
      <c r="F44" s="154"/>
      <c r="G44" s="154"/>
      <c r="H44" s="154"/>
      <c r="I44" s="154"/>
      <c r="J44" s="196">
        <v>9</v>
      </c>
      <c r="K44" s="198"/>
      <c r="L44" s="322" t="str">
        <f>IF(J44="","",VLOOKUP(J44,$A$58:$M$75,5,FALSE))</f>
        <v>児島有里恵</v>
      </c>
      <c r="M44" s="283"/>
      <c r="N44" s="283"/>
      <c r="O44" s="283"/>
      <c r="P44" s="283"/>
      <c r="Q44" s="323"/>
      <c r="R44" s="196">
        <v>1</v>
      </c>
      <c r="S44" s="198"/>
      <c r="T44" s="83" t="s">
        <v>24</v>
      </c>
      <c r="U44" s="206">
        <v>0</v>
      </c>
      <c r="V44" s="196"/>
      <c r="W44" s="260" t="s">
        <v>335</v>
      </c>
      <c r="X44" s="260"/>
      <c r="Y44" s="260"/>
      <c r="Z44" s="260"/>
      <c r="AA44" s="260"/>
      <c r="AB44" s="260">
        <v>11</v>
      </c>
      <c r="AC44" s="260"/>
      <c r="AD44" s="260"/>
      <c r="AE44" s="260"/>
      <c r="AF44" s="260"/>
      <c r="AG44" s="260" t="s">
        <v>276</v>
      </c>
      <c r="AH44" s="260"/>
      <c r="AI44" s="260"/>
      <c r="AJ44" s="260"/>
      <c r="AK44" s="260"/>
      <c r="AL44" s="260" t="s">
        <v>332</v>
      </c>
      <c r="AM44" s="260"/>
      <c r="AN44" s="260"/>
      <c r="AO44" s="260"/>
      <c r="AP44" s="260"/>
      <c r="AQ44" s="260">
        <v>10</v>
      </c>
      <c r="AR44" s="260"/>
      <c r="AS44" s="260"/>
      <c r="AT44" s="260"/>
      <c r="AU44" s="260"/>
      <c r="AV44" s="260" t="s">
        <v>276</v>
      </c>
      <c r="AW44" s="260"/>
      <c r="AX44" s="260"/>
      <c r="AY44" s="260"/>
      <c r="AZ44" s="260"/>
      <c r="BA44" s="260" t="s">
        <v>330</v>
      </c>
      <c r="BB44" s="260"/>
      <c r="BC44" s="260"/>
      <c r="BD44" s="260"/>
      <c r="BE44" s="260"/>
      <c r="BF44" s="260">
        <v>9</v>
      </c>
      <c r="BG44" s="260"/>
      <c r="BH44" s="260"/>
      <c r="BI44" s="260"/>
      <c r="BJ44" s="260"/>
      <c r="BK44" s="260" t="s">
        <v>289</v>
      </c>
      <c r="BL44" s="260"/>
      <c r="BM44" s="260"/>
      <c r="BN44" s="260"/>
      <c r="BO44" s="260"/>
      <c r="BP44" s="282" t="s">
        <v>275</v>
      </c>
      <c r="BQ44" s="283"/>
      <c r="BR44" s="283"/>
      <c r="BS44" s="314"/>
    </row>
    <row r="45" spans="1:71" ht="21.75" customHeight="1">
      <c r="A45" s="207">
        <v>17</v>
      </c>
      <c r="B45" s="208"/>
      <c r="C45" s="208"/>
      <c r="D45" s="154" t="s">
        <v>334</v>
      </c>
      <c r="E45" s="154"/>
      <c r="F45" s="154"/>
      <c r="G45" s="154"/>
      <c r="H45" s="154"/>
      <c r="I45" s="154"/>
      <c r="J45" s="196">
        <v>11</v>
      </c>
      <c r="K45" s="198"/>
      <c r="L45" s="322" t="s">
        <v>336</v>
      </c>
      <c r="M45" s="283"/>
      <c r="N45" s="283"/>
      <c r="O45" s="283"/>
      <c r="P45" s="283"/>
      <c r="Q45" s="323"/>
      <c r="R45" s="196">
        <v>2</v>
      </c>
      <c r="S45" s="198"/>
      <c r="T45" s="83" t="s">
        <v>24</v>
      </c>
      <c r="U45" s="206">
        <v>0</v>
      </c>
      <c r="V45" s="196"/>
      <c r="W45" s="260" t="s">
        <v>335</v>
      </c>
      <c r="X45" s="260"/>
      <c r="Y45" s="260"/>
      <c r="Z45" s="260"/>
      <c r="AA45" s="260"/>
      <c r="AB45" s="260" t="s">
        <v>266</v>
      </c>
      <c r="AC45" s="260"/>
      <c r="AD45" s="260"/>
      <c r="AE45" s="260"/>
      <c r="AF45" s="260"/>
      <c r="AG45" s="260" t="s">
        <v>337</v>
      </c>
      <c r="AH45" s="260"/>
      <c r="AI45" s="260"/>
      <c r="AJ45" s="260"/>
      <c r="AK45" s="260"/>
      <c r="AL45" s="260">
        <v>7</v>
      </c>
      <c r="AM45" s="260"/>
      <c r="AN45" s="260"/>
      <c r="AO45" s="260"/>
      <c r="AP45" s="260"/>
      <c r="AQ45" s="260" t="s">
        <v>276</v>
      </c>
      <c r="AR45" s="260"/>
      <c r="AS45" s="260"/>
      <c r="AT45" s="260"/>
      <c r="AU45" s="260"/>
      <c r="AV45" s="260" t="s">
        <v>330</v>
      </c>
      <c r="AW45" s="260"/>
      <c r="AX45" s="260"/>
      <c r="AY45" s="260"/>
      <c r="AZ45" s="260"/>
      <c r="BA45" s="260">
        <v>11</v>
      </c>
      <c r="BB45" s="260"/>
      <c r="BC45" s="260"/>
      <c r="BD45" s="260"/>
      <c r="BE45" s="260"/>
      <c r="BF45" s="260" t="s">
        <v>289</v>
      </c>
      <c r="BG45" s="260"/>
      <c r="BH45" s="260"/>
      <c r="BI45" s="260"/>
      <c r="BJ45" s="260"/>
      <c r="BK45" s="260" t="s">
        <v>275</v>
      </c>
      <c r="BL45" s="260"/>
      <c r="BM45" s="260"/>
      <c r="BN45" s="260"/>
      <c r="BO45" s="260"/>
      <c r="BP45" s="282"/>
      <c r="BQ45" s="283"/>
      <c r="BR45" s="283"/>
      <c r="BS45" s="314"/>
    </row>
    <row r="46" spans="1:71" ht="21.75" customHeight="1">
      <c r="A46" s="204">
        <v>40</v>
      </c>
      <c r="B46" s="196"/>
      <c r="C46" s="196"/>
      <c r="D46" s="154" t="s">
        <v>341</v>
      </c>
      <c r="E46" s="154"/>
      <c r="F46" s="154"/>
      <c r="G46" s="154"/>
      <c r="H46" s="154"/>
      <c r="I46" s="154"/>
      <c r="J46" s="196">
        <v>7</v>
      </c>
      <c r="K46" s="198"/>
      <c r="L46" s="322" t="s">
        <v>342</v>
      </c>
      <c r="M46" s="283"/>
      <c r="N46" s="283"/>
      <c r="O46" s="283"/>
      <c r="P46" s="283"/>
      <c r="Q46" s="323"/>
      <c r="R46" s="196">
        <v>1</v>
      </c>
      <c r="S46" s="198"/>
      <c r="T46" s="83" t="s">
        <v>24</v>
      </c>
      <c r="U46" s="206">
        <v>2</v>
      </c>
      <c r="V46" s="196"/>
      <c r="W46" s="260" t="s">
        <v>343</v>
      </c>
      <c r="X46" s="260"/>
      <c r="Y46" s="260"/>
      <c r="Z46" s="260"/>
      <c r="AA46" s="260"/>
      <c r="AB46" s="260">
        <v>13</v>
      </c>
      <c r="AC46" s="260"/>
      <c r="AD46" s="260"/>
      <c r="AE46" s="260"/>
      <c r="AF46" s="260"/>
      <c r="AG46" s="260" t="s">
        <v>344</v>
      </c>
      <c r="AH46" s="260"/>
      <c r="AI46" s="260"/>
      <c r="AJ46" s="260"/>
      <c r="AK46" s="260"/>
      <c r="AL46" s="260" t="s">
        <v>333</v>
      </c>
      <c r="AM46" s="260"/>
      <c r="AN46" s="260"/>
      <c r="AO46" s="260"/>
      <c r="AP46" s="260"/>
      <c r="AQ46" s="260">
        <v>11</v>
      </c>
      <c r="AR46" s="260"/>
      <c r="AS46" s="260"/>
      <c r="AT46" s="260"/>
      <c r="AU46" s="260"/>
      <c r="AV46" s="260" t="s">
        <v>345</v>
      </c>
      <c r="AW46" s="260"/>
      <c r="AX46" s="260"/>
      <c r="AY46" s="260"/>
      <c r="AZ46" s="260"/>
      <c r="BA46" s="260" t="s">
        <v>346</v>
      </c>
      <c r="BB46" s="260"/>
      <c r="BC46" s="260"/>
      <c r="BD46" s="260"/>
      <c r="BE46" s="260"/>
      <c r="BF46" s="260" t="s">
        <v>347</v>
      </c>
      <c r="BG46" s="260"/>
      <c r="BH46" s="260"/>
      <c r="BI46" s="260"/>
      <c r="BJ46" s="260"/>
      <c r="BK46" s="260" t="s">
        <v>330</v>
      </c>
      <c r="BL46" s="260"/>
      <c r="BM46" s="260"/>
      <c r="BN46" s="260"/>
      <c r="BO46" s="260"/>
      <c r="BP46" s="282">
        <v>7</v>
      </c>
      <c r="BQ46" s="283"/>
      <c r="BR46" s="283"/>
      <c r="BS46" s="314"/>
    </row>
    <row r="47" spans="1:71" ht="21.75" customHeight="1">
      <c r="A47" s="204"/>
      <c r="B47" s="196"/>
      <c r="C47" s="196"/>
      <c r="D47" s="154"/>
      <c r="E47" s="154"/>
      <c r="F47" s="154"/>
      <c r="G47" s="154"/>
      <c r="H47" s="154"/>
      <c r="I47" s="154"/>
      <c r="J47" s="196"/>
      <c r="K47" s="198"/>
      <c r="L47" s="153"/>
      <c r="M47" s="154"/>
      <c r="N47" s="154"/>
      <c r="O47" s="154"/>
      <c r="P47" s="154"/>
      <c r="Q47" s="154"/>
      <c r="R47" s="196"/>
      <c r="S47" s="198"/>
      <c r="T47" s="83"/>
      <c r="U47" s="206"/>
      <c r="V47" s="196"/>
      <c r="W47" s="260" t="s">
        <v>348</v>
      </c>
      <c r="X47" s="260"/>
      <c r="Y47" s="260"/>
      <c r="Z47" s="260"/>
      <c r="AA47" s="260"/>
      <c r="AB47" s="260" t="s">
        <v>275</v>
      </c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82"/>
      <c r="BQ47" s="283"/>
      <c r="BR47" s="283"/>
      <c r="BS47" s="314"/>
    </row>
    <row r="48" spans="1:130" ht="21.75" customHeight="1">
      <c r="A48" s="204">
        <v>67</v>
      </c>
      <c r="B48" s="196"/>
      <c r="C48" s="196"/>
      <c r="D48" s="154" t="s">
        <v>341</v>
      </c>
      <c r="E48" s="154"/>
      <c r="F48" s="154"/>
      <c r="G48" s="154"/>
      <c r="H48" s="154"/>
      <c r="I48" s="154"/>
      <c r="J48" s="196">
        <v>7</v>
      </c>
      <c r="K48" s="198"/>
      <c r="L48" s="322" t="s">
        <v>342</v>
      </c>
      <c r="M48" s="283"/>
      <c r="N48" s="283"/>
      <c r="O48" s="283"/>
      <c r="P48" s="283"/>
      <c r="Q48" s="323"/>
      <c r="R48" s="196">
        <v>2</v>
      </c>
      <c r="S48" s="198"/>
      <c r="T48" s="83" t="s">
        <v>24</v>
      </c>
      <c r="U48" s="206">
        <v>2</v>
      </c>
      <c r="V48" s="196"/>
      <c r="W48" s="260" t="s">
        <v>346</v>
      </c>
      <c r="X48" s="260"/>
      <c r="Y48" s="260"/>
      <c r="Z48" s="260"/>
      <c r="AA48" s="260"/>
      <c r="AB48" s="260">
        <v>13</v>
      </c>
      <c r="AC48" s="260"/>
      <c r="AD48" s="260"/>
      <c r="AE48" s="260"/>
      <c r="AF48" s="260"/>
      <c r="AG48" s="260" t="s">
        <v>347</v>
      </c>
      <c r="AH48" s="260"/>
      <c r="AI48" s="260"/>
      <c r="AJ48" s="260"/>
      <c r="AK48" s="260"/>
      <c r="AL48" s="260" t="s">
        <v>330</v>
      </c>
      <c r="AM48" s="260"/>
      <c r="AN48" s="260"/>
      <c r="AO48" s="260"/>
      <c r="AP48" s="260"/>
      <c r="AQ48" s="260" t="s">
        <v>349</v>
      </c>
      <c r="AR48" s="260"/>
      <c r="AS48" s="260"/>
      <c r="AT48" s="260"/>
      <c r="AU48" s="260"/>
      <c r="AV48" s="260" t="s">
        <v>350</v>
      </c>
      <c r="AW48" s="260"/>
      <c r="AX48" s="260"/>
      <c r="AY48" s="260"/>
      <c r="AZ48" s="260"/>
      <c r="BA48" s="260">
        <v>7</v>
      </c>
      <c r="BB48" s="260"/>
      <c r="BC48" s="260"/>
      <c r="BD48" s="260"/>
      <c r="BE48" s="260"/>
      <c r="BF48" s="260" t="s">
        <v>348</v>
      </c>
      <c r="BG48" s="260"/>
      <c r="BH48" s="260"/>
      <c r="BI48" s="260"/>
      <c r="BJ48" s="260"/>
      <c r="BK48" s="260" t="s">
        <v>275</v>
      </c>
      <c r="BL48" s="260"/>
      <c r="BM48" s="260"/>
      <c r="BN48" s="260"/>
      <c r="BO48" s="260"/>
      <c r="BP48" s="282"/>
      <c r="BQ48" s="283"/>
      <c r="BR48" s="283"/>
      <c r="BS48" s="314"/>
      <c r="CL48" s="41"/>
      <c r="CM48" s="41"/>
      <c r="DU48" s="41"/>
      <c r="DV48" s="41"/>
      <c r="DW48" s="41"/>
      <c r="DX48" s="41"/>
      <c r="DY48" s="41"/>
      <c r="DZ48" s="41"/>
    </row>
    <row r="49" spans="1:130" ht="21.75" customHeight="1">
      <c r="A49" s="207"/>
      <c r="B49" s="208"/>
      <c r="C49" s="208"/>
      <c r="D49" s="154"/>
      <c r="E49" s="154"/>
      <c r="F49" s="154"/>
      <c r="G49" s="154"/>
      <c r="H49" s="154"/>
      <c r="I49" s="154"/>
      <c r="J49" s="196"/>
      <c r="K49" s="198"/>
      <c r="L49" s="322"/>
      <c r="M49" s="283"/>
      <c r="N49" s="283"/>
      <c r="O49" s="283"/>
      <c r="P49" s="283"/>
      <c r="Q49" s="323"/>
      <c r="R49" s="196"/>
      <c r="S49" s="198"/>
      <c r="T49" s="83"/>
      <c r="U49" s="206"/>
      <c r="V49" s="196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82"/>
      <c r="BQ49" s="283"/>
      <c r="BR49" s="283"/>
      <c r="BS49" s="314"/>
      <c r="CL49" s="41"/>
      <c r="CM49" s="41"/>
      <c r="DU49" s="41"/>
      <c r="DV49" s="41"/>
      <c r="DW49" s="41"/>
      <c r="DX49" s="41"/>
      <c r="DY49" s="41"/>
      <c r="DZ49" s="41"/>
    </row>
    <row r="50" spans="1:71" ht="21.75" customHeight="1">
      <c r="A50" s="204"/>
      <c r="B50" s="196"/>
      <c r="C50" s="196"/>
      <c r="D50" s="154"/>
      <c r="E50" s="154"/>
      <c r="F50" s="154"/>
      <c r="G50" s="154"/>
      <c r="H50" s="154"/>
      <c r="I50" s="154"/>
      <c r="J50" s="196"/>
      <c r="K50" s="198"/>
      <c r="L50" s="153">
        <f>IF(J50="","",VLOOKUP(J50,$N$58:$Z$75,5,FALSE))</f>
      </c>
      <c r="M50" s="154"/>
      <c r="N50" s="154"/>
      <c r="O50" s="154"/>
      <c r="P50" s="154"/>
      <c r="Q50" s="154"/>
      <c r="R50" s="196"/>
      <c r="S50" s="198"/>
      <c r="T50" s="83"/>
      <c r="U50" s="206"/>
      <c r="V50" s="196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82"/>
      <c r="BQ50" s="283"/>
      <c r="BR50" s="283"/>
      <c r="BS50" s="314"/>
    </row>
    <row r="51" spans="1:71" ht="21.75" customHeight="1" thickBot="1">
      <c r="A51" s="199"/>
      <c r="B51" s="200"/>
      <c r="C51" s="200"/>
      <c r="D51" s="156"/>
      <c r="E51" s="156"/>
      <c r="F51" s="156"/>
      <c r="G51" s="156"/>
      <c r="H51" s="156"/>
      <c r="I51" s="156"/>
      <c r="J51" s="200"/>
      <c r="K51" s="202"/>
      <c r="L51" s="155"/>
      <c r="M51" s="156"/>
      <c r="N51" s="156"/>
      <c r="O51" s="156"/>
      <c r="P51" s="156"/>
      <c r="Q51" s="156"/>
      <c r="R51" s="200"/>
      <c r="S51" s="202"/>
      <c r="T51" s="84"/>
      <c r="U51" s="203"/>
      <c r="V51" s="200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6"/>
      <c r="BQ51" s="317"/>
      <c r="BR51" s="317"/>
      <c r="BS51" s="318"/>
    </row>
    <row r="52" spans="1:71" ht="18" customHeight="1">
      <c r="A52" s="4"/>
      <c r="B52" s="4"/>
      <c r="C52" s="4"/>
      <c r="D52" s="54"/>
      <c r="E52" s="54"/>
      <c r="F52" s="54"/>
      <c r="G52" s="54"/>
      <c r="H52" s="54"/>
      <c r="I52" s="54"/>
      <c r="J52" s="4"/>
      <c r="K52" s="4"/>
      <c r="L52" s="55"/>
      <c r="M52" s="55"/>
      <c r="N52" s="55"/>
      <c r="O52" s="55"/>
      <c r="P52" s="55"/>
      <c r="Q52" s="5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8" customHeight="1">
      <c r="A53" s="4"/>
      <c r="B53" s="4"/>
      <c r="C53" s="4"/>
      <c r="D53" s="54"/>
      <c r="E53" s="54"/>
      <c r="F53" s="54"/>
      <c r="G53" s="54"/>
      <c r="H53" s="54"/>
      <c r="I53" s="54"/>
      <c r="J53" s="4"/>
      <c r="K53" s="4"/>
      <c r="L53" s="55"/>
      <c r="M53" s="55"/>
      <c r="N53" s="55"/>
      <c r="O53" s="55"/>
      <c r="P53" s="55"/>
      <c r="Q53" s="5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8" customHeight="1">
      <c r="A54" s="4"/>
      <c r="B54" s="4"/>
      <c r="C54" s="4"/>
      <c r="D54" s="54"/>
      <c r="E54" s="54"/>
      <c r="F54" s="54"/>
      <c r="G54" s="54"/>
      <c r="H54" s="54"/>
      <c r="I54" s="54"/>
      <c r="J54" s="4"/>
      <c r="K54" s="4"/>
      <c r="L54" s="55"/>
      <c r="M54" s="55"/>
      <c r="N54" s="55"/>
      <c r="O54" s="55"/>
      <c r="P54" s="55"/>
      <c r="Q54" s="5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8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W55" s="96" t="s">
        <v>74</v>
      </c>
      <c r="BX55" s="96"/>
      <c r="BY55" s="96"/>
      <c r="BZ55" s="96"/>
      <c r="CA55" s="96"/>
      <c r="CB55" s="96" t="s">
        <v>75</v>
      </c>
      <c r="CC55" s="96"/>
      <c r="CD55" s="96"/>
      <c r="CE55" s="96"/>
      <c r="CF55" s="96"/>
      <c r="CG55" s="96" t="s">
        <v>76</v>
      </c>
      <c r="CH55" s="96"/>
      <c r="CI55" s="96"/>
      <c r="CJ55" s="96"/>
      <c r="CK55" s="96"/>
    </row>
    <row r="56" spans="1:89" ht="19.5" customHeight="1">
      <c r="A56" s="306" t="str">
        <f>C15</f>
        <v>岩手県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8" t="str">
        <f>AZ15</f>
        <v>青森県</v>
      </c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BW56" s="96" t="s">
        <v>77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</row>
    <row r="57" spans="1:40" ht="19.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11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9.5" customHeight="1">
      <c r="A58" s="179" t="s">
        <v>10</v>
      </c>
      <c r="B58" s="179"/>
      <c r="C58" s="193" t="s">
        <v>9</v>
      </c>
      <c r="D58" s="193"/>
      <c r="E58" s="288" t="s">
        <v>35</v>
      </c>
      <c r="F58" s="289"/>
      <c r="G58" s="289"/>
      <c r="H58" s="289"/>
      <c r="I58" s="289"/>
      <c r="J58" s="289"/>
      <c r="K58" s="289"/>
      <c r="L58" s="289"/>
      <c r="M58" s="290"/>
      <c r="N58" s="179" t="s">
        <v>10</v>
      </c>
      <c r="O58" s="179"/>
      <c r="P58" s="193" t="s">
        <v>9</v>
      </c>
      <c r="Q58" s="193"/>
      <c r="R58" s="288" t="s">
        <v>35</v>
      </c>
      <c r="S58" s="289"/>
      <c r="T58" s="289"/>
      <c r="U58" s="289"/>
      <c r="V58" s="289"/>
      <c r="W58" s="289"/>
      <c r="X58" s="289"/>
      <c r="Y58" s="289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9.5" customHeight="1">
      <c r="A59" s="179"/>
      <c r="B59" s="179"/>
      <c r="C59" s="179"/>
      <c r="D59" s="179"/>
      <c r="E59" s="291"/>
      <c r="F59" s="292"/>
      <c r="G59" s="292"/>
      <c r="H59" s="292"/>
      <c r="I59" s="292"/>
      <c r="J59" s="292"/>
      <c r="K59" s="292"/>
      <c r="L59" s="292"/>
      <c r="M59" s="293"/>
      <c r="N59" s="179"/>
      <c r="O59" s="179"/>
      <c r="P59" s="179"/>
      <c r="Q59" s="179"/>
      <c r="R59" s="291"/>
      <c r="S59" s="292"/>
      <c r="T59" s="292"/>
      <c r="U59" s="292"/>
      <c r="V59" s="292"/>
      <c r="W59" s="292"/>
      <c r="X59" s="292"/>
      <c r="Y59" s="292"/>
      <c r="Z59" s="29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96">
        <v>1</v>
      </c>
      <c r="B60" s="96"/>
      <c r="C60" s="56" t="s">
        <v>108</v>
      </c>
      <c r="D60" s="66"/>
      <c r="E60" s="60" t="s">
        <v>174</v>
      </c>
      <c r="F60" s="61"/>
      <c r="G60" s="58"/>
      <c r="H60" s="58"/>
      <c r="I60" s="58"/>
      <c r="J60" s="58"/>
      <c r="K60" s="58"/>
      <c r="L60" s="58"/>
      <c r="M60" s="59"/>
      <c r="N60" s="96">
        <v>1</v>
      </c>
      <c r="O60" s="96"/>
      <c r="P60" s="71" t="s">
        <v>100</v>
      </c>
      <c r="Q60" s="66"/>
      <c r="R60" s="60" t="s">
        <v>190</v>
      </c>
      <c r="S60" s="61"/>
      <c r="T60" s="58"/>
      <c r="U60" s="58"/>
      <c r="V60" s="58"/>
      <c r="W60" s="58"/>
      <c r="X60" s="58"/>
      <c r="Y60" s="58"/>
      <c r="Z60" s="5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96">
        <v>2</v>
      </c>
      <c r="B61" s="96"/>
      <c r="C61" s="56" t="s">
        <v>109</v>
      </c>
      <c r="D61" s="66"/>
      <c r="E61" s="60" t="s">
        <v>175</v>
      </c>
      <c r="F61" s="61"/>
      <c r="G61" s="58"/>
      <c r="H61" s="58"/>
      <c r="I61" s="58"/>
      <c r="J61" s="58"/>
      <c r="K61" s="58"/>
      <c r="L61" s="58"/>
      <c r="M61" s="59"/>
      <c r="N61" s="96">
        <v>2</v>
      </c>
      <c r="O61" s="96"/>
      <c r="P61" s="71" t="s">
        <v>101</v>
      </c>
      <c r="Q61" s="66"/>
      <c r="R61" s="60" t="s">
        <v>191</v>
      </c>
      <c r="S61" s="61"/>
      <c r="T61" s="58"/>
      <c r="U61" s="58"/>
      <c r="V61" s="58"/>
      <c r="W61" s="58"/>
      <c r="X61" s="58"/>
      <c r="Y61" s="58"/>
      <c r="Z61" s="5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96">
        <v>3</v>
      </c>
      <c r="B62" s="96"/>
      <c r="C62" s="56" t="s">
        <v>109</v>
      </c>
      <c r="D62" s="66"/>
      <c r="E62" s="60" t="s">
        <v>176</v>
      </c>
      <c r="F62" s="61"/>
      <c r="G62" s="58"/>
      <c r="H62" s="58"/>
      <c r="I62" s="58"/>
      <c r="J62" s="58"/>
      <c r="K62" s="58"/>
      <c r="L62" s="58"/>
      <c r="M62" s="59"/>
      <c r="N62" s="96">
        <v>3</v>
      </c>
      <c r="O62" s="96"/>
      <c r="P62" s="71" t="s">
        <v>101</v>
      </c>
      <c r="Q62" s="66"/>
      <c r="R62" s="60" t="s">
        <v>189</v>
      </c>
      <c r="S62" s="61"/>
      <c r="T62" s="58"/>
      <c r="U62" s="58"/>
      <c r="V62" s="58"/>
      <c r="W62" s="58"/>
      <c r="X62" s="58"/>
      <c r="Y62" s="58"/>
      <c r="Z62" s="5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96">
        <v>4</v>
      </c>
      <c r="B63" s="96"/>
      <c r="C63" s="56" t="s">
        <v>109</v>
      </c>
      <c r="D63" s="66"/>
      <c r="E63" s="60" t="s">
        <v>177</v>
      </c>
      <c r="F63" s="61"/>
      <c r="G63" s="58"/>
      <c r="H63" s="58"/>
      <c r="I63" s="58"/>
      <c r="J63" s="58"/>
      <c r="K63" s="58"/>
      <c r="L63" s="58"/>
      <c r="M63" s="59"/>
      <c r="N63" s="96">
        <v>4</v>
      </c>
      <c r="O63" s="96"/>
      <c r="P63" s="71" t="s">
        <v>101</v>
      </c>
      <c r="Q63" s="66"/>
      <c r="R63" s="60" t="s">
        <v>192</v>
      </c>
      <c r="S63" s="61"/>
      <c r="T63" s="58"/>
      <c r="U63" s="58"/>
      <c r="V63" s="58"/>
      <c r="W63" s="58"/>
      <c r="X63" s="58"/>
      <c r="Y63" s="58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96">
        <v>5</v>
      </c>
      <c r="B64" s="96"/>
      <c r="C64" s="56" t="s">
        <v>109</v>
      </c>
      <c r="D64" s="66"/>
      <c r="E64" s="60" t="s">
        <v>178</v>
      </c>
      <c r="F64" s="61"/>
      <c r="G64" s="58"/>
      <c r="H64" s="58"/>
      <c r="I64" s="58"/>
      <c r="J64" s="58"/>
      <c r="K64" s="58"/>
      <c r="L64" s="58"/>
      <c r="M64" s="59"/>
      <c r="N64" s="96">
        <v>5</v>
      </c>
      <c r="O64" s="96"/>
      <c r="P64" s="71" t="s">
        <v>311</v>
      </c>
      <c r="Q64" s="66"/>
      <c r="R64" s="60" t="s">
        <v>325</v>
      </c>
      <c r="S64" s="61"/>
      <c r="T64" s="58"/>
      <c r="U64" s="58"/>
      <c r="V64" s="58"/>
      <c r="W64" s="58"/>
      <c r="X64" s="58"/>
      <c r="Y64" s="58"/>
      <c r="Z64" s="5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96">
        <v>6</v>
      </c>
      <c r="B65" s="96"/>
      <c r="C65" s="56" t="s">
        <v>109</v>
      </c>
      <c r="D65" s="66"/>
      <c r="E65" s="60" t="s">
        <v>179</v>
      </c>
      <c r="F65" s="61"/>
      <c r="G65" s="58"/>
      <c r="H65" s="58"/>
      <c r="I65" s="58"/>
      <c r="J65" s="58"/>
      <c r="K65" s="58"/>
      <c r="L65" s="58"/>
      <c r="M65" s="59"/>
      <c r="N65" s="96">
        <v>6</v>
      </c>
      <c r="O65" s="96"/>
      <c r="P65" s="71" t="s">
        <v>102</v>
      </c>
      <c r="Q65" s="66"/>
      <c r="R65" s="60" t="s">
        <v>193</v>
      </c>
      <c r="S65" s="61"/>
      <c r="T65" s="58"/>
      <c r="U65" s="58"/>
      <c r="V65" s="58"/>
      <c r="W65" s="58"/>
      <c r="X65" s="58"/>
      <c r="Y65" s="58"/>
      <c r="Z65" s="5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96">
        <v>7</v>
      </c>
      <c r="B66" s="96"/>
      <c r="C66" s="56" t="s">
        <v>110</v>
      </c>
      <c r="D66" s="66"/>
      <c r="E66" s="60" t="s">
        <v>180</v>
      </c>
      <c r="F66" s="61"/>
      <c r="G66" s="58"/>
      <c r="H66" s="58"/>
      <c r="I66" s="58"/>
      <c r="J66" s="58"/>
      <c r="K66" s="58"/>
      <c r="L66" s="58"/>
      <c r="M66" s="59"/>
      <c r="N66" s="96">
        <v>7</v>
      </c>
      <c r="O66" s="96"/>
      <c r="P66" s="71" t="s">
        <v>102</v>
      </c>
      <c r="Q66" s="66"/>
      <c r="R66" s="60" t="s">
        <v>194</v>
      </c>
      <c r="S66" s="61"/>
      <c r="T66" s="58"/>
      <c r="U66" s="58"/>
      <c r="V66" s="58"/>
      <c r="W66" s="58"/>
      <c r="X66" s="58"/>
      <c r="Y66" s="58"/>
      <c r="Z66" s="5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26" ht="24" customHeight="1">
      <c r="A67" s="96">
        <v>8</v>
      </c>
      <c r="B67" s="96"/>
      <c r="C67" s="56" t="s">
        <v>110</v>
      </c>
      <c r="D67" s="66"/>
      <c r="E67" s="60" t="s">
        <v>181</v>
      </c>
      <c r="F67" s="61"/>
      <c r="G67" s="58"/>
      <c r="H67" s="58"/>
      <c r="I67" s="58"/>
      <c r="J67" s="58"/>
      <c r="K67" s="58"/>
      <c r="L67" s="58"/>
      <c r="M67" s="59"/>
      <c r="N67" s="96">
        <v>8</v>
      </c>
      <c r="O67" s="96"/>
      <c r="P67" s="71" t="s">
        <v>102</v>
      </c>
      <c r="Q67" s="66"/>
      <c r="R67" s="60" t="s">
        <v>326</v>
      </c>
      <c r="S67" s="61"/>
      <c r="T67" s="58"/>
      <c r="U67" s="58"/>
      <c r="V67" s="58"/>
      <c r="W67" s="58"/>
      <c r="X67" s="58"/>
      <c r="Y67" s="58"/>
      <c r="Z67" s="59"/>
    </row>
    <row r="68" spans="1:26" ht="24" customHeight="1">
      <c r="A68" s="96">
        <v>9</v>
      </c>
      <c r="B68" s="96"/>
      <c r="C68" s="56" t="s">
        <v>111</v>
      </c>
      <c r="D68" s="66"/>
      <c r="E68" s="60" t="s">
        <v>182</v>
      </c>
      <c r="F68" s="61"/>
      <c r="G68" s="58"/>
      <c r="H68" s="58"/>
      <c r="I68" s="58"/>
      <c r="J68" s="58"/>
      <c r="K68" s="58"/>
      <c r="L68" s="58"/>
      <c r="M68" s="59"/>
      <c r="N68" s="96">
        <v>9</v>
      </c>
      <c r="O68" s="96"/>
      <c r="P68" s="71" t="s">
        <v>313</v>
      </c>
      <c r="Q68" s="66"/>
      <c r="R68" s="62" t="s">
        <v>195</v>
      </c>
      <c r="S68" s="63"/>
      <c r="T68" s="58"/>
      <c r="U68" s="58"/>
      <c r="V68" s="58"/>
      <c r="W68" s="58"/>
      <c r="X68" s="58"/>
      <c r="Y68" s="58"/>
      <c r="Z68" s="59"/>
    </row>
    <row r="69" spans="1:26" ht="24" customHeight="1">
      <c r="A69" s="96">
        <v>10</v>
      </c>
      <c r="B69" s="96"/>
      <c r="C69" s="56" t="s">
        <v>110</v>
      </c>
      <c r="D69" s="66"/>
      <c r="E69" s="60" t="s">
        <v>183</v>
      </c>
      <c r="F69" s="61"/>
      <c r="G69" s="58"/>
      <c r="H69" s="58"/>
      <c r="I69" s="58"/>
      <c r="J69" s="58"/>
      <c r="K69" s="58"/>
      <c r="L69" s="58"/>
      <c r="M69" s="59"/>
      <c r="N69" s="96">
        <v>10</v>
      </c>
      <c r="O69" s="96"/>
      <c r="P69" s="71" t="s">
        <v>312</v>
      </c>
      <c r="Q69" s="66"/>
      <c r="R69" s="60" t="s">
        <v>196</v>
      </c>
      <c r="S69" s="61"/>
      <c r="T69" s="58"/>
      <c r="U69" s="58"/>
      <c r="V69" s="58"/>
      <c r="W69" s="58"/>
      <c r="X69" s="58"/>
      <c r="Y69" s="58"/>
      <c r="Z69" s="59"/>
    </row>
    <row r="70" spans="1:26" ht="24" customHeight="1">
      <c r="A70" s="96">
        <v>11</v>
      </c>
      <c r="B70" s="96"/>
      <c r="C70" s="56" t="s">
        <v>106</v>
      </c>
      <c r="D70" s="66"/>
      <c r="E70" s="60" t="s">
        <v>285</v>
      </c>
      <c r="F70" s="61"/>
      <c r="G70" s="58"/>
      <c r="H70" s="58"/>
      <c r="I70" s="58"/>
      <c r="J70" s="58"/>
      <c r="K70" s="58"/>
      <c r="L70" s="58"/>
      <c r="M70" s="59"/>
      <c r="N70" s="96">
        <v>11</v>
      </c>
      <c r="O70" s="96"/>
      <c r="P70" s="71" t="s">
        <v>103</v>
      </c>
      <c r="Q70" s="66"/>
      <c r="R70" s="60" t="s">
        <v>197</v>
      </c>
      <c r="S70" s="61"/>
      <c r="T70" s="58"/>
      <c r="U70" s="58"/>
      <c r="V70" s="58"/>
      <c r="W70" s="58"/>
      <c r="X70" s="58"/>
      <c r="Y70" s="58"/>
      <c r="Z70" s="59"/>
    </row>
    <row r="71" spans="1:26" ht="24" customHeight="1">
      <c r="A71" s="96">
        <v>12</v>
      </c>
      <c r="B71" s="96"/>
      <c r="C71" s="56" t="s">
        <v>108</v>
      </c>
      <c r="D71" s="66"/>
      <c r="E71" s="60" t="s">
        <v>184</v>
      </c>
      <c r="F71" s="61"/>
      <c r="G71" s="58"/>
      <c r="H71" s="58"/>
      <c r="I71" s="58"/>
      <c r="J71" s="58"/>
      <c r="K71" s="58"/>
      <c r="L71" s="58"/>
      <c r="M71" s="59"/>
      <c r="N71" s="96">
        <v>12</v>
      </c>
      <c r="O71" s="96"/>
      <c r="P71" s="71" t="s">
        <v>100</v>
      </c>
      <c r="Q71" s="66"/>
      <c r="R71" s="60" t="s">
        <v>198</v>
      </c>
      <c r="S71" s="61"/>
      <c r="T71" s="58"/>
      <c r="U71" s="58"/>
      <c r="V71" s="58"/>
      <c r="W71" s="58"/>
      <c r="X71" s="58"/>
      <c r="Y71" s="58"/>
      <c r="Z71" s="59"/>
    </row>
    <row r="72" spans="1:26" ht="24" customHeight="1">
      <c r="A72" s="96">
        <v>13</v>
      </c>
      <c r="B72" s="96"/>
      <c r="C72" s="56" t="s">
        <v>110</v>
      </c>
      <c r="D72" s="66"/>
      <c r="E72" s="60" t="s">
        <v>185</v>
      </c>
      <c r="F72" s="61"/>
      <c r="G72" s="58"/>
      <c r="H72" s="58"/>
      <c r="I72" s="58"/>
      <c r="J72" s="58"/>
      <c r="K72" s="58"/>
      <c r="L72" s="58"/>
      <c r="M72" s="59"/>
      <c r="N72" s="96">
        <v>13</v>
      </c>
      <c r="O72" s="96"/>
      <c r="P72" s="71" t="s">
        <v>102</v>
      </c>
      <c r="Q72" s="66"/>
      <c r="R72" s="60" t="s">
        <v>199</v>
      </c>
      <c r="S72" s="61"/>
      <c r="T72" s="58"/>
      <c r="U72" s="58"/>
      <c r="V72" s="58"/>
      <c r="W72" s="58"/>
      <c r="X72" s="58"/>
      <c r="Y72" s="58"/>
      <c r="Z72" s="59"/>
    </row>
    <row r="73" spans="1:26" ht="24" customHeight="1">
      <c r="A73" s="96">
        <v>14</v>
      </c>
      <c r="B73" s="96"/>
      <c r="C73" s="56" t="s">
        <v>111</v>
      </c>
      <c r="D73" s="66"/>
      <c r="E73" s="60" t="s">
        <v>186</v>
      </c>
      <c r="F73" s="61"/>
      <c r="G73" s="58"/>
      <c r="H73" s="58"/>
      <c r="I73" s="58"/>
      <c r="J73" s="58"/>
      <c r="K73" s="58"/>
      <c r="L73" s="58"/>
      <c r="M73" s="59"/>
      <c r="N73" s="96">
        <v>14</v>
      </c>
      <c r="O73" s="96"/>
      <c r="P73" s="71" t="s">
        <v>101</v>
      </c>
      <c r="Q73" s="66"/>
      <c r="R73" s="60" t="s">
        <v>200</v>
      </c>
      <c r="S73" s="61"/>
      <c r="T73" s="58"/>
      <c r="U73" s="58"/>
      <c r="V73" s="58"/>
      <c r="W73" s="58"/>
      <c r="X73" s="58"/>
      <c r="Y73" s="58"/>
      <c r="Z73" s="59"/>
    </row>
    <row r="74" spans="1:26" ht="24" customHeight="1">
      <c r="A74" s="96">
        <v>15</v>
      </c>
      <c r="B74" s="96"/>
      <c r="C74" s="56" t="s">
        <v>110</v>
      </c>
      <c r="D74" s="66"/>
      <c r="E74" s="60" t="s">
        <v>187</v>
      </c>
      <c r="F74" s="61"/>
      <c r="G74" s="58"/>
      <c r="H74" s="58"/>
      <c r="I74" s="58"/>
      <c r="J74" s="58"/>
      <c r="K74" s="58"/>
      <c r="L74" s="58"/>
      <c r="M74" s="59"/>
      <c r="N74" s="96">
        <v>15</v>
      </c>
      <c r="O74" s="96"/>
      <c r="P74" s="71" t="s">
        <v>312</v>
      </c>
      <c r="Q74" s="66"/>
      <c r="R74" s="60" t="s">
        <v>201</v>
      </c>
      <c r="S74" s="61"/>
      <c r="T74" s="58"/>
      <c r="U74" s="58"/>
      <c r="V74" s="58"/>
      <c r="W74" s="58"/>
      <c r="X74" s="58"/>
      <c r="Y74" s="58"/>
      <c r="Z74" s="59"/>
    </row>
    <row r="75" spans="1:26" ht="24" customHeight="1" thickBot="1">
      <c r="A75" s="96">
        <v>16</v>
      </c>
      <c r="B75" s="96"/>
      <c r="C75" s="57" t="s">
        <v>111</v>
      </c>
      <c r="D75" s="66"/>
      <c r="E75" s="64" t="s">
        <v>188</v>
      </c>
      <c r="F75" s="65"/>
      <c r="G75" s="58"/>
      <c r="H75" s="58"/>
      <c r="I75" s="58"/>
      <c r="J75" s="58"/>
      <c r="K75" s="58"/>
      <c r="L75" s="58"/>
      <c r="M75" s="59"/>
      <c r="N75" s="96">
        <v>16</v>
      </c>
      <c r="O75" s="96"/>
      <c r="P75" s="72"/>
      <c r="Q75" s="66"/>
      <c r="R75" s="64"/>
      <c r="S75" s="65"/>
      <c r="T75" s="58"/>
      <c r="U75" s="58"/>
      <c r="V75" s="58"/>
      <c r="W75" s="58"/>
      <c r="X75" s="58"/>
      <c r="Y75" s="58"/>
      <c r="Z75" s="59"/>
    </row>
  </sheetData>
  <mergeCells count="768">
    <mergeCell ref="BF50:BJ50"/>
    <mergeCell ref="BK50:BO50"/>
    <mergeCell ref="BP48:BS48"/>
    <mergeCell ref="BP44:BS44"/>
    <mergeCell ref="BP45:BS45"/>
    <mergeCell ref="BP46:BS46"/>
    <mergeCell ref="BP47:BS47"/>
    <mergeCell ref="BA50:BE50"/>
    <mergeCell ref="BA51:BE51"/>
    <mergeCell ref="BF51:BJ51"/>
    <mergeCell ref="BK44:BO44"/>
    <mergeCell ref="BK45:BO45"/>
    <mergeCell ref="BK46:BO46"/>
    <mergeCell ref="BK47:BO47"/>
    <mergeCell ref="BF47:BJ47"/>
    <mergeCell ref="BF48:BJ48"/>
    <mergeCell ref="BF49:BJ49"/>
    <mergeCell ref="R47:S47"/>
    <mergeCell ref="S12:V12"/>
    <mergeCell ref="AJ14:AP14"/>
    <mergeCell ref="AM12:AP12"/>
    <mergeCell ref="AC12:AF12"/>
    <mergeCell ref="AB16:AE16"/>
    <mergeCell ref="AN16:AQ16"/>
    <mergeCell ref="U47:V47"/>
    <mergeCell ref="AQ12:AZ12"/>
    <mergeCell ref="V15:AA16"/>
    <mergeCell ref="N58:O59"/>
    <mergeCell ref="C15:S16"/>
    <mergeCell ref="A21:B21"/>
    <mergeCell ref="C21:G21"/>
    <mergeCell ref="P58:Q59"/>
    <mergeCell ref="R58:Z59"/>
    <mergeCell ref="N56:Z57"/>
    <mergeCell ref="G42:H42"/>
    <mergeCell ref="I42:O42"/>
    <mergeCell ref="D35:F35"/>
    <mergeCell ref="A56:M57"/>
    <mergeCell ref="A58:B59"/>
    <mergeCell ref="C58:D59"/>
    <mergeCell ref="E58:M59"/>
    <mergeCell ref="V11:W11"/>
    <mergeCell ref="X11:Y11"/>
    <mergeCell ref="J11:K11"/>
    <mergeCell ref="L11:M11"/>
    <mergeCell ref="N11:O11"/>
    <mergeCell ref="F11:I11"/>
    <mergeCell ref="P11:Q11"/>
    <mergeCell ref="R11:S11"/>
    <mergeCell ref="T11:U11"/>
    <mergeCell ref="W47:AA47"/>
    <mergeCell ref="AR15:AW16"/>
    <mergeCell ref="AZ15:BP16"/>
    <mergeCell ref="AB15:AE15"/>
    <mergeCell ref="AN15:AQ15"/>
    <mergeCell ref="BA47:BE47"/>
    <mergeCell ref="AX33:AY33"/>
    <mergeCell ref="AZ33:BA33"/>
    <mergeCell ref="BG32:BK32"/>
    <mergeCell ref="AF28:AG28"/>
    <mergeCell ref="R51:S51"/>
    <mergeCell ref="U51:V51"/>
    <mergeCell ref="W51:AA51"/>
    <mergeCell ref="R49:S49"/>
    <mergeCell ref="U49:V49"/>
    <mergeCell ref="R50:S50"/>
    <mergeCell ref="U50:V50"/>
    <mergeCell ref="W50:AA50"/>
    <mergeCell ref="AH28:AI28"/>
    <mergeCell ref="AZ28:BA28"/>
    <mergeCell ref="AX28:AY28"/>
    <mergeCell ref="AL28:AM28"/>
    <mergeCell ref="AN28:AW28"/>
    <mergeCell ref="AJ28:AK28"/>
    <mergeCell ref="AZ31:BA31"/>
    <mergeCell ref="AV46:AZ46"/>
    <mergeCell ref="BF42:BG42"/>
    <mergeCell ref="BA44:BE44"/>
    <mergeCell ref="AV45:AZ45"/>
    <mergeCell ref="BA45:BE45"/>
    <mergeCell ref="BA46:BE46"/>
    <mergeCell ref="BF44:BJ44"/>
    <mergeCell ref="BF45:BJ45"/>
    <mergeCell ref="BF46:BJ46"/>
    <mergeCell ref="AT42:AY42"/>
    <mergeCell ref="CR8:CR9"/>
    <mergeCell ref="BW18:CJ19"/>
    <mergeCell ref="BB33:BF33"/>
    <mergeCell ref="BG33:BK33"/>
    <mergeCell ref="CK23:CL23"/>
    <mergeCell ref="CM23:CN23"/>
    <mergeCell ref="CO29:CP29"/>
    <mergeCell ref="CO26:CP26"/>
    <mergeCell ref="CK25:CL25"/>
    <mergeCell ref="CS18:DF19"/>
    <mergeCell ref="BW1:CN2"/>
    <mergeCell ref="CO1:DF2"/>
    <mergeCell ref="CS4:CY5"/>
    <mergeCell ref="CZ4:DF5"/>
    <mergeCell ref="CR4:CR5"/>
    <mergeCell ref="CK8:CK9"/>
    <mergeCell ref="CK16:CK17"/>
    <mergeCell ref="CO18:CP19"/>
    <mergeCell ref="CR14:CR15"/>
    <mergeCell ref="CQ29:CR29"/>
    <mergeCell ref="CK28:CL28"/>
    <mergeCell ref="CM28:CN28"/>
    <mergeCell ref="CO28:CP28"/>
    <mergeCell ref="CQ28:CR28"/>
    <mergeCell ref="CK29:CL29"/>
    <mergeCell ref="CM29:CN29"/>
    <mergeCell ref="CQ26:CR26"/>
    <mergeCell ref="CK27:CL27"/>
    <mergeCell ref="CM27:CN27"/>
    <mergeCell ref="CQ27:CR27"/>
    <mergeCell ref="CK26:CL26"/>
    <mergeCell ref="CM26:CN26"/>
    <mergeCell ref="CO27:CP27"/>
    <mergeCell ref="CQ23:CR23"/>
    <mergeCell ref="CO25:CP25"/>
    <mergeCell ref="CQ25:CR25"/>
    <mergeCell ref="CK24:CL24"/>
    <mergeCell ref="CM24:CN24"/>
    <mergeCell ref="CO24:CP24"/>
    <mergeCell ref="CQ24:CR24"/>
    <mergeCell ref="CO23:CP23"/>
    <mergeCell ref="CM25:CN25"/>
    <mergeCell ref="BQ20:BS20"/>
    <mergeCell ref="BQ21:BS21"/>
    <mergeCell ref="BQ22:BS22"/>
    <mergeCell ref="BQ23:BS23"/>
    <mergeCell ref="CQ21:CR21"/>
    <mergeCell ref="CK22:CL22"/>
    <mergeCell ref="CM22:CN22"/>
    <mergeCell ref="CO22:CP22"/>
    <mergeCell ref="CQ22:CR22"/>
    <mergeCell ref="CK21:CL21"/>
    <mergeCell ref="CM21:CN21"/>
    <mergeCell ref="CO21:CP21"/>
    <mergeCell ref="A11:E11"/>
    <mergeCell ref="AV11:AZ11"/>
    <mergeCell ref="AG11:AL11"/>
    <mergeCell ref="AS8:BD8"/>
    <mergeCell ref="AM11:AO11"/>
    <mergeCell ref="AS9:BD9"/>
    <mergeCell ref="Z11:AF11"/>
    <mergeCell ref="BA11:BS11"/>
    <mergeCell ref="BE8:BP8"/>
    <mergeCell ref="BE9:BP9"/>
    <mergeCell ref="A60:B60"/>
    <mergeCell ref="N60:O60"/>
    <mergeCell ref="A61:B61"/>
    <mergeCell ref="N61:O61"/>
    <mergeCell ref="A62:B62"/>
    <mergeCell ref="A63:B63"/>
    <mergeCell ref="N63:O63"/>
    <mergeCell ref="N62:O62"/>
    <mergeCell ref="A64:B64"/>
    <mergeCell ref="N64:O64"/>
    <mergeCell ref="A65:B65"/>
    <mergeCell ref="N65:O65"/>
    <mergeCell ref="A66:B66"/>
    <mergeCell ref="A67:B67"/>
    <mergeCell ref="N67:O67"/>
    <mergeCell ref="N66:O66"/>
    <mergeCell ref="A68:B68"/>
    <mergeCell ref="N68:O68"/>
    <mergeCell ref="A69:B69"/>
    <mergeCell ref="N69:O69"/>
    <mergeCell ref="A70:B70"/>
    <mergeCell ref="A71:B71"/>
    <mergeCell ref="N71:O71"/>
    <mergeCell ref="N70:O70"/>
    <mergeCell ref="A72:B72"/>
    <mergeCell ref="N72:O72"/>
    <mergeCell ref="A73:B73"/>
    <mergeCell ref="N73:O73"/>
    <mergeCell ref="A74:B74"/>
    <mergeCell ref="A75:B75"/>
    <mergeCell ref="N75:O75"/>
    <mergeCell ref="N74:O74"/>
    <mergeCell ref="CR16:CR17"/>
    <mergeCell ref="CR10:CR11"/>
    <mergeCell ref="CZ3:DF3"/>
    <mergeCell ref="CO3:CR3"/>
    <mergeCell ref="CS3:CY3"/>
    <mergeCell ref="CR6:CR7"/>
    <mergeCell ref="CR12:CR13"/>
    <mergeCell ref="CL10:CQ11"/>
    <mergeCell ref="CL12:CQ13"/>
    <mergeCell ref="CL6:CQ7"/>
    <mergeCell ref="CK6:CK7"/>
    <mergeCell ref="CL8:CQ9"/>
    <mergeCell ref="CL16:CQ17"/>
    <mergeCell ref="CK12:CK13"/>
    <mergeCell ref="CK14:CK15"/>
    <mergeCell ref="CL14:CQ15"/>
    <mergeCell ref="CK10:CK11"/>
    <mergeCell ref="CK3:CN3"/>
    <mergeCell ref="CL4:CQ5"/>
    <mergeCell ref="CK4:CK5"/>
    <mergeCell ref="BW3:CC3"/>
    <mergeCell ref="CD3:CJ3"/>
    <mergeCell ref="CD4:CJ5"/>
    <mergeCell ref="BW4:CC5"/>
    <mergeCell ref="AB46:AF46"/>
    <mergeCell ref="R21:S21"/>
    <mergeCell ref="T21:U21"/>
    <mergeCell ref="H21:L21"/>
    <mergeCell ref="M21:Q21"/>
    <mergeCell ref="G35:H35"/>
    <mergeCell ref="I35:O35"/>
    <mergeCell ref="G39:H39"/>
    <mergeCell ref="I39:O39"/>
    <mergeCell ref="L46:Q46"/>
    <mergeCell ref="R46:S46"/>
    <mergeCell ref="U46:V46"/>
    <mergeCell ref="W46:AA46"/>
    <mergeCell ref="A28:B28"/>
    <mergeCell ref="C28:G28"/>
    <mergeCell ref="D46:I46"/>
    <mergeCell ref="J46:K46"/>
    <mergeCell ref="D39:F39"/>
    <mergeCell ref="W44:AA44"/>
    <mergeCell ref="T42:Y42"/>
    <mergeCell ref="BO40:BS40"/>
    <mergeCell ref="AZ41:BB41"/>
    <mergeCell ref="BC41:BE41"/>
    <mergeCell ref="BF41:BG41"/>
    <mergeCell ref="BH41:BN41"/>
    <mergeCell ref="BO41:BS41"/>
    <mergeCell ref="BH40:BN40"/>
    <mergeCell ref="BO38:BS38"/>
    <mergeCell ref="AZ39:BB39"/>
    <mergeCell ref="BC39:BE39"/>
    <mergeCell ref="BF39:BG39"/>
    <mergeCell ref="BH39:BN39"/>
    <mergeCell ref="BO39:BS39"/>
    <mergeCell ref="BH38:BN38"/>
    <mergeCell ref="BC38:BE38"/>
    <mergeCell ref="BF38:BG38"/>
    <mergeCell ref="AV50:AZ50"/>
    <mergeCell ref="AQ50:AU50"/>
    <mergeCell ref="AQ51:AU51"/>
    <mergeCell ref="AV51:AZ51"/>
    <mergeCell ref="A51:C51"/>
    <mergeCell ref="D51:I51"/>
    <mergeCell ref="J51:K51"/>
    <mergeCell ref="L51:Q51"/>
    <mergeCell ref="AB50:AF50"/>
    <mergeCell ref="AG50:AK50"/>
    <mergeCell ref="AL50:AP50"/>
    <mergeCell ref="AB51:AF51"/>
    <mergeCell ref="AG51:AK51"/>
    <mergeCell ref="A50:C50"/>
    <mergeCell ref="D50:I50"/>
    <mergeCell ref="J50:K50"/>
    <mergeCell ref="L50:Q50"/>
    <mergeCell ref="AQ49:AU49"/>
    <mergeCell ref="AV49:AZ49"/>
    <mergeCell ref="BA49:BE49"/>
    <mergeCell ref="BK49:BO49"/>
    <mergeCell ref="AL49:AP49"/>
    <mergeCell ref="AB49:AF49"/>
    <mergeCell ref="AG49:AK49"/>
    <mergeCell ref="A49:C49"/>
    <mergeCell ref="D49:I49"/>
    <mergeCell ref="J49:K49"/>
    <mergeCell ref="L49:Q49"/>
    <mergeCell ref="W49:AA49"/>
    <mergeCell ref="AG48:AK48"/>
    <mergeCell ref="AL48:AP48"/>
    <mergeCell ref="AQ48:AU48"/>
    <mergeCell ref="BK48:BO48"/>
    <mergeCell ref="AV48:AZ48"/>
    <mergeCell ref="BA48:BE48"/>
    <mergeCell ref="R48:S48"/>
    <mergeCell ref="U48:V48"/>
    <mergeCell ref="W48:AA48"/>
    <mergeCell ref="AB48:AF48"/>
    <mergeCell ref="A48:C48"/>
    <mergeCell ref="D48:I48"/>
    <mergeCell ref="J48:K48"/>
    <mergeCell ref="L48:Q48"/>
    <mergeCell ref="D47:I47"/>
    <mergeCell ref="J47:K47"/>
    <mergeCell ref="L47:Q47"/>
    <mergeCell ref="A46:C46"/>
    <mergeCell ref="A47:C47"/>
    <mergeCell ref="AB47:AF47"/>
    <mergeCell ref="AF32:AG32"/>
    <mergeCell ref="V33:AE33"/>
    <mergeCell ref="AF33:AG33"/>
    <mergeCell ref="Z36:AE36"/>
    <mergeCell ref="T34:Y35"/>
    <mergeCell ref="T36:Y36"/>
    <mergeCell ref="T39:Y39"/>
    <mergeCell ref="R43:V43"/>
    <mergeCell ref="U44:V44"/>
    <mergeCell ref="A34:S34"/>
    <mergeCell ref="A35:C35"/>
    <mergeCell ref="P39:S39"/>
    <mergeCell ref="P38:S38"/>
    <mergeCell ref="A38:C38"/>
    <mergeCell ref="D38:F38"/>
    <mergeCell ref="G38:H38"/>
    <mergeCell ref="A37:C37"/>
    <mergeCell ref="D37:F37"/>
    <mergeCell ref="G37:H37"/>
    <mergeCell ref="T40:Y40"/>
    <mergeCell ref="R44:S44"/>
    <mergeCell ref="P35:S35"/>
    <mergeCell ref="J45:K45"/>
    <mergeCell ref="L45:Q45"/>
    <mergeCell ref="R45:S45"/>
    <mergeCell ref="U45:V45"/>
    <mergeCell ref="I38:O38"/>
    <mergeCell ref="I37:O37"/>
    <mergeCell ref="P37:S37"/>
    <mergeCell ref="AL45:AP45"/>
    <mergeCell ref="AG45:AK45"/>
    <mergeCell ref="W45:AA45"/>
    <mergeCell ref="AB45:AF45"/>
    <mergeCell ref="R28:S28"/>
    <mergeCell ref="T28:U28"/>
    <mergeCell ref="H28:L28"/>
    <mergeCell ref="V29:AE29"/>
    <mergeCell ref="M28:Q28"/>
    <mergeCell ref="V28:AE28"/>
    <mergeCell ref="V31:AE31"/>
    <mergeCell ref="AB17:AE17"/>
    <mergeCell ref="AH20:AI20"/>
    <mergeCell ref="AJ21:AK21"/>
    <mergeCell ref="AF18:AG19"/>
    <mergeCell ref="V21:AE21"/>
    <mergeCell ref="AF21:AG21"/>
    <mergeCell ref="AF17:AM17"/>
    <mergeCell ref="AL31:AM31"/>
    <mergeCell ref="AL26:AM26"/>
    <mergeCell ref="BA14:BD14"/>
    <mergeCell ref="AJ13:AP13"/>
    <mergeCell ref="V27:AE27"/>
    <mergeCell ref="V30:AE30"/>
    <mergeCell ref="V26:AE26"/>
    <mergeCell ref="AL21:AM21"/>
    <mergeCell ref="AF15:AM15"/>
    <mergeCell ref="AF16:AM16"/>
    <mergeCell ref="AH29:AI29"/>
    <mergeCell ref="AJ29:AK29"/>
    <mergeCell ref="A12:E12"/>
    <mergeCell ref="F12:R12"/>
    <mergeCell ref="BK12:BS12"/>
    <mergeCell ref="BA12:BJ12"/>
    <mergeCell ref="W12:Z12"/>
    <mergeCell ref="BL29:BP29"/>
    <mergeCell ref="BB29:BF29"/>
    <mergeCell ref="BG29:BK29"/>
    <mergeCell ref="AZ30:BA30"/>
    <mergeCell ref="BL30:BP30"/>
    <mergeCell ref="BB30:BF30"/>
    <mergeCell ref="BG30:BK30"/>
    <mergeCell ref="BL27:BP27"/>
    <mergeCell ref="BL28:BP28"/>
    <mergeCell ref="BB28:BF28"/>
    <mergeCell ref="A13:K13"/>
    <mergeCell ref="A14:K14"/>
    <mergeCell ref="L13:T13"/>
    <mergeCell ref="L14:T14"/>
    <mergeCell ref="BL26:BP26"/>
    <mergeCell ref="BB26:BF26"/>
    <mergeCell ref="BG26:BK26"/>
    <mergeCell ref="A32:B32"/>
    <mergeCell ref="C32:G32"/>
    <mergeCell ref="A33:B33"/>
    <mergeCell ref="C33:G33"/>
    <mergeCell ref="R33:S33"/>
    <mergeCell ref="T33:U33"/>
    <mergeCell ref="H33:L33"/>
    <mergeCell ref="V32:AE32"/>
    <mergeCell ref="H32:L32"/>
    <mergeCell ref="M32:Q32"/>
    <mergeCell ref="M33:Q33"/>
    <mergeCell ref="R32:S32"/>
    <mergeCell ref="T32:U32"/>
    <mergeCell ref="AG46:AK46"/>
    <mergeCell ref="AH33:AI33"/>
    <mergeCell ref="Z42:AE42"/>
    <mergeCell ref="Z38:AE38"/>
    <mergeCell ref="AB44:AF44"/>
    <mergeCell ref="AF39:AG39"/>
    <mergeCell ref="AH39:AK39"/>
    <mergeCell ref="AH38:AK38"/>
    <mergeCell ref="AF40:AG40"/>
    <mergeCell ref="Z41:AE41"/>
    <mergeCell ref="AQ46:AU46"/>
    <mergeCell ref="AL47:AP47"/>
    <mergeCell ref="AN33:AW33"/>
    <mergeCell ref="AL33:AM33"/>
    <mergeCell ref="AN36:AS36"/>
    <mergeCell ref="AQ45:AU45"/>
    <mergeCell ref="AQ47:AU47"/>
    <mergeCell ref="AL46:AP46"/>
    <mergeCell ref="AV47:AZ47"/>
    <mergeCell ref="AQ44:AU44"/>
    <mergeCell ref="BQ31:BS31"/>
    <mergeCell ref="BQ32:BS32"/>
    <mergeCell ref="BF37:BG37"/>
    <mergeCell ref="BH37:BN37"/>
    <mergeCell ref="BQ33:BS33"/>
    <mergeCell ref="BH35:BN35"/>
    <mergeCell ref="BL31:BP31"/>
    <mergeCell ref="BG31:BK31"/>
    <mergeCell ref="BO42:BS42"/>
    <mergeCell ref="AH32:AI32"/>
    <mergeCell ref="AJ32:AK32"/>
    <mergeCell ref="BL32:BP32"/>
    <mergeCell ref="BB32:BF32"/>
    <mergeCell ref="BL33:BP33"/>
    <mergeCell ref="BC42:BE42"/>
    <mergeCell ref="BO37:BS37"/>
    <mergeCell ref="BH36:BN36"/>
    <mergeCell ref="BF36:BG36"/>
    <mergeCell ref="AL32:AM32"/>
    <mergeCell ref="AZ32:BA32"/>
    <mergeCell ref="AL39:AM39"/>
    <mergeCell ref="AV44:AZ44"/>
    <mergeCell ref="W43:BS43"/>
    <mergeCell ref="AX32:AY32"/>
    <mergeCell ref="Z39:AE39"/>
    <mergeCell ref="AZ42:BB42"/>
    <mergeCell ref="AN32:AW32"/>
    <mergeCell ref="AT34:AY35"/>
    <mergeCell ref="A31:B31"/>
    <mergeCell ref="C31:G31"/>
    <mergeCell ref="R31:S31"/>
    <mergeCell ref="T31:U31"/>
    <mergeCell ref="H31:L31"/>
    <mergeCell ref="M31:Q31"/>
    <mergeCell ref="R30:S30"/>
    <mergeCell ref="T30:U30"/>
    <mergeCell ref="M30:Q30"/>
    <mergeCell ref="H30:L30"/>
    <mergeCell ref="AJ33:AK33"/>
    <mergeCell ref="BB31:BF31"/>
    <mergeCell ref="A29:B29"/>
    <mergeCell ref="C29:G29"/>
    <mergeCell ref="R29:S29"/>
    <mergeCell ref="T29:U29"/>
    <mergeCell ref="H29:L29"/>
    <mergeCell ref="M29:Q29"/>
    <mergeCell ref="A30:B30"/>
    <mergeCell ref="C30:G30"/>
    <mergeCell ref="AL30:AM30"/>
    <mergeCell ref="AJ31:AK31"/>
    <mergeCell ref="AL27:AM27"/>
    <mergeCell ref="AL29:AM29"/>
    <mergeCell ref="AX27:AY27"/>
    <mergeCell ref="AN31:AW31"/>
    <mergeCell ref="AX30:AY30"/>
    <mergeCell ref="AN30:AW30"/>
    <mergeCell ref="AN29:AW29"/>
    <mergeCell ref="AZ26:BA26"/>
    <mergeCell ref="AT39:AY39"/>
    <mergeCell ref="AZ38:BB38"/>
    <mergeCell ref="AN25:AW25"/>
    <mergeCell ref="AZ35:BB35"/>
    <mergeCell ref="AT37:AY37"/>
    <mergeCell ref="AX29:AY29"/>
    <mergeCell ref="AZ29:BA29"/>
    <mergeCell ref="AX31:AY31"/>
    <mergeCell ref="AN27:AW27"/>
    <mergeCell ref="A27:B27"/>
    <mergeCell ref="C27:G27"/>
    <mergeCell ref="R27:S27"/>
    <mergeCell ref="T27:U27"/>
    <mergeCell ref="H27:L27"/>
    <mergeCell ref="M27:Q27"/>
    <mergeCell ref="A25:B25"/>
    <mergeCell ref="C25:G25"/>
    <mergeCell ref="AG47:AK47"/>
    <mergeCell ref="AL51:AP51"/>
    <mergeCell ref="AN39:AS39"/>
    <mergeCell ref="AN26:AW26"/>
    <mergeCell ref="AF30:AG30"/>
    <mergeCell ref="AH30:AI30"/>
    <mergeCell ref="AF31:AG31"/>
    <mergeCell ref="AJ30:AK30"/>
    <mergeCell ref="AF29:AG29"/>
    <mergeCell ref="AL25:AM25"/>
    <mergeCell ref="AL24:AM24"/>
    <mergeCell ref="V25:AE25"/>
    <mergeCell ref="AF26:AG26"/>
    <mergeCell ref="AH26:AI26"/>
    <mergeCell ref="AJ26:AK26"/>
    <mergeCell ref="AF27:AG27"/>
    <mergeCell ref="AH27:AI27"/>
    <mergeCell ref="AJ27:AK27"/>
    <mergeCell ref="BQ29:BS29"/>
    <mergeCell ref="BQ30:BS30"/>
    <mergeCell ref="H24:L24"/>
    <mergeCell ref="M24:Q24"/>
    <mergeCell ref="H25:L25"/>
    <mergeCell ref="BB24:BF24"/>
    <mergeCell ref="AZ25:BA25"/>
    <mergeCell ref="R25:S25"/>
    <mergeCell ref="T25:U25"/>
    <mergeCell ref="M25:Q25"/>
    <mergeCell ref="BQ27:BS27"/>
    <mergeCell ref="BG24:BK24"/>
    <mergeCell ref="AX25:AY25"/>
    <mergeCell ref="AX26:AY26"/>
    <mergeCell ref="AZ27:BA27"/>
    <mergeCell ref="BB27:BF27"/>
    <mergeCell ref="BQ24:BS24"/>
    <mergeCell ref="BL25:BP25"/>
    <mergeCell ref="BB25:BF25"/>
    <mergeCell ref="BG25:BK25"/>
    <mergeCell ref="AZ23:BA23"/>
    <mergeCell ref="BB23:BF23"/>
    <mergeCell ref="AN24:AW24"/>
    <mergeCell ref="AX24:AY24"/>
    <mergeCell ref="AZ24:BA24"/>
    <mergeCell ref="AX23:AY23"/>
    <mergeCell ref="A43:C43"/>
    <mergeCell ref="D43:I43"/>
    <mergeCell ref="D41:F41"/>
    <mergeCell ref="G41:H41"/>
    <mergeCell ref="I41:O41"/>
    <mergeCell ref="D42:F42"/>
    <mergeCell ref="J43:K43"/>
    <mergeCell ref="L43:Q43"/>
    <mergeCell ref="A45:C45"/>
    <mergeCell ref="D45:I45"/>
    <mergeCell ref="A44:C44"/>
    <mergeCell ref="D44:I44"/>
    <mergeCell ref="V24:AE24"/>
    <mergeCell ref="R24:S24"/>
    <mergeCell ref="T24:U24"/>
    <mergeCell ref="A42:C42"/>
    <mergeCell ref="A26:B26"/>
    <mergeCell ref="C26:G26"/>
    <mergeCell ref="R26:S26"/>
    <mergeCell ref="T26:U26"/>
    <mergeCell ref="H26:L26"/>
    <mergeCell ref="M26:Q26"/>
    <mergeCell ref="H23:L23"/>
    <mergeCell ref="M23:Q23"/>
    <mergeCell ref="A23:B23"/>
    <mergeCell ref="C23:G23"/>
    <mergeCell ref="A22:B22"/>
    <mergeCell ref="C22:G22"/>
    <mergeCell ref="R22:S22"/>
    <mergeCell ref="M22:Q22"/>
    <mergeCell ref="H22:L22"/>
    <mergeCell ref="A20:B20"/>
    <mergeCell ref="C20:G20"/>
    <mergeCell ref="R20:S20"/>
    <mergeCell ref="T20:U20"/>
    <mergeCell ref="P41:S41"/>
    <mergeCell ref="T41:Y41"/>
    <mergeCell ref="T38:Y38"/>
    <mergeCell ref="A40:C40"/>
    <mergeCell ref="D40:F40"/>
    <mergeCell ref="G40:H40"/>
    <mergeCell ref="I40:O40"/>
    <mergeCell ref="A39:C39"/>
    <mergeCell ref="P40:S40"/>
    <mergeCell ref="A41:C41"/>
    <mergeCell ref="T37:Y37"/>
    <mergeCell ref="Z37:AE37"/>
    <mergeCell ref="AH37:AK37"/>
    <mergeCell ref="A24:B24"/>
    <mergeCell ref="C24:G24"/>
    <mergeCell ref="AF24:AG24"/>
    <mergeCell ref="AH24:AI24"/>
    <mergeCell ref="AJ24:AK24"/>
    <mergeCell ref="AF25:AG25"/>
    <mergeCell ref="AH25:AI25"/>
    <mergeCell ref="AF37:AG37"/>
    <mergeCell ref="AL37:AM37"/>
    <mergeCell ref="AF42:AG42"/>
    <mergeCell ref="AN40:AS40"/>
    <mergeCell ref="AL38:AM38"/>
    <mergeCell ref="AN38:AS38"/>
    <mergeCell ref="AF38:AG38"/>
    <mergeCell ref="AN37:AS37"/>
    <mergeCell ref="AT40:AY40"/>
    <mergeCell ref="AT41:AY41"/>
    <mergeCell ref="AL40:AM40"/>
    <mergeCell ref="AF41:AG41"/>
    <mergeCell ref="AN41:AS41"/>
    <mergeCell ref="BH42:BN42"/>
    <mergeCell ref="AZ40:BB40"/>
    <mergeCell ref="BC40:BE40"/>
    <mergeCell ref="AZ36:BB36"/>
    <mergeCell ref="AG44:AK44"/>
    <mergeCell ref="AL44:AP44"/>
    <mergeCell ref="BC35:BE35"/>
    <mergeCell ref="BF35:BG35"/>
    <mergeCell ref="BF40:BG40"/>
    <mergeCell ref="BC36:BE36"/>
    <mergeCell ref="BC37:BE37"/>
    <mergeCell ref="AZ37:BB37"/>
    <mergeCell ref="AN42:AS42"/>
    <mergeCell ref="AT38:AY38"/>
    <mergeCell ref="BL22:BP22"/>
    <mergeCell ref="AZ21:BA21"/>
    <mergeCell ref="BB20:BF20"/>
    <mergeCell ref="BL20:BP20"/>
    <mergeCell ref="BG21:BK21"/>
    <mergeCell ref="BG22:BK22"/>
    <mergeCell ref="A19:B19"/>
    <mergeCell ref="AJ20:AK20"/>
    <mergeCell ref="AL20:AM20"/>
    <mergeCell ref="H20:L20"/>
    <mergeCell ref="M20:Q20"/>
    <mergeCell ref="V20:AE20"/>
    <mergeCell ref="AF20:AG20"/>
    <mergeCell ref="C19:G19"/>
    <mergeCell ref="V18:AE19"/>
    <mergeCell ref="A18:G18"/>
    <mergeCell ref="U13:Y13"/>
    <mergeCell ref="U14:Y14"/>
    <mergeCell ref="Z13:AI13"/>
    <mergeCell ref="Z14:AI14"/>
    <mergeCell ref="BG28:BK28"/>
    <mergeCell ref="BL23:BP23"/>
    <mergeCell ref="BQ19:BS19"/>
    <mergeCell ref="BL19:BP19"/>
    <mergeCell ref="BQ25:BS25"/>
    <mergeCell ref="BQ26:BS26"/>
    <mergeCell ref="BL24:BP24"/>
    <mergeCell ref="BG23:BK23"/>
    <mergeCell ref="BQ28:BS28"/>
    <mergeCell ref="BL21:BP21"/>
    <mergeCell ref="R19:S19"/>
    <mergeCell ref="AX18:AY19"/>
    <mergeCell ref="T18:U19"/>
    <mergeCell ref="BG27:BK27"/>
    <mergeCell ref="AZ20:BA20"/>
    <mergeCell ref="AZ22:BA22"/>
    <mergeCell ref="AF23:AG23"/>
    <mergeCell ref="R23:S23"/>
    <mergeCell ref="T23:U23"/>
    <mergeCell ref="V23:AE23"/>
    <mergeCell ref="CQ18:CR19"/>
    <mergeCell ref="CK18:CL19"/>
    <mergeCell ref="CM18:CN19"/>
    <mergeCell ref="CQ20:CR20"/>
    <mergeCell ref="CK20:CL20"/>
    <mergeCell ref="CO20:CP20"/>
    <mergeCell ref="CM20:CN20"/>
    <mergeCell ref="CO30:CP30"/>
    <mergeCell ref="CQ30:CR30"/>
    <mergeCell ref="CK31:CL31"/>
    <mergeCell ref="CM31:CN31"/>
    <mergeCell ref="CO31:CP31"/>
    <mergeCell ref="CQ31:CR31"/>
    <mergeCell ref="CK30:CL30"/>
    <mergeCell ref="CM30:CN30"/>
    <mergeCell ref="CO33:CP33"/>
    <mergeCell ref="CQ33:CR33"/>
    <mergeCell ref="CK32:CL32"/>
    <mergeCell ref="CM32:CN32"/>
    <mergeCell ref="CO32:CP32"/>
    <mergeCell ref="CQ32:CR32"/>
    <mergeCell ref="CK33:CL33"/>
    <mergeCell ref="CM33:CN33"/>
    <mergeCell ref="J17:K17"/>
    <mergeCell ref="AR17:AT17"/>
    <mergeCell ref="H19:L19"/>
    <mergeCell ref="AN17:AQ17"/>
    <mergeCell ref="AN18:AW19"/>
    <mergeCell ref="AH18:AI19"/>
    <mergeCell ref="H18:S18"/>
    <mergeCell ref="AJ18:AK19"/>
    <mergeCell ref="AL18:AM19"/>
    <mergeCell ref="M19:Q19"/>
    <mergeCell ref="T22:U22"/>
    <mergeCell ref="AX22:AY22"/>
    <mergeCell ref="AF22:AG22"/>
    <mergeCell ref="AH22:AI22"/>
    <mergeCell ref="V22:AE22"/>
    <mergeCell ref="AJ22:AK22"/>
    <mergeCell ref="AL22:AM22"/>
    <mergeCell ref="AN22:AW22"/>
    <mergeCell ref="J44:K44"/>
    <mergeCell ref="L44:Q44"/>
    <mergeCell ref="Z34:AE35"/>
    <mergeCell ref="AF34:AM35"/>
    <mergeCell ref="P42:S42"/>
    <mergeCell ref="P36:S36"/>
    <mergeCell ref="AL42:AM42"/>
    <mergeCell ref="AH42:AK42"/>
    <mergeCell ref="AL41:AM41"/>
    <mergeCell ref="AH41:AK41"/>
    <mergeCell ref="Z40:AE40"/>
    <mergeCell ref="AH40:AK40"/>
    <mergeCell ref="CE36:CH36"/>
    <mergeCell ref="A36:C36"/>
    <mergeCell ref="AL36:AM36"/>
    <mergeCell ref="D36:F36"/>
    <mergeCell ref="G36:H36"/>
    <mergeCell ref="I36:O36"/>
    <mergeCell ref="AF36:AG36"/>
    <mergeCell ref="BO36:BS36"/>
    <mergeCell ref="BW36:BZ36"/>
    <mergeCell ref="AT36:AY36"/>
    <mergeCell ref="CA37:CD37"/>
    <mergeCell ref="CE37:CH37"/>
    <mergeCell ref="CI37:CL37"/>
    <mergeCell ref="BW37:BZ37"/>
    <mergeCell ref="BW38:BZ38"/>
    <mergeCell ref="CA38:CD38"/>
    <mergeCell ref="CE38:CH38"/>
    <mergeCell ref="CI38:CL38"/>
    <mergeCell ref="CA39:CD39"/>
    <mergeCell ref="CE39:CH39"/>
    <mergeCell ref="CI39:CL39"/>
    <mergeCell ref="BW40:BZ40"/>
    <mergeCell ref="CA40:CD40"/>
    <mergeCell ref="CE40:CH40"/>
    <mergeCell ref="CI40:CL40"/>
    <mergeCell ref="BW39:BZ39"/>
    <mergeCell ref="CG56:CK56"/>
    <mergeCell ref="BW55:CA55"/>
    <mergeCell ref="CB55:CF55"/>
    <mergeCell ref="CG55:CK55"/>
    <mergeCell ref="BW56:CA56"/>
    <mergeCell ref="CB56:CF56"/>
    <mergeCell ref="BK51:BO51"/>
    <mergeCell ref="BP49:BS49"/>
    <mergeCell ref="BP50:BS50"/>
    <mergeCell ref="BP51:BS51"/>
    <mergeCell ref="AG8:AR8"/>
    <mergeCell ref="AG9:AR9"/>
    <mergeCell ref="AZ34:BS34"/>
    <mergeCell ref="BO35:BS35"/>
    <mergeCell ref="BG17:BH17"/>
    <mergeCell ref="BB22:BF22"/>
    <mergeCell ref="AN34:AS35"/>
    <mergeCell ref="BG20:BK20"/>
    <mergeCell ref="BB21:BF21"/>
    <mergeCell ref="AX20:AY20"/>
    <mergeCell ref="AH23:AI23"/>
    <mergeCell ref="AJ23:AK23"/>
    <mergeCell ref="AL23:AM23"/>
    <mergeCell ref="AN23:AW23"/>
    <mergeCell ref="AJ25:AK25"/>
    <mergeCell ref="AH36:AK36"/>
    <mergeCell ref="AH31:AI31"/>
    <mergeCell ref="BQ13:BS14"/>
    <mergeCell ref="BK13:BP14"/>
    <mergeCell ref="AX21:AY21"/>
    <mergeCell ref="AH21:AI21"/>
    <mergeCell ref="AN21:AW21"/>
    <mergeCell ref="BB19:BF19"/>
    <mergeCell ref="BG19:BK19"/>
    <mergeCell ref="BL18:BS18"/>
    <mergeCell ref="AZ18:BK18"/>
    <mergeCell ref="AN20:AW20"/>
    <mergeCell ref="AG12:AJ12"/>
    <mergeCell ref="AZ19:BA19"/>
    <mergeCell ref="BE13:BJ13"/>
    <mergeCell ref="BE14:BJ14"/>
    <mergeCell ref="AQ13:AZ13"/>
    <mergeCell ref="AQ14:AZ14"/>
    <mergeCell ref="BA13:BD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Z75"/>
  <sheetViews>
    <sheetView view="pageBreakPreview" zoomScale="75" zoomScaleSheetLayoutView="75" workbookViewId="0" topLeftCell="A1">
      <selection activeCell="BW47" sqref="BV47:BW47"/>
    </sheetView>
  </sheetViews>
  <sheetFormatPr defaultColWidth="9.00390625" defaultRowHeight="13.5"/>
  <cols>
    <col min="1" max="72" width="1.625" style="0" customWidth="1"/>
    <col min="73" max="74" width="2.625" style="0" customWidth="1"/>
    <col min="75" max="98" width="3.625" style="0" customWidth="1"/>
    <col min="99" max="99" width="4.625" style="0" customWidth="1"/>
    <col min="100" max="105" width="2.625" style="0" customWidth="1"/>
    <col min="106" max="106" width="4.625" style="0" customWidth="1"/>
    <col min="107" max="130" width="3.625" style="0" customWidth="1"/>
    <col min="131" max="132" width="2.625" style="0" customWidth="1"/>
    <col min="133" max="16384" width="1.12109375" style="0" customWidth="1"/>
  </cols>
  <sheetData>
    <row r="1" spans="72:110" ht="13.5">
      <c r="BT1" s="1"/>
      <c r="BW1" s="166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/>
      <c r="CO1" s="166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8"/>
    </row>
    <row r="2" spans="72:110" ht="23.25" customHeight="1">
      <c r="BT2" s="1"/>
      <c r="BW2" s="169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1"/>
      <c r="CO2" s="169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1"/>
    </row>
    <row r="3" spans="72:110" ht="19.5" customHeight="1">
      <c r="BT3" s="1"/>
      <c r="BW3" s="178" t="s">
        <v>33</v>
      </c>
      <c r="BX3" s="178"/>
      <c r="BY3" s="178"/>
      <c r="BZ3" s="178"/>
      <c r="CA3" s="178"/>
      <c r="CB3" s="178"/>
      <c r="CC3" s="178"/>
      <c r="CD3" s="178" t="s">
        <v>32</v>
      </c>
      <c r="CE3" s="178"/>
      <c r="CF3" s="178"/>
      <c r="CG3" s="178"/>
      <c r="CH3" s="178"/>
      <c r="CI3" s="178"/>
      <c r="CJ3" s="178"/>
      <c r="CK3" s="195"/>
      <c r="CL3" s="195"/>
      <c r="CM3" s="195"/>
      <c r="CN3" s="195"/>
      <c r="CO3" s="195"/>
      <c r="CP3" s="195"/>
      <c r="CQ3" s="195"/>
      <c r="CR3" s="195"/>
      <c r="CS3" s="178" t="s">
        <v>32</v>
      </c>
      <c r="CT3" s="178"/>
      <c r="CU3" s="178"/>
      <c r="CV3" s="178"/>
      <c r="CW3" s="178"/>
      <c r="CX3" s="178"/>
      <c r="CY3" s="178"/>
      <c r="CZ3" s="178" t="s">
        <v>33</v>
      </c>
      <c r="DA3" s="178"/>
      <c r="DB3" s="178"/>
      <c r="DC3" s="178"/>
      <c r="DD3" s="178"/>
      <c r="DE3" s="178"/>
      <c r="DF3" s="178"/>
    </row>
    <row r="4" spans="75:110" ht="15.75" customHeight="1">
      <c r="BW4" s="172">
        <f>COUNT(BW20:CC33)</f>
        <v>7</v>
      </c>
      <c r="BX4" s="173"/>
      <c r="BY4" s="173"/>
      <c r="BZ4" s="173"/>
      <c r="CA4" s="173"/>
      <c r="CB4" s="173"/>
      <c r="CC4" s="174"/>
      <c r="CD4" s="172">
        <f>COUNT(CD20:CJ33)</f>
        <v>5</v>
      </c>
      <c r="CE4" s="173"/>
      <c r="CF4" s="173"/>
      <c r="CG4" s="173"/>
      <c r="CH4" s="173"/>
      <c r="CI4" s="173"/>
      <c r="CJ4" s="174"/>
      <c r="CK4" s="126">
        <f>SUM(BW4:CJ5)</f>
        <v>12</v>
      </c>
      <c r="CL4" s="109" t="s">
        <v>81</v>
      </c>
      <c r="CM4" s="109"/>
      <c r="CN4" s="109"/>
      <c r="CO4" s="109"/>
      <c r="CP4" s="109"/>
      <c r="CQ4" s="109"/>
      <c r="CR4" s="126">
        <f>SUM(CS4:DF5)</f>
        <v>5</v>
      </c>
      <c r="CS4" s="172">
        <f>COUNT(CS20:CY33)</f>
        <v>2</v>
      </c>
      <c r="CT4" s="173"/>
      <c r="CU4" s="173"/>
      <c r="CV4" s="173"/>
      <c r="CW4" s="173"/>
      <c r="CX4" s="173"/>
      <c r="CY4" s="174"/>
      <c r="CZ4" s="172">
        <f>COUNT(CZ20:DF33)</f>
        <v>3</v>
      </c>
      <c r="DA4" s="173"/>
      <c r="DB4" s="173"/>
      <c r="DC4" s="173"/>
      <c r="DD4" s="173"/>
      <c r="DE4" s="173"/>
      <c r="DF4" s="174"/>
    </row>
    <row r="5" spans="75:110" ht="15.75" customHeight="1">
      <c r="BW5" s="175"/>
      <c r="BX5" s="176"/>
      <c r="BY5" s="176"/>
      <c r="BZ5" s="176"/>
      <c r="CA5" s="176"/>
      <c r="CB5" s="176"/>
      <c r="CC5" s="177"/>
      <c r="CD5" s="175"/>
      <c r="CE5" s="176"/>
      <c r="CF5" s="176"/>
      <c r="CG5" s="176"/>
      <c r="CH5" s="176"/>
      <c r="CI5" s="176"/>
      <c r="CJ5" s="177"/>
      <c r="CK5" s="126"/>
      <c r="CL5" s="109"/>
      <c r="CM5" s="109"/>
      <c r="CN5" s="109"/>
      <c r="CO5" s="109"/>
      <c r="CP5" s="109"/>
      <c r="CQ5" s="109"/>
      <c r="CR5" s="126"/>
      <c r="CS5" s="175"/>
      <c r="CT5" s="176"/>
      <c r="CU5" s="176"/>
      <c r="CV5" s="176"/>
      <c r="CW5" s="176"/>
      <c r="CX5" s="176"/>
      <c r="CY5" s="177"/>
      <c r="CZ5" s="175"/>
      <c r="DA5" s="176"/>
      <c r="DB5" s="176"/>
      <c r="DC5" s="176"/>
      <c r="DD5" s="176"/>
      <c r="DE5" s="176"/>
      <c r="DF5" s="177"/>
    </row>
    <row r="6" spans="75:110" ht="15.75" customHeight="1">
      <c r="BW6" s="19"/>
      <c r="BX6" s="20"/>
      <c r="BY6" s="20"/>
      <c r="BZ6" s="20"/>
      <c r="CA6" s="20"/>
      <c r="CB6" s="20">
        <v>1</v>
      </c>
      <c r="CC6" s="21">
        <v>1</v>
      </c>
      <c r="CD6" s="20"/>
      <c r="CE6" s="20"/>
      <c r="CF6" s="20"/>
      <c r="CG6" s="20"/>
      <c r="CH6" s="20"/>
      <c r="CI6" s="20">
        <v>1</v>
      </c>
      <c r="CJ6" s="21">
        <v>1</v>
      </c>
      <c r="CK6" s="126">
        <f>COUNT(BW6:CJ7)</f>
        <v>4</v>
      </c>
      <c r="CL6" s="109" t="s">
        <v>46</v>
      </c>
      <c r="CM6" s="109"/>
      <c r="CN6" s="109"/>
      <c r="CO6" s="109"/>
      <c r="CP6" s="109"/>
      <c r="CQ6" s="109"/>
      <c r="CR6" s="126">
        <f>COUNT(CS6:DF7)</f>
        <v>7</v>
      </c>
      <c r="CS6" s="19">
        <v>1</v>
      </c>
      <c r="CT6" s="20">
        <v>1</v>
      </c>
      <c r="CU6" s="20">
        <v>1</v>
      </c>
      <c r="CV6" s="20"/>
      <c r="CW6" s="20"/>
      <c r="CX6" s="20"/>
      <c r="CY6" s="21"/>
      <c r="CZ6" s="19">
        <v>1</v>
      </c>
      <c r="DA6" s="20">
        <v>1</v>
      </c>
      <c r="DB6" s="20">
        <v>1</v>
      </c>
      <c r="DC6" s="20">
        <v>1</v>
      </c>
      <c r="DD6" s="20"/>
      <c r="DE6" s="20"/>
      <c r="DF6" s="21"/>
    </row>
    <row r="7" spans="75:110" ht="15.75" customHeight="1">
      <c r="BW7" s="22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4"/>
      <c r="CK7" s="145"/>
      <c r="CL7" s="109"/>
      <c r="CM7" s="109"/>
      <c r="CN7" s="109"/>
      <c r="CO7" s="109"/>
      <c r="CP7" s="109"/>
      <c r="CQ7" s="109"/>
      <c r="CR7" s="145"/>
      <c r="CS7" s="22"/>
      <c r="CT7" s="23"/>
      <c r="CU7" s="23"/>
      <c r="CV7" s="23"/>
      <c r="CW7" s="23"/>
      <c r="CX7" s="23"/>
      <c r="CY7" s="24"/>
      <c r="CZ7" s="22"/>
      <c r="DA7" s="23"/>
      <c r="DB7" s="23"/>
      <c r="DC7" s="23"/>
      <c r="DD7" s="23"/>
      <c r="DE7" s="23"/>
      <c r="DF7" s="24"/>
    </row>
    <row r="8" spans="4:112" ht="24" customHeight="1">
      <c r="D8" s="1"/>
      <c r="E8" s="1"/>
      <c r="F8" s="10" t="s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G8" s="120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94" t="s">
        <v>123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2"/>
      <c r="BE8" s="91" t="s">
        <v>34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38"/>
      <c r="BR8" s="1"/>
      <c r="BS8" s="1"/>
      <c r="BU8">
        <f>SUM(BW8:CJ8)</f>
        <v>6</v>
      </c>
      <c r="BV8" s="39" t="s">
        <v>47</v>
      </c>
      <c r="BW8" s="35"/>
      <c r="BX8" s="26"/>
      <c r="BY8" s="26"/>
      <c r="BZ8" s="26"/>
      <c r="CA8" s="26">
        <v>1</v>
      </c>
      <c r="CB8" s="26">
        <v>1</v>
      </c>
      <c r="CC8" s="27">
        <v>1</v>
      </c>
      <c r="CD8" s="35"/>
      <c r="CE8" s="26"/>
      <c r="CF8" s="26"/>
      <c r="CG8" s="26"/>
      <c r="CH8" s="26">
        <v>1</v>
      </c>
      <c r="CI8" s="26">
        <v>1</v>
      </c>
      <c r="CJ8" s="27">
        <v>1</v>
      </c>
      <c r="CK8" s="126">
        <f>COUNT(BW8:CJ9)</f>
        <v>6</v>
      </c>
      <c r="CL8" s="109" t="s">
        <v>48</v>
      </c>
      <c r="CM8" s="109"/>
      <c r="CN8" s="109"/>
      <c r="CO8" s="109"/>
      <c r="CP8" s="109"/>
      <c r="CQ8" s="109"/>
      <c r="CR8" s="126">
        <f>COUNT(CS8:DF9)</f>
        <v>3</v>
      </c>
      <c r="CS8" s="25">
        <v>1</v>
      </c>
      <c r="CT8" s="26"/>
      <c r="CU8" s="26"/>
      <c r="CV8" s="26"/>
      <c r="CW8" s="26"/>
      <c r="CX8" s="26"/>
      <c r="CY8" s="31"/>
      <c r="CZ8" s="25">
        <v>1</v>
      </c>
      <c r="DA8" s="26">
        <v>1</v>
      </c>
      <c r="DB8" s="26"/>
      <c r="DC8" s="26"/>
      <c r="DD8" s="26"/>
      <c r="DE8" s="26"/>
      <c r="DF8" s="33"/>
      <c r="DG8" s="40" t="s">
        <v>47</v>
      </c>
      <c r="DH8">
        <f>SUM(CS8:DF8)</f>
        <v>3</v>
      </c>
    </row>
    <row r="9" spans="4:112" ht="30" customHeight="1">
      <c r="D9" s="1"/>
      <c r="E9" s="1"/>
      <c r="F9" s="1"/>
      <c r="G9" s="11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38"/>
      <c r="BR9" s="1"/>
      <c r="BS9" s="1"/>
      <c r="BU9">
        <f>SUM(BW9:CJ9)</f>
        <v>0</v>
      </c>
      <c r="BV9" s="39" t="s">
        <v>49</v>
      </c>
      <c r="BW9" s="36"/>
      <c r="BX9" s="18"/>
      <c r="BY9" s="18"/>
      <c r="BZ9" s="18"/>
      <c r="CA9" s="18"/>
      <c r="CB9" s="18"/>
      <c r="CC9" s="29"/>
      <c r="CD9" s="37"/>
      <c r="CE9" s="18"/>
      <c r="CF9" s="18"/>
      <c r="CG9" s="18"/>
      <c r="CH9" s="18"/>
      <c r="CI9" s="18"/>
      <c r="CJ9" s="29"/>
      <c r="CK9" s="145"/>
      <c r="CL9" s="147"/>
      <c r="CM9" s="147"/>
      <c r="CN9" s="147"/>
      <c r="CO9" s="147"/>
      <c r="CP9" s="147"/>
      <c r="CQ9" s="147"/>
      <c r="CR9" s="145"/>
      <c r="CS9" s="30"/>
      <c r="CT9" s="30"/>
      <c r="CU9" s="30"/>
      <c r="CV9" s="30"/>
      <c r="CW9" s="30"/>
      <c r="CX9" s="30"/>
      <c r="CY9" s="32"/>
      <c r="CZ9" s="22"/>
      <c r="DA9" s="23"/>
      <c r="DB9" s="23"/>
      <c r="DC9" s="23"/>
      <c r="DD9" s="23"/>
      <c r="DE9" s="23"/>
      <c r="DF9" s="34"/>
      <c r="DG9" s="40" t="s">
        <v>49</v>
      </c>
      <c r="DH9">
        <f>SUM(CS9:DF9)</f>
        <v>0</v>
      </c>
    </row>
    <row r="10" spans="2:110" ht="30" customHeight="1" thickBot="1">
      <c r="B10" s="79"/>
      <c r="C10" s="79"/>
      <c r="D10" s="79"/>
      <c r="E10" s="79"/>
      <c r="F10" s="79" t="s">
        <v>121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W10" s="19"/>
      <c r="BX10" s="20"/>
      <c r="BY10" s="20">
        <v>1</v>
      </c>
      <c r="BZ10" s="20">
        <v>1</v>
      </c>
      <c r="CA10" s="20"/>
      <c r="CB10" s="20"/>
      <c r="CC10" s="21"/>
      <c r="CD10" s="20"/>
      <c r="CE10" s="20"/>
      <c r="CF10" s="20"/>
      <c r="CG10" s="20"/>
      <c r="CH10" s="20">
        <v>1</v>
      </c>
      <c r="CI10" s="20">
        <v>1</v>
      </c>
      <c r="CJ10" s="21">
        <v>1</v>
      </c>
      <c r="CK10" s="126">
        <f>COUNT(BW10:CJ11)</f>
        <v>5</v>
      </c>
      <c r="CL10" s="109" t="s">
        <v>36</v>
      </c>
      <c r="CM10" s="109"/>
      <c r="CN10" s="109"/>
      <c r="CO10" s="109"/>
      <c r="CP10" s="109"/>
      <c r="CQ10" s="109"/>
      <c r="CR10" s="126">
        <f>COUNT(CS10:DF11)</f>
        <v>11</v>
      </c>
      <c r="CS10" s="20">
        <v>1</v>
      </c>
      <c r="CT10" s="20">
        <v>1</v>
      </c>
      <c r="CU10" s="20">
        <v>1</v>
      </c>
      <c r="CV10" s="20">
        <v>1</v>
      </c>
      <c r="CW10" s="20">
        <v>1</v>
      </c>
      <c r="CX10" s="20"/>
      <c r="CY10" s="20"/>
      <c r="CZ10" s="19">
        <v>1</v>
      </c>
      <c r="DA10" s="20">
        <v>1</v>
      </c>
      <c r="DB10" s="20">
        <v>1</v>
      </c>
      <c r="DC10" s="20">
        <v>1</v>
      </c>
      <c r="DD10" s="20">
        <v>1</v>
      </c>
      <c r="DE10" s="20">
        <v>1</v>
      </c>
      <c r="DF10" s="21"/>
    </row>
    <row r="11" spans="1:110" ht="21.75" customHeight="1">
      <c r="A11" s="183" t="s">
        <v>225</v>
      </c>
      <c r="B11" s="184"/>
      <c r="C11" s="184"/>
      <c r="D11" s="184"/>
      <c r="E11" s="185"/>
      <c r="F11" s="186">
        <v>2006</v>
      </c>
      <c r="G11" s="182"/>
      <c r="H11" s="182"/>
      <c r="I11" s="182"/>
      <c r="J11" s="181" t="s">
        <v>78</v>
      </c>
      <c r="K11" s="181"/>
      <c r="L11" s="182">
        <v>8</v>
      </c>
      <c r="M11" s="182"/>
      <c r="N11" s="181" t="s">
        <v>79</v>
      </c>
      <c r="O11" s="181"/>
      <c r="P11" s="182">
        <v>13</v>
      </c>
      <c r="Q11" s="182"/>
      <c r="R11" s="182" t="s">
        <v>80</v>
      </c>
      <c r="S11" s="182"/>
      <c r="T11" s="182">
        <v>10</v>
      </c>
      <c r="U11" s="182"/>
      <c r="V11" s="181" t="s">
        <v>202</v>
      </c>
      <c r="W11" s="181"/>
      <c r="X11" s="243">
        <v>30</v>
      </c>
      <c r="Y11" s="243"/>
      <c r="Z11" s="181" t="s">
        <v>203</v>
      </c>
      <c r="AA11" s="181"/>
      <c r="AB11" s="181"/>
      <c r="AC11" s="181"/>
      <c r="AD11" s="181"/>
      <c r="AE11" s="181"/>
      <c r="AF11" s="181"/>
      <c r="AG11" s="185" t="s">
        <v>4</v>
      </c>
      <c r="AH11" s="181"/>
      <c r="AI11" s="181"/>
      <c r="AJ11" s="181"/>
      <c r="AK11" s="181"/>
      <c r="AL11" s="261"/>
      <c r="AM11" s="257">
        <v>70</v>
      </c>
      <c r="AN11" s="181"/>
      <c r="AO11" s="181"/>
      <c r="AP11" s="80" t="s">
        <v>90</v>
      </c>
      <c r="AQ11" s="81"/>
      <c r="AR11" s="80"/>
      <c r="AS11" s="80"/>
      <c r="AT11" s="80"/>
      <c r="AU11" s="82"/>
      <c r="AV11" s="185" t="s">
        <v>204</v>
      </c>
      <c r="AW11" s="181"/>
      <c r="AX11" s="181"/>
      <c r="AY11" s="181"/>
      <c r="AZ11" s="261"/>
      <c r="BA11" s="113" t="s">
        <v>92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5"/>
      <c r="BW11" s="22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4"/>
      <c r="CK11" s="126"/>
      <c r="CL11" s="109"/>
      <c r="CM11" s="109"/>
      <c r="CN11" s="109"/>
      <c r="CO11" s="109"/>
      <c r="CP11" s="109"/>
      <c r="CQ11" s="109"/>
      <c r="CR11" s="126"/>
      <c r="CS11" s="23"/>
      <c r="CT11" s="23"/>
      <c r="CU11" s="23"/>
      <c r="CV11" s="23"/>
      <c r="CW11" s="23"/>
      <c r="CX11" s="23"/>
      <c r="CY11" s="23"/>
      <c r="CZ11" s="22"/>
      <c r="DA11" s="23"/>
      <c r="DB11" s="23"/>
      <c r="DC11" s="23"/>
      <c r="DD11" s="23"/>
      <c r="DE11" s="23"/>
      <c r="DF11" s="24"/>
    </row>
    <row r="12" spans="1:110" ht="21.75" customHeight="1">
      <c r="A12" s="204" t="s">
        <v>205</v>
      </c>
      <c r="B12" s="196"/>
      <c r="C12" s="196"/>
      <c r="D12" s="196"/>
      <c r="E12" s="198"/>
      <c r="F12" s="212" t="s">
        <v>339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 t="s">
        <v>217</v>
      </c>
      <c r="T12" s="233"/>
      <c r="U12" s="233"/>
      <c r="V12" s="237"/>
      <c r="W12" s="270">
        <v>28.1</v>
      </c>
      <c r="X12" s="233"/>
      <c r="Y12" s="233"/>
      <c r="Z12" s="233"/>
      <c r="AA12" s="85" t="s">
        <v>218</v>
      </c>
      <c r="AB12" s="86"/>
      <c r="AC12" s="198" t="s">
        <v>219</v>
      </c>
      <c r="AD12" s="233"/>
      <c r="AE12" s="233"/>
      <c r="AF12" s="237"/>
      <c r="AG12" s="270">
        <v>78</v>
      </c>
      <c r="AH12" s="233"/>
      <c r="AI12" s="233"/>
      <c r="AJ12" s="233"/>
      <c r="AK12" s="85" t="s">
        <v>220</v>
      </c>
      <c r="AL12" s="86"/>
      <c r="AM12" s="198" t="s">
        <v>7</v>
      </c>
      <c r="AN12" s="233"/>
      <c r="AO12" s="233"/>
      <c r="AP12" s="237"/>
      <c r="AQ12" s="116" t="s">
        <v>234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2" t="s">
        <v>8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0" t="s">
        <v>221</v>
      </c>
      <c r="BL12" s="110"/>
      <c r="BM12" s="110"/>
      <c r="BN12" s="110"/>
      <c r="BO12" s="110"/>
      <c r="BP12" s="110"/>
      <c r="BQ12" s="110"/>
      <c r="BR12" s="110"/>
      <c r="BS12" s="111"/>
      <c r="BW12" s="28"/>
      <c r="BX12" s="18"/>
      <c r="BY12" s="18"/>
      <c r="BZ12" s="18">
        <v>1</v>
      </c>
      <c r="CA12" s="18">
        <v>1</v>
      </c>
      <c r="CB12" s="18"/>
      <c r="CC12" s="29"/>
      <c r="CD12" s="18"/>
      <c r="CE12" s="18"/>
      <c r="CF12" s="18"/>
      <c r="CG12" s="18"/>
      <c r="CH12" s="18">
        <v>1</v>
      </c>
      <c r="CI12" s="18">
        <v>1</v>
      </c>
      <c r="CJ12" s="29">
        <v>1</v>
      </c>
      <c r="CK12" s="144">
        <f>COUNT(BW12:CJ13)</f>
        <v>5</v>
      </c>
      <c r="CL12" s="146" t="s">
        <v>37</v>
      </c>
      <c r="CM12" s="146"/>
      <c r="CN12" s="146"/>
      <c r="CO12" s="146"/>
      <c r="CP12" s="146"/>
      <c r="CQ12" s="146"/>
      <c r="CR12" s="144">
        <f>COUNT(CS12:DF13)</f>
        <v>2</v>
      </c>
      <c r="CS12" s="30">
        <v>1</v>
      </c>
      <c r="CT12" s="30">
        <v>1</v>
      </c>
      <c r="CU12" s="30"/>
      <c r="CV12" s="30"/>
      <c r="CW12" s="30"/>
      <c r="CX12" s="30"/>
      <c r="CY12" s="30"/>
      <c r="CZ12" s="28"/>
      <c r="DA12" s="18"/>
      <c r="DB12" s="18"/>
      <c r="DC12" s="18"/>
      <c r="DD12" s="18"/>
      <c r="DE12" s="18"/>
      <c r="DF12" s="29"/>
    </row>
    <row r="13" spans="1:110" ht="21.75" customHeight="1">
      <c r="A13" s="204" t="s">
        <v>222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8"/>
      <c r="L13" s="213"/>
      <c r="M13" s="214"/>
      <c r="N13" s="214"/>
      <c r="O13" s="214"/>
      <c r="P13" s="214"/>
      <c r="Q13" s="214"/>
      <c r="R13" s="214"/>
      <c r="S13" s="214"/>
      <c r="T13" s="214"/>
      <c r="U13" s="196" t="s">
        <v>223</v>
      </c>
      <c r="V13" s="196"/>
      <c r="W13" s="196"/>
      <c r="X13" s="196"/>
      <c r="Y13" s="198"/>
      <c r="Z13" s="153" t="s">
        <v>131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96" t="s">
        <v>2</v>
      </c>
      <c r="AK13" s="196"/>
      <c r="AL13" s="196"/>
      <c r="AM13" s="196"/>
      <c r="AN13" s="196"/>
      <c r="AO13" s="196"/>
      <c r="AP13" s="198"/>
      <c r="AQ13" s="153" t="s">
        <v>130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263" t="s">
        <v>5</v>
      </c>
      <c r="BB13" s="263"/>
      <c r="BC13" s="263"/>
      <c r="BD13" s="264"/>
      <c r="BE13" s="331" t="s">
        <v>132</v>
      </c>
      <c r="BF13" s="139"/>
      <c r="BG13" s="139"/>
      <c r="BH13" s="139"/>
      <c r="BI13" s="139"/>
      <c r="BJ13" s="140"/>
      <c r="BK13" s="122">
        <v>150</v>
      </c>
      <c r="BL13" s="123"/>
      <c r="BM13" s="123"/>
      <c r="BN13" s="123"/>
      <c r="BO13" s="123"/>
      <c r="BP13" s="123"/>
      <c r="BQ13" s="149" t="s">
        <v>133</v>
      </c>
      <c r="BR13" s="149"/>
      <c r="BS13" s="150"/>
      <c r="BW13" s="28"/>
      <c r="BX13" s="18"/>
      <c r="BY13" s="18"/>
      <c r="BZ13" s="18"/>
      <c r="CA13" s="18"/>
      <c r="CB13" s="18"/>
      <c r="CC13" s="29"/>
      <c r="CD13" s="18"/>
      <c r="CE13" s="18"/>
      <c r="CF13" s="18"/>
      <c r="CG13" s="18"/>
      <c r="CH13" s="18"/>
      <c r="CI13" s="18"/>
      <c r="CJ13" s="29"/>
      <c r="CK13" s="145"/>
      <c r="CL13" s="147"/>
      <c r="CM13" s="147"/>
      <c r="CN13" s="147"/>
      <c r="CO13" s="147"/>
      <c r="CP13" s="147"/>
      <c r="CQ13" s="147"/>
      <c r="CR13" s="145"/>
      <c r="CS13" s="30"/>
      <c r="CT13" s="30"/>
      <c r="CU13" s="30"/>
      <c r="CV13" s="30"/>
      <c r="CW13" s="30"/>
      <c r="CX13" s="30"/>
      <c r="CY13" s="30"/>
      <c r="CZ13" s="28"/>
      <c r="DA13" s="18"/>
      <c r="DB13" s="18"/>
      <c r="DC13" s="18"/>
      <c r="DD13" s="18"/>
      <c r="DE13" s="18"/>
      <c r="DF13" s="29"/>
    </row>
    <row r="14" spans="1:110" ht="21.75" customHeight="1" thickBot="1">
      <c r="A14" s="199" t="s">
        <v>213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2"/>
      <c r="L14" s="155" t="s">
        <v>127</v>
      </c>
      <c r="M14" s="156"/>
      <c r="N14" s="156"/>
      <c r="O14" s="156"/>
      <c r="P14" s="156"/>
      <c r="Q14" s="156"/>
      <c r="R14" s="156"/>
      <c r="S14" s="156"/>
      <c r="T14" s="156"/>
      <c r="U14" s="200" t="s">
        <v>224</v>
      </c>
      <c r="V14" s="200"/>
      <c r="W14" s="200"/>
      <c r="X14" s="200"/>
      <c r="Y14" s="202"/>
      <c r="Z14" s="155" t="s">
        <v>351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200" t="s">
        <v>3</v>
      </c>
      <c r="AK14" s="200"/>
      <c r="AL14" s="200"/>
      <c r="AM14" s="200"/>
      <c r="AN14" s="200"/>
      <c r="AO14" s="200"/>
      <c r="AP14" s="202"/>
      <c r="AQ14" s="155" t="s">
        <v>236</v>
      </c>
      <c r="AR14" s="156"/>
      <c r="AS14" s="156"/>
      <c r="AT14" s="156"/>
      <c r="AU14" s="156"/>
      <c r="AV14" s="156"/>
      <c r="AW14" s="156"/>
      <c r="AX14" s="156"/>
      <c r="AY14" s="156"/>
      <c r="AZ14" s="156"/>
      <c r="BA14" s="265" t="s">
        <v>6</v>
      </c>
      <c r="BB14" s="265"/>
      <c r="BC14" s="265"/>
      <c r="BD14" s="266"/>
      <c r="BE14" s="329" t="s">
        <v>323</v>
      </c>
      <c r="BF14" s="142"/>
      <c r="BG14" s="142"/>
      <c r="BH14" s="142"/>
      <c r="BI14" s="142"/>
      <c r="BJ14" s="143"/>
      <c r="BK14" s="124"/>
      <c r="BL14" s="125"/>
      <c r="BM14" s="125"/>
      <c r="BN14" s="125"/>
      <c r="BO14" s="125"/>
      <c r="BP14" s="125"/>
      <c r="BQ14" s="151"/>
      <c r="BR14" s="151"/>
      <c r="BS14" s="152"/>
      <c r="BW14" s="19"/>
      <c r="BX14" s="20"/>
      <c r="BY14" s="20"/>
      <c r="BZ14" s="20">
        <v>1</v>
      </c>
      <c r="CA14" s="20">
        <v>1</v>
      </c>
      <c r="CB14" s="20"/>
      <c r="CC14" s="21"/>
      <c r="CD14" s="20"/>
      <c r="CE14" s="20"/>
      <c r="CF14" s="20"/>
      <c r="CG14" s="20"/>
      <c r="CH14" s="20">
        <v>1</v>
      </c>
      <c r="CI14" s="20">
        <v>1</v>
      </c>
      <c r="CJ14" s="21">
        <v>1</v>
      </c>
      <c r="CK14" s="126">
        <f>COUNT(BW14:CJ15)</f>
        <v>5</v>
      </c>
      <c r="CL14" s="109" t="s">
        <v>43</v>
      </c>
      <c r="CM14" s="109"/>
      <c r="CN14" s="109"/>
      <c r="CO14" s="109"/>
      <c r="CP14" s="109"/>
      <c r="CQ14" s="109"/>
      <c r="CR14" s="126">
        <f>COUNT(CS14:DF15)</f>
        <v>2</v>
      </c>
      <c r="CS14" s="20">
        <v>1</v>
      </c>
      <c r="CT14" s="20">
        <v>1</v>
      </c>
      <c r="CU14" s="20"/>
      <c r="CV14" s="20"/>
      <c r="CW14" s="20"/>
      <c r="CX14" s="20"/>
      <c r="CY14" s="20"/>
      <c r="CZ14" s="19"/>
      <c r="DA14" s="20"/>
      <c r="DB14" s="20"/>
      <c r="DC14" s="20"/>
      <c r="DD14" s="20"/>
      <c r="DE14" s="20"/>
      <c r="DF14" s="21"/>
    </row>
    <row r="15" spans="1:110" ht="21.75" customHeight="1">
      <c r="A15" s="8"/>
      <c r="B15" s="3"/>
      <c r="C15" s="136" t="s">
        <v>93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"/>
      <c r="U15" s="7"/>
      <c r="V15" s="130">
        <f>SUM(AB15:AE16)</f>
        <v>2</v>
      </c>
      <c r="W15" s="131"/>
      <c r="X15" s="131"/>
      <c r="Y15" s="131"/>
      <c r="Z15" s="131"/>
      <c r="AA15" s="132"/>
      <c r="AB15" s="157">
        <f>COUNTIF(CD20:CJ33,2)</f>
        <v>0</v>
      </c>
      <c r="AC15" s="157"/>
      <c r="AD15" s="157"/>
      <c r="AE15" s="157"/>
      <c r="AF15" s="158" t="s">
        <v>353</v>
      </c>
      <c r="AG15" s="158"/>
      <c r="AH15" s="158"/>
      <c r="AI15" s="158"/>
      <c r="AJ15" s="158"/>
      <c r="AK15" s="158"/>
      <c r="AL15" s="158"/>
      <c r="AM15" s="158"/>
      <c r="AN15" s="157">
        <f>COUNTIF(CS20:CY33,2)</f>
        <v>0</v>
      </c>
      <c r="AO15" s="157"/>
      <c r="AP15" s="157"/>
      <c r="AQ15" s="157"/>
      <c r="AR15" s="130">
        <f>SUM(AN15:AQ16)</f>
        <v>0</v>
      </c>
      <c r="AS15" s="131"/>
      <c r="AT15" s="131"/>
      <c r="AU15" s="131"/>
      <c r="AV15" s="131"/>
      <c r="AW15" s="132"/>
      <c r="AX15" s="6"/>
      <c r="AY15" s="3"/>
      <c r="AZ15" s="136" t="s">
        <v>95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53"/>
      <c r="BR15" s="3"/>
      <c r="BS15" s="9"/>
      <c r="BW15" s="22"/>
      <c r="BX15" s="23"/>
      <c r="BY15" s="23"/>
      <c r="BZ15" s="23"/>
      <c r="CA15" s="23"/>
      <c r="CB15" s="23"/>
      <c r="CC15" s="24"/>
      <c r="CD15" s="23"/>
      <c r="CE15" s="23"/>
      <c r="CF15" s="23"/>
      <c r="CG15" s="23"/>
      <c r="CH15" s="23"/>
      <c r="CI15" s="23"/>
      <c r="CJ15" s="24"/>
      <c r="CK15" s="126"/>
      <c r="CL15" s="109"/>
      <c r="CM15" s="109"/>
      <c r="CN15" s="109"/>
      <c r="CO15" s="109"/>
      <c r="CP15" s="109"/>
      <c r="CQ15" s="109"/>
      <c r="CR15" s="126"/>
      <c r="CS15" s="23"/>
      <c r="CT15" s="23"/>
      <c r="CU15" s="23"/>
      <c r="CV15" s="23"/>
      <c r="CW15" s="23"/>
      <c r="CX15" s="23"/>
      <c r="CY15" s="23"/>
      <c r="CZ15" s="22"/>
      <c r="DA15" s="23"/>
      <c r="DB15" s="23"/>
      <c r="DC15" s="23"/>
      <c r="DD15" s="23"/>
      <c r="DE15" s="23"/>
      <c r="DF15" s="24"/>
    </row>
    <row r="16" spans="1:110" ht="21.75" customHeight="1">
      <c r="A16" s="8"/>
      <c r="B16" s="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3"/>
      <c r="U16" s="7"/>
      <c r="V16" s="133"/>
      <c r="W16" s="134"/>
      <c r="X16" s="134"/>
      <c r="Y16" s="134"/>
      <c r="Z16" s="134"/>
      <c r="AA16" s="135"/>
      <c r="AB16" s="157">
        <f>COUNTIF(BW20:CC33,2)</f>
        <v>2</v>
      </c>
      <c r="AC16" s="157"/>
      <c r="AD16" s="157"/>
      <c r="AE16" s="157"/>
      <c r="AF16" s="159" t="s">
        <v>354</v>
      </c>
      <c r="AG16" s="159"/>
      <c r="AH16" s="159"/>
      <c r="AI16" s="159"/>
      <c r="AJ16" s="159"/>
      <c r="AK16" s="159"/>
      <c r="AL16" s="159"/>
      <c r="AM16" s="159"/>
      <c r="AN16" s="157">
        <f>COUNTIF(CZ20:DF33,2)</f>
        <v>0</v>
      </c>
      <c r="AO16" s="157"/>
      <c r="AP16" s="157"/>
      <c r="AQ16" s="157"/>
      <c r="AR16" s="133"/>
      <c r="AS16" s="134"/>
      <c r="AT16" s="134"/>
      <c r="AU16" s="134"/>
      <c r="AV16" s="134"/>
      <c r="AW16" s="135"/>
      <c r="AX16" s="6"/>
      <c r="AY16" s="3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3"/>
      <c r="BR16" s="3"/>
      <c r="BS16" s="9"/>
      <c r="BW16" s="19"/>
      <c r="BX16" s="20"/>
      <c r="BY16" s="20"/>
      <c r="BZ16" s="20"/>
      <c r="CA16" s="20"/>
      <c r="CB16" s="20"/>
      <c r="CC16" s="21">
        <v>1</v>
      </c>
      <c r="CD16" s="20"/>
      <c r="CE16" s="20"/>
      <c r="CF16" s="20"/>
      <c r="CG16" s="20"/>
      <c r="CH16" s="20"/>
      <c r="CI16" s="20"/>
      <c r="CJ16" s="21"/>
      <c r="CK16" s="126">
        <f>COUNT(BW16:CJ17)</f>
        <v>1</v>
      </c>
      <c r="CL16" s="109" t="s">
        <v>44</v>
      </c>
      <c r="CM16" s="109"/>
      <c r="CN16" s="109"/>
      <c r="CO16" s="109"/>
      <c r="CP16" s="109"/>
      <c r="CQ16" s="109"/>
      <c r="CR16" s="126">
        <f>COUNT(CS16:DF17)</f>
        <v>0</v>
      </c>
      <c r="CS16" s="19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1"/>
    </row>
    <row r="17" spans="1:110" ht="21.75" customHeight="1" thickBot="1">
      <c r="A17" s="8"/>
      <c r="B17" s="3"/>
      <c r="C17" s="3"/>
      <c r="D17" s="3"/>
      <c r="E17" s="3"/>
      <c r="F17" s="3"/>
      <c r="G17" s="3"/>
      <c r="H17" s="3"/>
      <c r="I17" s="3"/>
      <c r="J17" s="148" t="s">
        <v>238</v>
      </c>
      <c r="K17" s="148"/>
      <c r="L17" s="52" t="s">
        <v>31</v>
      </c>
      <c r="M17" s="3"/>
      <c r="N17" s="48"/>
      <c r="O17" s="48"/>
      <c r="P17" s="48"/>
      <c r="Q17" s="3"/>
      <c r="R17" s="3"/>
      <c r="S17" s="3"/>
      <c r="T17" s="3"/>
      <c r="U17" s="5"/>
      <c r="V17" s="4"/>
      <c r="W17" s="4"/>
      <c r="X17" s="4"/>
      <c r="Y17" s="4"/>
      <c r="Z17" s="4"/>
      <c r="AA17" s="4"/>
      <c r="AB17" s="209" t="e">
        <f>COUNTIF(#REF!,"○")</f>
        <v>#REF!</v>
      </c>
      <c r="AC17" s="209"/>
      <c r="AD17" s="209"/>
      <c r="AE17" s="209"/>
      <c r="AF17" s="103"/>
      <c r="AG17" s="104"/>
      <c r="AH17" s="104"/>
      <c r="AI17" s="104"/>
      <c r="AJ17" s="104"/>
      <c r="AK17" s="104"/>
      <c r="AL17" s="104"/>
      <c r="AM17" s="105"/>
      <c r="AN17" s="209" t="e">
        <f>COUNTIF(#REF!,"○")</f>
        <v>#REF!</v>
      </c>
      <c r="AO17" s="209"/>
      <c r="AP17" s="209"/>
      <c r="AQ17" s="209"/>
      <c r="AR17" s="277"/>
      <c r="AS17" s="101"/>
      <c r="AT17" s="101"/>
      <c r="AU17" s="4"/>
      <c r="AV17" s="4"/>
      <c r="AW17" s="4"/>
      <c r="AX17" s="2"/>
      <c r="AY17" s="3"/>
      <c r="AZ17" s="3"/>
      <c r="BA17" s="3"/>
      <c r="BB17" s="3"/>
      <c r="BC17" s="3"/>
      <c r="BD17" s="3"/>
      <c r="BE17" s="3"/>
      <c r="BF17" s="3"/>
      <c r="BG17" s="148" t="s">
        <v>238</v>
      </c>
      <c r="BH17" s="148"/>
      <c r="BI17" s="87" t="s">
        <v>31</v>
      </c>
      <c r="BJ17" s="48"/>
      <c r="BK17" s="48"/>
      <c r="BL17" s="48"/>
      <c r="BM17" s="48"/>
      <c r="BN17" s="3"/>
      <c r="BO17" s="3"/>
      <c r="BP17" s="3"/>
      <c r="BQ17" s="3"/>
      <c r="BR17" s="3"/>
      <c r="BS17" s="9"/>
      <c r="BW17" s="22"/>
      <c r="BX17" s="23"/>
      <c r="BY17" s="23"/>
      <c r="BZ17" s="23"/>
      <c r="CA17" s="23"/>
      <c r="CB17" s="23"/>
      <c r="CC17" s="24"/>
      <c r="CD17" s="23"/>
      <c r="CE17" s="23"/>
      <c r="CF17" s="23"/>
      <c r="CG17" s="23"/>
      <c r="CH17" s="23"/>
      <c r="CI17" s="23"/>
      <c r="CJ17" s="24"/>
      <c r="CK17" s="126"/>
      <c r="CL17" s="109"/>
      <c r="CM17" s="109"/>
      <c r="CN17" s="109"/>
      <c r="CO17" s="109"/>
      <c r="CP17" s="109"/>
      <c r="CQ17" s="109"/>
      <c r="CR17" s="126"/>
      <c r="CS17" s="22"/>
      <c r="CT17" s="23"/>
      <c r="CU17" s="23"/>
      <c r="CV17" s="23"/>
      <c r="CW17" s="23"/>
      <c r="CX17" s="23"/>
      <c r="CY17" s="24"/>
      <c r="CZ17" s="22"/>
      <c r="DA17" s="23"/>
      <c r="DB17" s="23"/>
      <c r="DC17" s="23"/>
      <c r="DD17" s="23"/>
      <c r="DE17" s="23"/>
      <c r="DF17" s="24"/>
    </row>
    <row r="18" spans="1:110" ht="21.75" customHeight="1">
      <c r="A18" s="183" t="s">
        <v>231</v>
      </c>
      <c r="B18" s="184"/>
      <c r="C18" s="184"/>
      <c r="D18" s="184"/>
      <c r="E18" s="184"/>
      <c r="F18" s="184"/>
      <c r="G18" s="184"/>
      <c r="H18" s="184" t="s">
        <v>232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210" t="s">
        <v>11</v>
      </c>
      <c r="U18" s="210"/>
      <c r="V18" s="210" t="s">
        <v>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 t="s">
        <v>10</v>
      </c>
      <c r="AG18" s="210"/>
      <c r="AH18" s="210" t="s">
        <v>9</v>
      </c>
      <c r="AI18" s="278"/>
      <c r="AJ18" s="280" t="s">
        <v>9</v>
      </c>
      <c r="AK18" s="210"/>
      <c r="AL18" s="210" t="s">
        <v>10</v>
      </c>
      <c r="AM18" s="210"/>
      <c r="AN18" s="210" t="s">
        <v>45</v>
      </c>
      <c r="AO18" s="210"/>
      <c r="AP18" s="210"/>
      <c r="AQ18" s="210"/>
      <c r="AR18" s="210"/>
      <c r="AS18" s="210"/>
      <c r="AT18" s="210"/>
      <c r="AU18" s="210"/>
      <c r="AV18" s="210"/>
      <c r="AW18" s="210"/>
      <c r="AX18" s="210" t="s">
        <v>11</v>
      </c>
      <c r="AY18" s="210"/>
      <c r="AZ18" s="184" t="s">
        <v>232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 t="s">
        <v>231</v>
      </c>
      <c r="BM18" s="184"/>
      <c r="BN18" s="184"/>
      <c r="BO18" s="184"/>
      <c r="BP18" s="184"/>
      <c r="BQ18" s="184"/>
      <c r="BR18" s="184"/>
      <c r="BS18" s="269"/>
      <c r="BW18" s="160" t="s">
        <v>50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274" t="s">
        <v>10</v>
      </c>
      <c r="CL18" s="274"/>
      <c r="CM18" s="273" t="s">
        <v>9</v>
      </c>
      <c r="CN18" s="273"/>
      <c r="CO18" s="273" t="s">
        <v>9</v>
      </c>
      <c r="CP18" s="273"/>
      <c r="CQ18" s="274" t="s">
        <v>10</v>
      </c>
      <c r="CR18" s="274"/>
      <c r="CS18" s="160" t="s">
        <v>50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</row>
    <row r="19" spans="1:112" ht="21.75" customHeight="1">
      <c r="A19" s="204" t="s">
        <v>15</v>
      </c>
      <c r="B19" s="198"/>
      <c r="C19" s="212" t="s">
        <v>16</v>
      </c>
      <c r="D19" s="196"/>
      <c r="E19" s="196"/>
      <c r="F19" s="196"/>
      <c r="G19" s="196"/>
      <c r="H19" s="258" t="s">
        <v>14</v>
      </c>
      <c r="I19" s="272"/>
      <c r="J19" s="272"/>
      <c r="K19" s="272"/>
      <c r="L19" s="272"/>
      <c r="M19" s="196" t="s">
        <v>13</v>
      </c>
      <c r="N19" s="196"/>
      <c r="O19" s="196"/>
      <c r="P19" s="196"/>
      <c r="Q19" s="196"/>
      <c r="R19" s="196" t="s">
        <v>12</v>
      </c>
      <c r="S19" s="196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79"/>
      <c r="AJ19" s="28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96" t="s">
        <v>12</v>
      </c>
      <c r="BA19" s="198"/>
      <c r="BB19" s="196" t="s">
        <v>13</v>
      </c>
      <c r="BC19" s="196"/>
      <c r="BD19" s="196"/>
      <c r="BE19" s="196"/>
      <c r="BF19" s="196"/>
      <c r="BG19" s="258" t="s">
        <v>14</v>
      </c>
      <c r="BH19" s="272"/>
      <c r="BI19" s="272"/>
      <c r="BJ19" s="272"/>
      <c r="BK19" s="272"/>
      <c r="BL19" s="196" t="s">
        <v>16</v>
      </c>
      <c r="BM19" s="196"/>
      <c r="BN19" s="196"/>
      <c r="BO19" s="196"/>
      <c r="BP19" s="198"/>
      <c r="BQ19" s="270" t="s">
        <v>233</v>
      </c>
      <c r="BR19" s="233"/>
      <c r="BS19" s="271"/>
      <c r="BU19" t="s">
        <v>72</v>
      </c>
      <c r="BV19" t="s">
        <v>73</v>
      </c>
      <c r="BW19" s="163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274"/>
      <c r="CL19" s="274"/>
      <c r="CM19" s="273"/>
      <c r="CN19" s="273"/>
      <c r="CO19" s="273"/>
      <c r="CP19" s="273"/>
      <c r="CQ19" s="274"/>
      <c r="CR19" s="274"/>
      <c r="CS19" s="163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5"/>
      <c r="DG19" t="s">
        <v>73</v>
      </c>
      <c r="DH19" t="s">
        <v>72</v>
      </c>
    </row>
    <row r="20" spans="1:112" ht="21.75" customHeight="1">
      <c r="A20" s="358"/>
      <c r="B20" s="333"/>
      <c r="C20" s="359"/>
      <c r="D20" s="332"/>
      <c r="E20" s="332"/>
      <c r="F20" s="332"/>
      <c r="G20" s="332"/>
      <c r="H20" s="332">
        <f aca="true" t="shared" si="0" ref="H20:H33">IF(COUNT(BW20:CC20)=0,"",COUNT(BW20:CC20))</f>
      </c>
      <c r="I20" s="332"/>
      <c r="J20" s="332"/>
      <c r="K20" s="332"/>
      <c r="L20" s="332"/>
      <c r="M20" s="332">
        <f aca="true" t="shared" si="1" ref="M20:M33">IF(COUNT(CD20:CJ20)=0,"",COUNT(CD20:CJ20))</f>
      </c>
      <c r="N20" s="332"/>
      <c r="O20" s="332"/>
      <c r="P20" s="332"/>
      <c r="Q20" s="332"/>
      <c r="R20" s="332">
        <f aca="true" t="shared" si="2" ref="R20:R33">IF(SUM(H20:Q20)=0,"",SUM(H20:Q20))</f>
      </c>
      <c r="S20" s="332"/>
      <c r="T20" s="332">
        <f aca="true" t="shared" si="3" ref="T20:T33">IF(BU20=0,"",BU20)</f>
      </c>
      <c r="U20" s="332"/>
      <c r="V20" s="180" t="str">
        <f aca="true" t="shared" si="4" ref="V20:V33">IF(AF20="","",VLOOKUP(AF20,$A$58:$M$75,5,FALSE))</f>
        <v>曽山加奈子</v>
      </c>
      <c r="W20" s="180"/>
      <c r="X20" s="180"/>
      <c r="Y20" s="180"/>
      <c r="Z20" s="180"/>
      <c r="AA20" s="180"/>
      <c r="AB20" s="180"/>
      <c r="AC20" s="180"/>
      <c r="AD20" s="180"/>
      <c r="AE20" s="180"/>
      <c r="AF20" s="127">
        <v>1</v>
      </c>
      <c r="AG20" s="127"/>
      <c r="AH20" s="127" t="str">
        <f aca="true" t="shared" si="5" ref="AH20:AH33">IF(AF20="","",VLOOKUP(AF20,$A$58:$M$75,3,FALSE))</f>
        <v>GK</v>
      </c>
      <c r="AI20" s="128"/>
      <c r="AJ20" s="129" t="str">
        <f aca="true" t="shared" si="6" ref="AJ20:AJ33">IF(AL20="","",VLOOKUP(AL20,$N$58:$Z$75,3,FALSE))</f>
        <v>GK</v>
      </c>
      <c r="AK20" s="127"/>
      <c r="AL20" s="127">
        <v>1</v>
      </c>
      <c r="AM20" s="127"/>
      <c r="AN20" s="180" t="str">
        <f>IF(AL20="","",VLOOKUP(AL20,$N$58:$Z$75,5,FALSE))</f>
        <v>天野実咲</v>
      </c>
      <c r="AO20" s="180"/>
      <c r="AP20" s="180"/>
      <c r="AQ20" s="180"/>
      <c r="AR20" s="180"/>
      <c r="AS20" s="180"/>
      <c r="AT20" s="180"/>
      <c r="AU20" s="180"/>
      <c r="AV20" s="180"/>
      <c r="AW20" s="180"/>
      <c r="AX20" s="332">
        <f aca="true" t="shared" si="7" ref="AX20:AX33">IF(DH20=0,"",DH20)</f>
      </c>
      <c r="AY20" s="332"/>
      <c r="AZ20" s="332">
        <f aca="true" t="shared" si="8" ref="AZ20:AZ33">IF(SUM(BB20:BK20)=0,"",SUM(BB20:BK20))</f>
      </c>
      <c r="BA20" s="333"/>
      <c r="BB20" s="332">
        <f aca="true" t="shared" si="9" ref="BB20:BB33">IF(COUNT(CS20:CY20)=0,"",COUNT(CS20:CY20))</f>
      </c>
      <c r="BC20" s="332"/>
      <c r="BD20" s="332"/>
      <c r="BE20" s="332"/>
      <c r="BF20" s="332"/>
      <c r="BG20" s="332">
        <f aca="true" t="shared" si="10" ref="BG20:BG33">IF(COUNT(CZ20:DF20)=0,"",COUNT(CZ20:DF20))</f>
      </c>
      <c r="BH20" s="332"/>
      <c r="BI20" s="332"/>
      <c r="BJ20" s="332"/>
      <c r="BK20" s="332"/>
      <c r="BL20" s="332"/>
      <c r="BM20" s="332"/>
      <c r="BN20" s="332"/>
      <c r="BO20" s="332"/>
      <c r="BP20" s="333"/>
      <c r="BQ20" s="334"/>
      <c r="BR20" s="335"/>
      <c r="BS20" s="336"/>
      <c r="BU20">
        <f aca="true" t="shared" si="11" ref="BU20:BU33">COUNTIF(BW20:CJ20,2)</f>
        <v>0</v>
      </c>
      <c r="BV20">
        <f aca="true" t="shared" si="12" ref="BV20:BV33">COUNT(BW20:CJ20)</f>
        <v>0</v>
      </c>
      <c r="BW20" s="12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4"/>
      <c r="CK20" s="98">
        <f aca="true" t="shared" si="13" ref="CK20:CK33">IF(AF20=0,"",AF20)</f>
        <v>1</v>
      </c>
      <c r="CL20" s="99"/>
      <c r="CM20" s="98" t="str">
        <f aca="true" t="shared" si="14" ref="CM20:CM33">IF(AH20=0,"",AH20)</f>
        <v>GK</v>
      </c>
      <c r="CN20" s="99"/>
      <c r="CO20" s="98" t="str">
        <f aca="true" t="shared" si="15" ref="CO20:CO33">IF(AJ20=0,"",AJ20)</f>
        <v>GK</v>
      </c>
      <c r="CP20" s="99"/>
      <c r="CQ20" s="98">
        <f aca="true" t="shared" si="16" ref="CQ20:CQ33">IF(AL20=0,"",AL20)</f>
        <v>1</v>
      </c>
      <c r="CR20" s="99"/>
      <c r="CS20" s="12"/>
      <c r="CT20" s="13"/>
      <c r="CU20" s="13"/>
      <c r="CV20" s="13"/>
      <c r="CW20" s="13"/>
      <c r="CX20" s="13"/>
      <c r="CY20" s="14"/>
      <c r="CZ20" s="12"/>
      <c r="DA20" s="13"/>
      <c r="DB20" s="13"/>
      <c r="DC20" s="13"/>
      <c r="DD20" s="13"/>
      <c r="DE20" s="13"/>
      <c r="DF20" s="14"/>
      <c r="DG20">
        <f aca="true" t="shared" si="17" ref="DG20:DG33">COUNT(CS20:DF20)</f>
        <v>0</v>
      </c>
      <c r="DH20">
        <f aca="true" t="shared" si="18" ref="DH20:DH33">COUNTIF(CS20:DF20,2)</f>
        <v>0</v>
      </c>
    </row>
    <row r="21" spans="1:112" ht="21.75" customHeight="1">
      <c r="A21" s="358"/>
      <c r="B21" s="333"/>
      <c r="C21" s="359"/>
      <c r="D21" s="332"/>
      <c r="E21" s="332"/>
      <c r="F21" s="332"/>
      <c r="G21" s="332"/>
      <c r="H21" s="332">
        <f t="shared" si="0"/>
      </c>
      <c r="I21" s="332"/>
      <c r="J21" s="332"/>
      <c r="K21" s="332"/>
      <c r="L21" s="332"/>
      <c r="M21" s="332">
        <f t="shared" si="1"/>
      </c>
      <c r="N21" s="332"/>
      <c r="O21" s="332"/>
      <c r="P21" s="332"/>
      <c r="Q21" s="332"/>
      <c r="R21" s="332">
        <f t="shared" si="2"/>
      </c>
      <c r="S21" s="332"/>
      <c r="T21" s="332">
        <f t="shared" si="3"/>
      </c>
      <c r="U21" s="332"/>
      <c r="V21" s="180" t="str">
        <f t="shared" si="4"/>
        <v>森     くら (cap.)</v>
      </c>
      <c r="W21" s="180"/>
      <c r="X21" s="180"/>
      <c r="Y21" s="180"/>
      <c r="Z21" s="180"/>
      <c r="AA21" s="180"/>
      <c r="AB21" s="180"/>
      <c r="AC21" s="180"/>
      <c r="AD21" s="180"/>
      <c r="AE21" s="180"/>
      <c r="AF21" s="127">
        <v>2</v>
      </c>
      <c r="AG21" s="127"/>
      <c r="AH21" s="127" t="str">
        <f t="shared" si="5"/>
        <v>DF</v>
      </c>
      <c r="AI21" s="128"/>
      <c r="AJ21" s="129" t="str">
        <f t="shared" si="6"/>
        <v>DF</v>
      </c>
      <c r="AK21" s="127"/>
      <c r="AL21" s="127">
        <v>13</v>
      </c>
      <c r="AM21" s="127"/>
      <c r="AN21" s="180" t="str">
        <f>IF(AL21="","",VLOOKUP(AL21,$N$58:$Z$75,5,FALSE))</f>
        <v>本間まゆ</v>
      </c>
      <c r="AO21" s="180"/>
      <c r="AP21" s="180"/>
      <c r="AQ21" s="180"/>
      <c r="AR21" s="180"/>
      <c r="AS21" s="180"/>
      <c r="AT21" s="180"/>
      <c r="AU21" s="180"/>
      <c r="AV21" s="180"/>
      <c r="AW21" s="180"/>
      <c r="AX21" s="332">
        <f t="shared" si="7"/>
      </c>
      <c r="AY21" s="332"/>
      <c r="AZ21" s="332">
        <f t="shared" si="8"/>
      </c>
      <c r="BA21" s="333"/>
      <c r="BB21" s="332">
        <f t="shared" si="9"/>
      </c>
      <c r="BC21" s="332"/>
      <c r="BD21" s="332"/>
      <c r="BE21" s="332"/>
      <c r="BF21" s="332"/>
      <c r="BG21" s="332">
        <f t="shared" si="10"/>
      </c>
      <c r="BH21" s="332"/>
      <c r="BI21" s="332"/>
      <c r="BJ21" s="332"/>
      <c r="BK21" s="332"/>
      <c r="BL21" s="332"/>
      <c r="BM21" s="332"/>
      <c r="BN21" s="332"/>
      <c r="BO21" s="332"/>
      <c r="BP21" s="333"/>
      <c r="BQ21" s="334"/>
      <c r="BR21" s="335"/>
      <c r="BS21" s="336"/>
      <c r="BU21">
        <f t="shared" si="11"/>
        <v>0</v>
      </c>
      <c r="BV21">
        <f t="shared" si="12"/>
        <v>0</v>
      </c>
      <c r="BW21" s="12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4"/>
      <c r="CK21" s="98">
        <f t="shared" si="13"/>
        <v>2</v>
      </c>
      <c r="CL21" s="99"/>
      <c r="CM21" s="98" t="str">
        <f t="shared" si="14"/>
        <v>DF</v>
      </c>
      <c r="CN21" s="99"/>
      <c r="CO21" s="98" t="str">
        <f t="shared" si="15"/>
        <v>DF</v>
      </c>
      <c r="CP21" s="99"/>
      <c r="CQ21" s="98">
        <f t="shared" si="16"/>
        <v>13</v>
      </c>
      <c r="CR21" s="99"/>
      <c r="CS21" s="12"/>
      <c r="CT21" s="13"/>
      <c r="CU21" s="13"/>
      <c r="CV21" s="13"/>
      <c r="CW21" s="13"/>
      <c r="CX21" s="13"/>
      <c r="CY21" s="14"/>
      <c r="CZ21" s="12"/>
      <c r="DA21" s="13"/>
      <c r="DB21" s="13"/>
      <c r="DC21" s="13"/>
      <c r="DD21" s="13"/>
      <c r="DE21" s="13"/>
      <c r="DF21" s="14"/>
      <c r="DG21">
        <f t="shared" si="17"/>
        <v>0</v>
      </c>
      <c r="DH21">
        <f t="shared" si="18"/>
        <v>0</v>
      </c>
    </row>
    <row r="22" spans="1:112" ht="21.75" customHeight="1">
      <c r="A22" s="358"/>
      <c r="B22" s="333"/>
      <c r="C22" s="359"/>
      <c r="D22" s="332"/>
      <c r="E22" s="332"/>
      <c r="F22" s="332"/>
      <c r="G22" s="332"/>
      <c r="H22" s="332">
        <f t="shared" si="0"/>
      </c>
      <c r="I22" s="332"/>
      <c r="J22" s="332"/>
      <c r="K22" s="332"/>
      <c r="L22" s="332"/>
      <c r="M22" s="332">
        <f t="shared" si="1"/>
      </c>
      <c r="N22" s="332"/>
      <c r="O22" s="332"/>
      <c r="P22" s="332"/>
      <c r="Q22" s="332"/>
      <c r="R22" s="332">
        <f t="shared" si="2"/>
      </c>
      <c r="S22" s="332"/>
      <c r="T22" s="332">
        <f t="shared" si="3"/>
      </c>
      <c r="U22" s="332"/>
      <c r="V22" s="180" t="str">
        <f t="shared" si="4"/>
        <v>室井麻美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27">
        <v>3</v>
      </c>
      <c r="AG22" s="127"/>
      <c r="AH22" s="127" t="str">
        <f t="shared" si="5"/>
        <v>DF</v>
      </c>
      <c r="AI22" s="128"/>
      <c r="AJ22" s="129" t="str">
        <f t="shared" si="6"/>
        <v>DF</v>
      </c>
      <c r="AK22" s="127"/>
      <c r="AL22" s="127">
        <v>3</v>
      </c>
      <c r="AM22" s="127"/>
      <c r="AN22" s="180" t="str">
        <f>IF(AL22="","",VLOOKUP(AL22,$N$58:$Z$75,5,FALSE))</f>
        <v>亀井志保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332">
        <f t="shared" si="7"/>
      </c>
      <c r="AY22" s="332"/>
      <c r="AZ22" s="332">
        <f t="shared" si="8"/>
      </c>
      <c r="BA22" s="333"/>
      <c r="BB22" s="332">
        <f t="shared" si="9"/>
      </c>
      <c r="BC22" s="332"/>
      <c r="BD22" s="332"/>
      <c r="BE22" s="332"/>
      <c r="BF22" s="332"/>
      <c r="BG22" s="332">
        <f t="shared" si="10"/>
      </c>
      <c r="BH22" s="332"/>
      <c r="BI22" s="332"/>
      <c r="BJ22" s="332"/>
      <c r="BK22" s="332"/>
      <c r="BL22" s="332"/>
      <c r="BM22" s="332"/>
      <c r="BN22" s="332"/>
      <c r="BO22" s="332"/>
      <c r="BP22" s="333"/>
      <c r="BQ22" s="334"/>
      <c r="BR22" s="335"/>
      <c r="BS22" s="336"/>
      <c r="BU22">
        <f t="shared" si="11"/>
        <v>0</v>
      </c>
      <c r="BV22">
        <f t="shared" si="12"/>
        <v>0</v>
      </c>
      <c r="BW22" s="12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4"/>
      <c r="CK22" s="98">
        <f t="shared" si="13"/>
        <v>3</v>
      </c>
      <c r="CL22" s="99"/>
      <c r="CM22" s="98" t="str">
        <f t="shared" si="14"/>
        <v>DF</v>
      </c>
      <c r="CN22" s="99"/>
      <c r="CO22" s="98" t="str">
        <f t="shared" si="15"/>
        <v>DF</v>
      </c>
      <c r="CP22" s="99"/>
      <c r="CQ22" s="98">
        <f t="shared" si="16"/>
        <v>3</v>
      </c>
      <c r="CR22" s="99"/>
      <c r="CS22" s="12"/>
      <c r="CT22" s="13"/>
      <c r="CU22" s="13"/>
      <c r="CV22" s="13"/>
      <c r="CW22" s="13"/>
      <c r="CX22" s="13"/>
      <c r="CY22" s="14"/>
      <c r="CZ22" s="12"/>
      <c r="DA22" s="13"/>
      <c r="DB22" s="13"/>
      <c r="DC22" s="13"/>
      <c r="DD22" s="13"/>
      <c r="DE22" s="13"/>
      <c r="DF22" s="14"/>
      <c r="DG22">
        <f t="shared" si="17"/>
        <v>0</v>
      </c>
      <c r="DH22">
        <f t="shared" si="18"/>
        <v>0</v>
      </c>
    </row>
    <row r="23" spans="1:112" ht="21.75" customHeight="1">
      <c r="A23" s="358"/>
      <c r="B23" s="333"/>
      <c r="C23" s="359"/>
      <c r="D23" s="332"/>
      <c r="E23" s="332"/>
      <c r="F23" s="332"/>
      <c r="G23" s="332"/>
      <c r="H23" s="332">
        <f t="shared" si="0"/>
        <v>2</v>
      </c>
      <c r="I23" s="332"/>
      <c r="J23" s="332"/>
      <c r="K23" s="332"/>
      <c r="L23" s="332"/>
      <c r="M23" s="332">
        <f t="shared" si="1"/>
        <v>1</v>
      </c>
      <c r="N23" s="332"/>
      <c r="O23" s="332"/>
      <c r="P23" s="332"/>
      <c r="Q23" s="332"/>
      <c r="R23" s="332">
        <f t="shared" si="2"/>
        <v>3</v>
      </c>
      <c r="S23" s="332"/>
      <c r="T23" s="332">
        <f t="shared" si="3"/>
      </c>
      <c r="U23" s="332"/>
      <c r="V23" s="180" t="str">
        <f t="shared" si="4"/>
        <v>武者宏美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27">
        <v>4</v>
      </c>
      <c r="AG23" s="127"/>
      <c r="AH23" s="127" t="str">
        <f t="shared" si="5"/>
        <v>DF</v>
      </c>
      <c r="AI23" s="128"/>
      <c r="AJ23" s="129" t="str">
        <f t="shared" si="6"/>
        <v>DF</v>
      </c>
      <c r="AK23" s="127"/>
      <c r="AL23" s="127">
        <v>5</v>
      </c>
      <c r="AM23" s="127"/>
      <c r="AN23" s="180" t="str">
        <f>IF(AL23="","",VLOOKUP(AL23,$N$58:$Z$75,5,FALSE))</f>
        <v>高橋　　　綾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332">
        <f t="shared" si="7"/>
      </c>
      <c r="AY23" s="332"/>
      <c r="AZ23" s="332">
        <f t="shared" si="8"/>
      </c>
      <c r="BA23" s="333"/>
      <c r="BB23" s="332">
        <f t="shared" si="9"/>
      </c>
      <c r="BC23" s="332"/>
      <c r="BD23" s="332"/>
      <c r="BE23" s="332"/>
      <c r="BF23" s="332"/>
      <c r="BG23" s="332">
        <f t="shared" si="10"/>
      </c>
      <c r="BH23" s="332"/>
      <c r="BI23" s="332"/>
      <c r="BJ23" s="332"/>
      <c r="BK23" s="332"/>
      <c r="BL23" s="332"/>
      <c r="BM23" s="332"/>
      <c r="BN23" s="332"/>
      <c r="BO23" s="332"/>
      <c r="BP23" s="333"/>
      <c r="BQ23" s="334"/>
      <c r="BR23" s="335"/>
      <c r="BS23" s="336"/>
      <c r="BU23">
        <f t="shared" si="11"/>
        <v>0</v>
      </c>
      <c r="BV23">
        <f t="shared" si="12"/>
        <v>3</v>
      </c>
      <c r="BW23" s="12"/>
      <c r="BX23" s="13"/>
      <c r="BY23" s="13"/>
      <c r="BZ23" s="13"/>
      <c r="CA23" s="13"/>
      <c r="CB23" s="13">
        <v>1</v>
      </c>
      <c r="CC23" s="14">
        <v>1</v>
      </c>
      <c r="CD23" s="12"/>
      <c r="CE23" s="13"/>
      <c r="CF23" s="13"/>
      <c r="CG23" s="13"/>
      <c r="CH23" s="13"/>
      <c r="CI23" s="13"/>
      <c r="CJ23" s="14">
        <v>1</v>
      </c>
      <c r="CK23" s="98">
        <f t="shared" si="13"/>
        <v>4</v>
      </c>
      <c r="CL23" s="99"/>
      <c r="CM23" s="98" t="str">
        <f t="shared" si="14"/>
        <v>DF</v>
      </c>
      <c r="CN23" s="99"/>
      <c r="CO23" s="98" t="str">
        <f t="shared" si="15"/>
        <v>DF</v>
      </c>
      <c r="CP23" s="99"/>
      <c r="CQ23" s="98">
        <f t="shared" si="16"/>
        <v>5</v>
      </c>
      <c r="CR23" s="99"/>
      <c r="CS23" s="12"/>
      <c r="CT23" s="13"/>
      <c r="CU23" s="13"/>
      <c r="CV23" s="13"/>
      <c r="CW23" s="13"/>
      <c r="CX23" s="13"/>
      <c r="CY23" s="14"/>
      <c r="CZ23" s="12"/>
      <c r="DA23" s="13"/>
      <c r="DB23" s="13"/>
      <c r="DC23" s="13"/>
      <c r="DD23" s="13"/>
      <c r="DE23" s="13"/>
      <c r="DF23" s="14"/>
      <c r="DG23">
        <f t="shared" si="17"/>
        <v>0</v>
      </c>
      <c r="DH23">
        <f t="shared" si="18"/>
        <v>0</v>
      </c>
    </row>
    <row r="24" spans="1:112" ht="21.75" customHeight="1">
      <c r="A24" s="358"/>
      <c r="B24" s="333"/>
      <c r="C24" s="359"/>
      <c r="D24" s="332"/>
      <c r="E24" s="332"/>
      <c r="F24" s="332"/>
      <c r="G24" s="332"/>
      <c r="H24" s="332">
        <f t="shared" si="0"/>
      </c>
      <c r="I24" s="332"/>
      <c r="J24" s="332"/>
      <c r="K24" s="332"/>
      <c r="L24" s="332"/>
      <c r="M24" s="332">
        <f t="shared" si="1"/>
      </c>
      <c r="N24" s="332"/>
      <c r="O24" s="332"/>
      <c r="P24" s="332"/>
      <c r="Q24" s="332"/>
      <c r="R24" s="332">
        <f t="shared" si="2"/>
      </c>
      <c r="S24" s="332"/>
      <c r="T24" s="332">
        <f t="shared" si="3"/>
      </c>
      <c r="U24" s="332"/>
      <c r="V24" s="180" t="str">
        <f t="shared" si="4"/>
        <v>大野由紀子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27">
        <v>8</v>
      </c>
      <c r="AG24" s="127"/>
      <c r="AH24" s="127" t="str">
        <f t="shared" si="5"/>
        <v>DF</v>
      </c>
      <c r="AI24" s="128"/>
      <c r="AJ24" s="129" t="str">
        <f t="shared" si="6"/>
        <v>DF</v>
      </c>
      <c r="AK24" s="127"/>
      <c r="AL24" s="127">
        <v>4</v>
      </c>
      <c r="AM24" s="127"/>
      <c r="AN24" s="180" t="str">
        <f aca="true" t="shared" si="19" ref="AN24:AN33">IF(AL24="","",VLOOKUP(AL24,$N$58:$Z$75,5,FALSE))</f>
        <v>齋藤史子</v>
      </c>
      <c r="AO24" s="180"/>
      <c r="AP24" s="180"/>
      <c r="AQ24" s="180"/>
      <c r="AR24" s="180"/>
      <c r="AS24" s="180"/>
      <c r="AT24" s="180"/>
      <c r="AU24" s="180"/>
      <c r="AV24" s="180"/>
      <c r="AW24" s="180"/>
      <c r="AX24" s="332">
        <f t="shared" si="7"/>
      </c>
      <c r="AY24" s="332"/>
      <c r="AZ24" s="332">
        <f t="shared" si="8"/>
      </c>
      <c r="BA24" s="333"/>
      <c r="BB24" s="332">
        <f t="shared" si="9"/>
      </c>
      <c r="BC24" s="332"/>
      <c r="BD24" s="332"/>
      <c r="BE24" s="332"/>
      <c r="BF24" s="332"/>
      <c r="BG24" s="332">
        <f t="shared" si="10"/>
      </c>
      <c r="BH24" s="332"/>
      <c r="BI24" s="332"/>
      <c r="BJ24" s="332"/>
      <c r="BK24" s="332"/>
      <c r="BL24" s="332" t="s">
        <v>355</v>
      </c>
      <c r="BM24" s="332"/>
      <c r="BN24" s="332"/>
      <c r="BO24" s="332"/>
      <c r="BP24" s="333"/>
      <c r="BQ24" s="334"/>
      <c r="BR24" s="335"/>
      <c r="BS24" s="336"/>
      <c r="BU24">
        <f t="shared" si="11"/>
        <v>0</v>
      </c>
      <c r="BV24">
        <f t="shared" si="12"/>
        <v>0</v>
      </c>
      <c r="BW24" s="12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4"/>
      <c r="CK24" s="98">
        <f t="shared" si="13"/>
        <v>8</v>
      </c>
      <c r="CL24" s="99"/>
      <c r="CM24" s="98" t="str">
        <f t="shared" si="14"/>
        <v>DF</v>
      </c>
      <c r="CN24" s="99"/>
      <c r="CO24" s="98" t="str">
        <f t="shared" si="15"/>
        <v>DF</v>
      </c>
      <c r="CP24" s="99"/>
      <c r="CQ24" s="98">
        <f t="shared" si="16"/>
        <v>4</v>
      </c>
      <c r="CR24" s="99"/>
      <c r="CS24" s="12"/>
      <c r="CT24" s="13"/>
      <c r="CU24" s="13"/>
      <c r="CV24" s="13"/>
      <c r="CW24" s="13"/>
      <c r="CX24" s="13"/>
      <c r="CY24" s="14"/>
      <c r="CZ24" s="12"/>
      <c r="DA24" s="13"/>
      <c r="DB24" s="13"/>
      <c r="DC24" s="13"/>
      <c r="DD24" s="13"/>
      <c r="DE24" s="13"/>
      <c r="DF24" s="14"/>
      <c r="DG24">
        <f t="shared" si="17"/>
        <v>0</v>
      </c>
      <c r="DH24">
        <f t="shared" si="18"/>
        <v>0</v>
      </c>
    </row>
    <row r="25" spans="1:112" ht="21.75" customHeight="1">
      <c r="A25" s="358"/>
      <c r="B25" s="333"/>
      <c r="C25" s="359"/>
      <c r="D25" s="332"/>
      <c r="E25" s="332"/>
      <c r="F25" s="332"/>
      <c r="G25" s="332"/>
      <c r="H25" s="332">
        <f t="shared" si="0"/>
        <v>2</v>
      </c>
      <c r="I25" s="332"/>
      <c r="J25" s="332"/>
      <c r="K25" s="332"/>
      <c r="L25" s="332"/>
      <c r="M25" s="332">
        <f t="shared" si="1"/>
        <v>1</v>
      </c>
      <c r="N25" s="332"/>
      <c r="O25" s="332"/>
      <c r="P25" s="332"/>
      <c r="Q25" s="332"/>
      <c r="R25" s="332">
        <f t="shared" si="2"/>
        <v>3</v>
      </c>
      <c r="S25" s="332"/>
      <c r="T25" s="332">
        <f t="shared" si="3"/>
        <v>1</v>
      </c>
      <c r="U25" s="332"/>
      <c r="V25" s="180" t="str">
        <f t="shared" si="4"/>
        <v>松長朋恵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27">
        <v>6</v>
      </c>
      <c r="AG25" s="127"/>
      <c r="AH25" s="127" t="str">
        <f t="shared" si="5"/>
        <v>MF</v>
      </c>
      <c r="AI25" s="128"/>
      <c r="AJ25" s="129" t="str">
        <f t="shared" si="6"/>
        <v>MF</v>
      </c>
      <c r="AK25" s="127"/>
      <c r="AL25" s="127">
        <v>8</v>
      </c>
      <c r="AM25" s="127"/>
      <c r="AN25" s="180" t="str">
        <f t="shared" si="19"/>
        <v>藤本知恵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332">
        <f t="shared" si="7"/>
      </c>
      <c r="AY25" s="332"/>
      <c r="AZ25" s="332">
        <f t="shared" si="8"/>
      </c>
      <c r="BA25" s="333"/>
      <c r="BB25" s="332">
        <f t="shared" si="9"/>
      </c>
      <c r="BC25" s="332"/>
      <c r="BD25" s="332"/>
      <c r="BE25" s="332"/>
      <c r="BF25" s="332"/>
      <c r="BG25" s="332">
        <f t="shared" si="10"/>
      </c>
      <c r="BH25" s="332"/>
      <c r="BI25" s="332"/>
      <c r="BJ25" s="332"/>
      <c r="BK25" s="332"/>
      <c r="BL25" s="332"/>
      <c r="BM25" s="332"/>
      <c r="BN25" s="332"/>
      <c r="BO25" s="332"/>
      <c r="BP25" s="333"/>
      <c r="BQ25" s="334"/>
      <c r="BR25" s="335"/>
      <c r="BS25" s="336"/>
      <c r="BU25">
        <f t="shared" si="11"/>
        <v>1</v>
      </c>
      <c r="BV25">
        <f t="shared" si="12"/>
        <v>3</v>
      </c>
      <c r="BW25" s="12"/>
      <c r="BX25" s="13"/>
      <c r="BY25" s="13"/>
      <c r="BZ25" s="13"/>
      <c r="CA25" s="13"/>
      <c r="CB25" s="13">
        <v>1</v>
      </c>
      <c r="CC25" s="14">
        <v>2</v>
      </c>
      <c r="CD25" s="12"/>
      <c r="CE25" s="13"/>
      <c r="CF25" s="13"/>
      <c r="CG25" s="13"/>
      <c r="CH25" s="13"/>
      <c r="CI25" s="13"/>
      <c r="CJ25" s="14">
        <v>1</v>
      </c>
      <c r="CK25" s="98">
        <f t="shared" si="13"/>
        <v>6</v>
      </c>
      <c r="CL25" s="99"/>
      <c r="CM25" s="98" t="str">
        <f t="shared" si="14"/>
        <v>MF</v>
      </c>
      <c r="CN25" s="99"/>
      <c r="CO25" s="98" t="str">
        <f t="shared" si="15"/>
        <v>MF</v>
      </c>
      <c r="CP25" s="99"/>
      <c r="CQ25" s="98">
        <f t="shared" si="16"/>
        <v>8</v>
      </c>
      <c r="CR25" s="99"/>
      <c r="CS25" s="12"/>
      <c r="CT25" s="13"/>
      <c r="CU25" s="13"/>
      <c r="CV25" s="13"/>
      <c r="CW25" s="13"/>
      <c r="CX25" s="13"/>
      <c r="CY25" s="14"/>
      <c r="CZ25" s="12"/>
      <c r="DA25" s="13"/>
      <c r="DB25" s="13"/>
      <c r="DC25" s="13"/>
      <c r="DD25" s="13"/>
      <c r="DE25" s="13"/>
      <c r="DF25" s="14"/>
      <c r="DG25">
        <f t="shared" si="17"/>
        <v>0</v>
      </c>
      <c r="DH25">
        <f t="shared" si="18"/>
        <v>0</v>
      </c>
    </row>
    <row r="26" spans="1:112" ht="21.75" customHeight="1">
      <c r="A26" s="358"/>
      <c r="B26" s="333"/>
      <c r="C26" s="359"/>
      <c r="D26" s="332"/>
      <c r="E26" s="332"/>
      <c r="F26" s="332"/>
      <c r="G26" s="332"/>
      <c r="H26" s="332">
        <f t="shared" si="0"/>
      </c>
      <c r="I26" s="332"/>
      <c r="J26" s="332"/>
      <c r="K26" s="332"/>
      <c r="L26" s="332"/>
      <c r="M26" s="332">
        <f t="shared" si="1"/>
      </c>
      <c r="N26" s="332"/>
      <c r="O26" s="332"/>
      <c r="P26" s="332"/>
      <c r="Q26" s="332"/>
      <c r="R26" s="332">
        <f t="shared" si="2"/>
      </c>
      <c r="S26" s="332"/>
      <c r="T26" s="332">
        <f t="shared" si="3"/>
      </c>
      <c r="U26" s="332"/>
      <c r="V26" s="180" t="str">
        <f t="shared" si="4"/>
        <v>宮川美乃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27">
        <v>10</v>
      </c>
      <c r="AG26" s="127"/>
      <c r="AH26" s="127" t="str">
        <f t="shared" si="5"/>
        <v>MF</v>
      </c>
      <c r="AI26" s="128"/>
      <c r="AJ26" s="129" t="str">
        <f t="shared" si="6"/>
        <v>MF</v>
      </c>
      <c r="AK26" s="127"/>
      <c r="AL26" s="127">
        <v>7</v>
      </c>
      <c r="AM26" s="127"/>
      <c r="AN26" s="180" t="str">
        <f t="shared" si="19"/>
        <v>渕辺真美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332">
        <f t="shared" si="7"/>
      </c>
      <c r="AY26" s="332"/>
      <c r="AZ26" s="332">
        <f t="shared" si="8"/>
        <v>2</v>
      </c>
      <c r="BA26" s="333"/>
      <c r="BB26" s="332">
        <f t="shared" si="9"/>
        <v>1</v>
      </c>
      <c r="BC26" s="332"/>
      <c r="BD26" s="332"/>
      <c r="BE26" s="332"/>
      <c r="BF26" s="332"/>
      <c r="BG26" s="332">
        <f t="shared" si="10"/>
        <v>1</v>
      </c>
      <c r="BH26" s="332"/>
      <c r="BI26" s="332"/>
      <c r="BJ26" s="332"/>
      <c r="BK26" s="332"/>
      <c r="BL26" s="332"/>
      <c r="BM26" s="332"/>
      <c r="BN26" s="332"/>
      <c r="BO26" s="332"/>
      <c r="BP26" s="333"/>
      <c r="BQ26" s="334"/>
      <c r="BR26" s="335"/>
      <c r="BS26" s="336"/>
      <c r="BU26">
        <f t="shared" si="11"/>
        <v>0</v>
      </c>
      <c r="BV26">
        <f t="shared" si="12"/>
        <v>0</v>
      </c>
      <c r="BW26" s="12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4"/>
      <c r="CK26" s="98">
        <f t="shared" si="13"/>
        <v>10</v>
      </c>
      <c r="CL26" s="99"/>
      <c r="CM26" s="98" t="str">
        <f t="shared" si="14"/>
        <v>MF</v>
      </c>
      <c r="CN26" s="99"/>
      <c r="CO26" s="98" t="str">
        <f t="shared" si="15"/>
        <v>MF</v>
      </c>
      <c r="CP26" s="99"/>
      <c r="CQ26" s="98">
        <f t="shared" si="16"/>
        <v>7</v>
      </c>
      <c r="CR26" s="99"/>
      <c r="CS26" s="12">
        <v>1</v>
      </c>
      <c r="CT26" s="13"/>
      <c r="CU26" s="13"/>
      <c r="CV26" s="13"/>
      <c r="CW26" s="13"/>
      <c r="CX26" s="13"/>
      <c r="CY26" s="14"/>
      <c r="CZ26" s="12">
        <v>1</v>
      </c>
      <c r="DA26" s="13"/>
      <c r="DB26" s="13"/>
      <c r="DC26" s="13"/>
      <c r="DD26" s="13"/>
      <c r="DE26" s="13"/>
      <c r="DF26" s="14"/>
      <c r="DG26">
        <f t="shared" si="17"/>
        <v>2</v>
      </c>
      <c r="DH26">
        <f t="shared" si="18"/>
        <v>0</v>
      </c>
    </row>
    <row r="27" spans="1:112" ht="21.75" customHeight="1">
      <c r="A27" s="358"/>
      <c r="B27" s="333"/>
      <c r="C27" s="359">
        <v>68</v>
      </c>
      <c r="D27" s="332"/>
      <c r="E27" s="332"/>
      <c r="F27" s="332"/>
      <c r="G27" s="332"/>
      <c r="H27" s="332">
        <f t="shared" si="0"/>
        <v>1</v>
      </c>
      <c r="I27" s="332"/>
      <c r="J27" s="332"/>
      <c r="K27" s="332"/>
      <c r="L27" s="332"/>
      <c r="M27" s="332">
        <f t="shared" si="1"/>
        <v>2</v>
      </c>
      <c r="N27" s="332"/>
      <c r="O27" s="332"/>
      <c r="P27" s="332"/>
      <c r="Q27" s="332"/>
      <c r="R27" s="332">
        <f t="shared" si="2"/>
        <v>3</v>
      </c>
      <c r="S27" s="332"/>
      <c r="T27" s="332">
        <f t="shared" si="3"/>
      </c>
      <c r="U27" s="332"/>
      <c r="V27" s="180" t="str">
        <f t="shared" si="4"/>
        <v>佐藤頼子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27">
        <v>9</v>
      </c>
      <c r="AG27" s="127"/>
      <c r="AH27" s="127" t="str">
        <f t="shared" si="5"/>
        <v>MF</v>
      </c>
      <c r="AI27" s="128"/>
      <c r="AJ27" s="129" t="str">
        <f t="shared" si="6"/>
        <v>MF</v>
      </c>
      <c r="AK27" s="127"/>
      <c r="AL27" s="127">
        <v>9</v>
      </c>
      <c r="AM27" s="127"/>
      <c r="AN27" s="180" t="str">
        <f t="shared" si="19"/>
        <v>相澤優子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332">
        <f t="shared" si="7"/>
      </c>
      <c r="AY27" s="332"/>
      <c r="AZ27" s="332">
        <f t="shared" si="8"/>
        <v>1</v>
      </c>
      <c r="BA27" s="333"/>
      <c r="BB27" s="332">
        <f t="shared" si="9"/>
        <v>1</v>
      </c>
      <c r="BC27" s="332"/>
      <c r="BD27" s="332"/>
      <c r="BE27" s="332"/>
      <c r="BF27" s="332"/>
      <c r="BG27" s="332">
        <f t="shared" si="10"/>
      </c>
      <c r="BH27" s="332"/>
      <c r="BI27" s="332"/>
      <c r="BJ27" s="332"/>
      <c r="BK27" s="332"/>
      <c r="BL27" s="332"/>
      <c r="BM27" s="332"/>
      <c r="BN27" s="332"/>
      <c r="BO27" s="332"/>
      <c r="BP27" s="333"/>
      <c r="BQ27" s="334"/>
      <c r="BR27" s="335"/>
      <c r="BS27" s="336"/>
      <c r="BU27">
        <f t="shared" si="11"/>
        <v>0</v>
      </c>
      <c r="BV27">
        <f t="shared" si="12"/>
        <v>3</v>
      </c>
      <c r="BW27" s="12"/>
      <c r="BX27" s="13"/>
      <c r="BY27" s="13"/>
      <c r="BZ27" s="13"/>
      <c r="CA27" s="13"/>
      <c r="CB27" s="13"/>
      <c r="CC27" s="14">
        <v>1</v>
      </c>
      <c r="CD27" s="12"/>
      <c r="CE27" s="13"/>
      <c r="CF27" s="13"/>
      <c r="CG27" s="13"/>
      <c r="CH27" s="13"/>
      <c r="CI27" s="13">
        <v>1</v>
      </c>
      <c r="CJ27" s="14">
        <v>1</v>
      </c>
      <c r="CK27" s="98">
        <f t="shared" si="13"/>
        <v>9</v>
      </c>
      <c r="CL27" s="99"/>
      <c r="CM27" s="98" t="str">
        <f t="shared" si="14"/>
        <v>MF</v>
      </c>
      <c r="CN27" s="99"/>
      <c r="CO27" s="98" t="str">
        <f t="shared" si="15"/>
        <v>MF</v>
      </c>
      <c r="CP27" s="99"/>
      <c r="CQ27" s="98">
        <f t="shared" si="16"/>
        <v>9</v>
      </c>
      <c r="CR27" s="99"/>
      <c r="CS27" s="12">
        <v>1</v>
      </c>
      <c r="CT27" s="13"/>
      <c r="CU27" s="13"/>
      <c r="CV27" s="13"/>
      <c r="CW27" s="13"/>
      <c r="CX27" s="13"/>
      <c r="CY27" s="14"/>
      <c r="CZ27" s="12"/>
      <c r="DA27" s="13"/>
      <c r="DB27" s="13"/>
      <c r="DC27" s="13"/>
      <c r="DD27" s="13"/>
      <c r="DE27" s="13"/>
      <c r="DF27" s="14"/>
      <c r="DG27">
        <f t="shared" si="17"/>
        <v>1</v>
      </c>
      <c r="DH27">
        <f t="shared" si="18"/>
        <v>0</v>
      </c>
    </row>
    <row r="28" spans="1:112" ht="21.75" customHeight="1">
      <c r="A28" s="358"/>
      <c r="B28" s="333"/>
      <c r="C28" s="359"/>
      <c r="D28" s="332"/>
      <c r="E28" s="332"/>
      <c r="F28" s="332"/>
      <c r="G28" s="332"/>
      <c r="H28" s="332">
        <f t="shared" si="0"/>
        <v>1</v>
      </c>
      <c r="I28" s="332"/>
      <c r="J28" s="332"/>
      <c r="K28" s="332"/>
      <c r="L28" s="332"/>
      <c r="M28" s="332">
        <f t="shared" si="1"/>
        <v>1</v>
      </c>
      <c r="N28" s="332"/>
      <c r="O28" s="332"/>
      <c r="P28" s="332"/>
      <c r="Q28" s="332"/>
      <c r="R28" s="332">
        <f t="shared" si="2"/>
        <v>2</v>
      </c>
      <c r="S28" s="332"/>
      <c r="T28" s="332">
        <f t="shared" si="3"/>
        <v>1</v>
      </c>
      <c r="U28" s="332"/>
      <c r="V28" s="180" t="str">
        <f t="shared" si="4"/>
        <v>岩崎めぐみ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27">
        <v>11</v>
      </c>
      <c r="AG28" s="127"/>
      <c r="AH28" s="127" t="str">
        <f t="shared" si="5"/>
        <v>MF</v>
      </c>
      <c r="AI28" s="128"/>
      <c r="AJ28" s="129" t="str">
        <f t="shared" si="6"/>
        <v>MF</v>
      </c>
      <c r="AK28" s="127"/>
      <c r="AL28" s="127">
        <v>12</v>
      </c>
      <c r="AM28" s="127"/>
      <c r="AN28" s="180" t="str">
        <f t="shared" si="19"/>
        <v>新妻久美</v>
      </c>
      <c r="AO28" s="180"/>
      <c r="AP28" s="180"/>
      <c r="AQ28" s="180"/>
      <c r="AR28" s="180"/>
      <c r="AS28" s="180"/>
      <c r="AT28" s="180"/>
      <c r="AU28" s="180"/>
      <c r="AV28" s="180"/>
      <c r="AW28" s="180"/>
      <c r="AX28" s="332">
        <f t="shared" si="7"/>
      </c>
      <c r="AY28" s="332"/>
      <c r="AZ28" s="332">
        <f t="shared" si="8"/>
      </c>
      <c r="BA28" s="333"/>
      <c r="BB28" s="332">
        <f t="shared" si="9"/>
      </c>
      <c r="BC28" s="332"/>
      <c r="BD28" s="332"/>
      <c r="BE28" s="332"/>
      <c r="BF28" s="332"/>
      <c r="BG28" s="332">
        <f t="shared" si="10"/>
      </c>
      <c r="BH28" s="332"/>
      <c r="BI28" s="332"/>
      <c r="BJ28" s="332"/>
      <c r="BK28" s="332"/>
      <c r="BL28" s="332" t="s">
        <v>356</v>
      </c>
      <c r="BM28" s="332"/>
      <c r="BN28" s="332"/>
      <c r="BO28" s="332"/>
      <c r="BP28" s="333"/>
      <c r="BQ28" s="334"/>
      <c r="BR28" s="335"/>
      <c r="BS28" s="336"/>
      <c r="BU28">
        <f t="shared" si="11"/>
        <v>1</v>
      </c>
      <c r="BV28">
        <f t="shared" si="12"/>
        <v>2</v>
      </c>
      <c r="BW28" s="12"/>
      <c r="BX28" s="13"/>
      <c r="BY28" s="13"/>
      <c r="BZ28" s="13"/>
      <c r="CA28" s="13"/>
      <c r="CB28" s="13"/>
      <c r="CC28" s="14">
        <v>2</v>
      </c>
      <c r="CD28" s="12"/>
      <c r="CE28" s="13"/>
      <c r="CF28" s="13"/>
      <c r="CG28" s="13"/>
      <c r="CH28" s="13"/>
      <c r="CI28" s="13"/>
      <c r="CJ28" s="14">
        <v>1</v>
      </c>
      <c r="CK28" s="98">
        <f t="shared" si="13"/>
        <v>11</v>
      </c>
      <c r="CL28" s="99"/>
      <c r="CM28" s="98" t="str">
        <f t="shared" si="14"/>
        <v>MF</v>
      </c>
      <c r="CN28" s="99"/>
      <c r="CO28" s="98" t="str">
        <f t="shared" si="15"/>
        <v>MF</v>
      </c>
      <c r="CP28" s="99"/>
      <c r="CQ28" s="98">
        <f t="shared" si="16"/>
        <v>12</v>
      </c>
      <c r="CR28" s="99"/>
      <c r="CS28" s="12"/>
      <c r="CT28" s="13"/>
      <c r="CU28" s="13"/>
      <c r="CV28" s="13"/>
      <c r="CW28" s="13"/>
      <c r="CX28" s="13"/>
      <c r="CY28" s="14"/>
      <c r="CZ28" s="12"/>
      <c r="DA28" s="13"/>
      <c r="DB28" s="13"/>
      <c r="DC28" s="13"/>
      <c r="DD28" s="13"/>
      <c r="DE28" s="13"/>
      <c r="DF28" s="14"/>
      <c r="DG28">
        <f t="shared" si="17"/>
        <v>0</v>
      </c>
      <c r="DH28">
        <f t="shared" si="18"/>
        <v>0</v>
      </c>
    </row>
    <row r="29" spans="1:112" ht="21.75" customHeight="1">
      <c r="A29" s="358"/>
      <c r="B29" s="333"/>
      <c r="C29" s="359"/>
      <c r="D29" s="332"/>
      <c r="E29" s="332"/>
      <c r="F29" s="332"/>
      <c r="G29" s="332"/>
      <c r="H29" s="332">
        <f t="shared" si="0"/>
      </c>
      <c r="I29" s="332"/>
      <c r="J29" s="332"/>
      <c r="K29" s="332"/>
      <c r="L29" s="332"/>
      <c r="M29" s="332">
        <f t="shared" si="1"/>
      </c>
      <c r="N29" s="332"/>
      <c r="O29" s="332"/>
      <c r="P29" s="332"/>
      <c r="Q29" s="332"/>
      <c r="R29" s="332">
        <f t="shared" si="2"/>
      </c>
      <c r="S29" s="332"/>
      <c r="T29" s="332">
        <f t="shared" si="3"/>
      </c>
      <c r="U29" s="332"/>
      <c r="V29" s="180" t="str">
        <f t="shared" si="4"/>
        <v>佐々木佳奈子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27">
        <v>13</v>
      </c>
      <c r="AG29" s="127"/>
      <c r="AH29" s="127" t="str">
        <f t="shared" si="5"/>
        <v>MF</v>
      </c>
      <c r="AI29" s="128"/>
      <c r="AJ29" s="129" t="str">
        <f t="shared" si="6"/>
        <v>FW</v>
      </c>
      <c r="AK29" s="127"/>
      <c r="AL29" s="127">
        <v>10</v>
      </c>
      <c r="AM29" s="127"/>
      <c r="AN29" s="180" t="str">
        <f t="shared" si="19"/>
        <v>渡辺夏奈(cap.)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332">
        <f t="shared" si="7"/>
      </c>
      <c r="AY29" s="332"/>
      <c r="AZ29" s="332">
        <f t="shared" si="8"/>
        <v>1</v>
      </c>
      <c r="BA29" s="333"/>
      <c r="BB29" s="332">
        <f t="shared" si="9"/>
      </c>
      <c r="BC29" s="332"/>
      <c r="BD29" s="332"/>
      <c r="BE29" s="332"/>
      <c r="BF29" s="332"/>
      <c r="BG29" s="332">
        <f t="shared" si="10"/>
        <v>1</v>
      </c>
      <c r="BH29" s="332"/>
      <c r="BI29" s="332"/>
      <c r="BJ29" s="332"/>
      <c r="BK29" s="332"/>
      <c r="BL29" s="332"/>
      <c r="BM29" s="332"/>
      <c r="BN29" s="332"/>
      <c r="BO29" s="332"/>
      <c r="BP29" s="333"/>
      <c r="BQ29" s="334"/>
      <c r="BR29" s="335"/>
      <c r="BS29" s="336"/>
      <c r="BU29">
        <f t="shared" si="11"/>
        <v>0</v>
      </c>
      <c r="BV29">
        <f t="shared" si="12"/>
        <v>0</v>
      </c>
      <c r="BW29" s="12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4"/>
      <c r="CK29" s="98">
        <f t="shared" si="13"/>
        <v>13</v>
      </c>
      <c r="CL29" s="99"/>
      <c r="CM29" s="98" t="str">
        <f t="shared" si="14"/>
        <v>MF</v>
      </c>
      <c r="CN29" s="99"/>
      <c r="CO29" s="98" t="str">
        <f t="shared" si="15"/>
        <v>FW</v>
      </c>
      <c r="CP29" s="99"/>
      <c r="CQ29" s="98">
        <f t="shared" si="16"/>
        <v>10</v>
      </c>
      <c r="CR29" s="99"/>
      <c r="CS29" s="12"/>
      <c r="CT29" s="13"/>
      <c r="CU29" s="13"/>
      <c r="CV29" s="13"/>
      <c r="CW29" s="13"/>
      <c r="CX29" s="13"/>
      <c r="CY29" s="14"/>
      <c r="CZ29" s="12">
        <v>1</v>
      </c>
      <c r="DA29" s="13"/>
      <c r="DB29" s="13"/>
      <c r="DC29" s="13"/>
      <c r="DD29" s="13"/>
      <c r="DE29" s="13"/>
      <c r="DF29" s="14"/>
      <c r="DG29">
        <f t="shared" si="17"/>
        <v>1</v>
      </c>
      <c r="DH29">
        <f t="shared" si="18"/>
        <v>0</v>
      </c>
    </row>
    <row r="30" spans="1:112" ht="21.75" customHeight="1" thickBot="1">
      <c r="A30" s="360"/>
      <c r="B30" s="357"/>
      <c r="C30" s="356"/>
      <c r="D30" s="330"/>
      <c r="E30" s="330"/>
      <c r="F30" s="330"/>
      <c r="G30" s="330"/>
      <c r="H30" s="330">
        <f t="shared" si="0"/>
        <v>1</v>
      </c>
      <c r="I30" s="330"/>
      <c r="J30" s="330"/>
      <c r="K30" s="330"/>
      <c r="L30" s="330"/>
      <c r="M30" s="330">
        <f t="shared" si="1"/>
      </c>
      <c r="N30" s="330"/>
      <c r="O30" s="330"/>
      <c r="P30" s="330"/>
      <c r="Q30" s="330"/>
      <c r="R30" s="330">
        <f t="shared" si="2"/>
        <v>1</v>
      </c>
      <c r="S30" s="330"/>
      <c r="T30" s="330">
        <f t="shared" si="3"/>
      </c>
      <c r="U30" s="330"/>
      <c r="V30" s="215" t="str">
        <f t="shared" si="4"/>
        <v>猪ノ川明香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7">
        <v>5</v>
      </c>
      <c r="AG30" s="217"/>
      <c r="AH30" s="217" t="str">
        <f t="shared" si="5"/>
        <v>FW</v>
      </c>
      <c r="AI30" s="245"/>
      <c r="AJ30" s="246" t="str">
        <f t="shared" si="6"/>
        <v>FW</v>
      </c>
      <c r="AK30" s="217"/>
      <c r="AL30" s="217">
        <v>11</v>
      </c>
      <c r="AM30" s="217"/>
      <c r="AN30" s="215" t="str">
        <f t="shared" si="19"/>
        <v>落合　　　恵</v>
      </c>
      <c r="AO30" s="215"/>
      <c r="AP30" s="215"/>
      <c r="AQ30" s="215"/>
      <c r="AR30" s="215"/>
      <c r="AS30" s="215"/>
      <c r="AT30" s="215"/>
      <c r="AU30" s="215"/>
      <c r="AV30" s="215"/>
      <c r="AW30" s="215"/>
      <c r="AX30" s="330">
        <f t="shared" si="7"/>
      </c>
      <c r="AY30" s="330"/>
      <c r="AZ30" s="330">
        <f t="shared" si="8"/>
        <v>1</v>
      </c>
      <c r="BA30" s="357"/>
      <c r="BB30" s="330">
        <f t="shared" si="9"/>
      </c>
      <c r="BC30" s="330"/>
      <c r="BD30" s="330"/>
      <c r="BE30" s="330"/>
      <c r="BF30" s="330"/>
      <c r="BG30" s="330">
        <f t="shared" si="10"/>
        <v>1</v>
      </c>
      <c r="BH30" s="330"/>
      <c r="BI30" s="330"/>
      <c r="BJ30" s="330"/>
      <c r="BK30" s="330"/>
      <c r="BL30" s="330"/>
      <c r="BM30" s="330"/>
      <c r="BN30" s="330"/>
      <c r="BO30" s="330"/>
      <c r="BP30" s="357"/>
      <c r="BQ30" s="345"/>
      <c r="BR30" s="346"/>
      <c r="BS30" s="347"/>
      <c r="BU30">
        <f t="shared" si="11"/>
        <v>0</v>
      </c>
      <c r="BV30">
        <f t="shared" si="12"/>
        <v>1</v>
      </c>
      <c r="BW30" s="42"/>
      <c r="BX30" s="43"/>
      <c r="BY30" s="43"/>
      <c r="BZ30" s="43"/>
      <c r="CA30" s="43"/>
      <c r="CB30" s="43"/>
      <c r="CC30" s="44">
        <v>1</v>
      </c>
      <c r="CD30" s="42"/>
      <c r="CE30" s="43"/>
      <c r="CF30" s="43"/>
      <c r="CG30" s="43"/>
      <c r="CH30" s="43"/>
      <c r="CI30" s="43"/>
      <c r="CJ30" s="44"/>
      <c r="CK30" s="275">
        <f t="shared" si="13"/>
        <v>5</v>
      </c>
      <c r="CL30" s="276"/>
      <c r="CM30" s="275" t="str">
        <f t="shared" si="14"/>
        <v>FW</v>
      </c>
      <c r="CN30" s="276"/>
      <c r="CO30" s="275" t="str">
        <f t="shared" si="15"/>
        <v>FW</v>
      </c>
      <c r="CP30" s="276"/>
      <c r="CQ30" s="275">
        <f t="shared" si="16"/>
        <v>11</v>
      </c>
      <c r="CR30" s="276"/>
      <c r="CS30" s="42"/>
      <c r="CT30" s="43"/>
      <c r="CU30" s="43"/>
      <c r="CV30" s="43"/>
      <c r="CW30" s="43"/>
      <c r="CX30" s="43"/>
      <c r="CY30" s="44"/>
      <c r="CZ30" s="42">
        <v>1</v>
      </c>
      <c r="DA30" s="43"/>
      <c r="DB30" s="43"/>
      <c r="DC30" s="43"/>
      <c r="DD30" s="43"/>
      <c r="DE30" s="43"/>
      <c r="DF30" s="44"/>
      <c r="DG30">
        <f t="shared" si="17"/>
        <v>1</v>
      </c>
      <c r="DH30">
        <f t="shared" si="18"/>
        <v>0</v>
      </c>
    </row>
    <row r="31" spans="1:112" ht="21.75" customHeight="1">
      <c r="A31" s="363">
        <v>9</v>
      </c>
      <c r="B31" s="355"/>
      <c r="C31" s="364"/>
      <c r="D31" s="157"/>
      <c r="E31" s="157"/>
      <c r="F31" s="157"/>
      <c r="G31" s="157"/>
      <c r="H31" s="157">
        <f t="shared" si="0"/>
      </c>
      <c r="I31" s="157"/>
      <c r="J31" s="157"/>
      <c r="K31" s="157"/>
      <c r="L31" s="157"/>
      <c r="M31" s="157">
        <f t="shared" si="1"/>
      </c>
      <c r="N31" s="157"/>
      <c r="O31" s="157"/>
      <c r="P31" s="157"/>
      <c r="Q31" s="157"/>
      <c r="R31" s="157">
        <f t="shared" si="2"/>
      </c>
      <c r="S31" s="157"/>
      <c r="T31" s="157">
        <f t="shared" si="3"/>
      </c>
      <c r="U31" s="157"/>
      <c r="V31" s="216" t="str">
        <f t="shared" si="4"/>
        <v>黒崎     愛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8">
        <v>15</v>
      </c>
      <c r="AG31" s="218"/>
      <c r="AH31" s="218" t="str">
        <f t="shared" si="5"/>
        <v>MF</v>
      </c>
      <c r="AI31" s="248"/>
      <c r="AJ31" s="247" t="str">
        <f t="shared" si="6"/>
        <v>MF</v>
      </c>
      <c r="AK31" s="218"/>
      <c r="AL31" s="218">
        <v>6</v>
      </c>
      <c r="AM31" s="218"/>
      <c r="AN31" s="216" t="str">
        <f t="shared" si="19"/>
        <v>須藤美由紀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157">
        <f t="shared" si="7"/>
      </c>
      <c r="AY31" s="157"/>
      <c r="AZ31" s="157">
        <f t="shared" si="8"/>
      </c>
      <c r="BA31" s="355"/>
      <c r="BB31" s="157">
        <f t="shared" si="9"/>
      </c>
      <c r="BC31" s="157"/>
      <c r="BD31" s="157"/>
      <c r="BE31" s="157"/>
      <c r="BF31" s="157"/>
      <c r="BG31" s="157">
        <f t="shared" si="10"/>
      </c>
      <c r="BH31" s="157"/>
      <c r="BI31" s="157"/>
      <c r="BJ31" s="157"/>
      <c r="BK31" s="157"/>
      <c r="BL31" s="157"/>
      <c r="BM31" s="157"/>
      <c r="BN31" s="157"/>
      <c r="BO31" s="157"/>
      <c r="BP31" s="355"/>
      <c r="BQ31" s="365">
        <v>12</v>
      </c>
      <c r="BR31" s="366"/>
      <c r="BS31" s="367"/>
      <c r="BU31">
        <f t="shared" si="11"/>
        <v>0</v>
      </c>
      <c r="BV31">
        <f t="shared" si="12"/>
        <v>0</v>
      </c>
      <c r="BW31" s="15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7"/>
      <c r="CK31" s="133">
        <f t="shared" si="13"/>
        <v>15</v>
      </c>
      <c r="CL31" s="135"/>
      <c r="CM31" s="133" t="str">
        <f t="shared" si="14"/>
        <v>MF</v>
      </c>
      <c r="CN31" s="135"/>
      <c r="CO31" s="133" t="str">
        <f t="shared" si="15"/>
        <v>MF</v>
      </c>
      <c r="CP31" s="135"/>
      <c r="CQ31" s="133">
        <f t="shared" si="16"/>
        <v>6</v>
      </c>
      <c r="CR31" s="135"/>
      <c r="CS31" s="15"/>
      <c r="CT31" s="16"/>
      <c r="CU31" s="16"/>
      <c r="CV31" s="16"/>
      <c r="CW31" s="16"/>
      <c r="CX31" s="16"/>
      <c r="CY31" s="17"/>
      <c r="CZ31" s="15"/>
      <c r="DA31" s="16"/>
      <c r="DB31" s="16"/>
      <c r="DC31" s="16"/>
      <c r="DD31" s="16"/>
      <c r="DE31" s="16"/>
      <c r="DF31" s="17"/>
      <c r="DG31">
        <f t="shared" si="17"/>
        <v>0</v>
      </c>
      <c r="DH31">
        <f t="shared" si="18"/>
        <v>0</v>
      </c>
    </row>
    <row r="32" spans="1:112" ht="21.75" customHeight="1">
      <c r="A32" s="358"/>
      <c r="B32" s="333"/>
      <c r="C32" s="359"/>
      <c r="D32" s="332"/>
      <c r="E32" s="332"/>
      <c r="F32" s="332"/>
      <c r="G32" s="332"/>
      <c r="H32" s="332">
        <f t="shared" si="0"/>
      </c>
      <c r="I32" s="332"/>
      <c r="J32" s="332"/>
      <c r="K32" s="332"/>
      <c r="L32" s="332"/>
      <c r="M32" s="332">
        <f t="shared" si="1"/>
      </c>
      <c r="N32" s="332"/>
      <c r="O32" s="332"/>
      <c r="P32" s="332"/>
      <c r="Q32" s="332"/>
      <c r="R32" s="332">
        <f t="shared" si="2"/>
      </c>
      <c r="S32" s="332"/>
      <c r="T32" s="332">
        <f t="shared" si="3"/>
      </c>
      <c r="U32" s="332"/>
      <c r="V32" s="180">
        <f t="shared" si="4"/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27"/>
      <c r="AG32" s="127"/>
      <c r="AH32" s="127">
        <f t="shared" si="5"/>
      </c>
      <c r="AI32" s="128"/>
      <c r="AJ32" s="247" t="str">
        <f t="shared" si="6"/>
        <v>DF</v>
      </c>
      <c r="AK32" s="218"/>
      <c r="AL32" s="218">
        <v>2</v>
      </c>
      <c r="AM32" s="218"/>
      <c r="AN32" s="216" t="str">
        <f t="shared" si="19"/>
        <v>澤井芙笑子</v>
      </c>
      <c r="AO32" s="216"/>
      <c r="AP32" s="216"/>
      <c r="AQ32" s="216"/>
      <c r="AR32" s="216"/>
      <c r="AS32" s="216"/>
      <c r="AT32" s="216"/>
      <c r="AU32" s="216"/>
      <c r="AV32" s="216"/>
      <c r="AW32" s="216"/>
      <c r="AX32" s="332">
        <f t="shared" si="7"/>
      </c>
      <c r="AY32" s="332"/>
      <c r="AZ32" s="332">
        <f t="shared" si="8"/>
      </c>
      <c r="BA32" s="333"/>
      <c r="BB32" s="332">
        <f t="shared" si="9"/>
      </c>
      <c r="BC32" s="332"/>
      <c r="BD32" s="332"/>
      <c r="BE32" s="332"/>
      <c r="BF32" s="332"/>
      <c r="BG32" s="332">
        <f t="shared" si="10"/>
      </c>
      <c r="BH32" s="332"/>
      <c r="BI32" s="332"/>
      <c r="BJ32" s="332"/>
      <c r="BK32" s="332"/>
      <c r="BL32" s="332"/>
      <c r="BM32" s="332"/>
      <c r="BN32" s="332"/>
      <c r="BO32" s="332"/>
      <c r="BP32" s="333"/>
      <c r="BQ32" s="334">
        <v>4</v>
      </c>
      <c r="BR32" s="335"/>
      <c r="BS32" s="336"/>
      <c r="BU32">
        <f t="shared" si="11"/>
        <v>0</v>
      </c>
      <c r="BV32">
        <f t="shared" si="12"/>
        <v>0</v>
      </c>
      <c r="BW32" s="12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4"/>
      <c r="CK32" s="98">
        <f t="shared" si="13"/>
      </c>
      <c r="CL32" s="99"/>
      <c r="CM32" s="98">
        <f t="shared" si="14"/>
      </c>
      <c r="CN32" s="99"/>
      <c r="CO32" s="98" t="str">
        <f t="shared" si="15"/>
        <v>DF</v>
      </c>
      <c r="CP32" s="99"/>
      <c r="CQ32" s="98">
        <f t="shared" si="16"/>
        <v>2</v>
      </c>
      <c r="CR32" s="99"/>
      <c r="CS32" s="12"/>
      <c r="CT32" s="13"/>
      <c r="CU32" s="13"/>
      <c r="CV32" s="13"/>
      <c r="CW32" s="13"/>
      <c r="CX32" s="13"/>
      <c r="CY32" s="14"/>
      <c r="CZ32" s="12"/>
      <c r="DA32" s="13"/>
      <c r="DB32" s="13"/>
      <c r="DC32" s="13"/>
      <c r="DD32" s="13"/>
      <c r="DE32" s="13"/>
      <c r="DF32" s="14"/>
      <c r="DG32">
        <f t="shared" si="17"/>
        <v>0</v>
      </c>
      <c r="DH32">
        <f t="shared" si="18"/>
        <v>0</v>
      </c>
    </row>
    <row r="33" spans="1:112" ht="21.75" customHeight="1" thickBot="1">
      <c r="A33" s="360"/>
      <c r="B33" s="357"/>
      <c r="C33" s="356"/>
      <c r="D33" s="330"/>
      <c r="E33" s="330"/>
      <c r="F33" s="330"/>
      <c r="G33" s="330"/>
      <c r="H33" s="330">
        <f t="shared" si="0"/>
      </c>
      <c r="I33" s="330"/>
      <c r="J33" s="330"/>
      <c r="K33" s="330"/>
      <c r="L33" s="330"/>
      <c r="M33" s="330">
        <f t="shared" si="1"/>
      </c>
      <c r="N33" s="330"/>
      <c r="O33" s="330"/>
      <c r="P33" s="330"/>
      <c r="Q33" s="330"/>
      <c r="R33" s="330">
        <f t="shared" si="2"/>
      </c>
      <c r="S33" s="330"/>
      <c r="T33" s="330">
        <f t="shared" si="3"/>
      </c>
      <c r="U33" s="330"/>
      <c r="V33" s="215">
        <f t="shared" si="4"/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7"/>
      <c r="AG33" s="217"/>
      <c r="AH33" s="217">
        <f t="shared" si="5"/>
      </c>
      <c r="AI33" s="245"/>
      <c r="AJ33" s="246">
        <f t="shared" si="6"/>
      </c>
      <c r="AK33" s="217"/>
      <c r="AL33" s="217"/>
      <c r="AM33" s="217"/>
      <c r="AN33" s="215">
        <f t="shared" si="19"/>
      </c>
      <c r="AO33" s="215"/>
      <c r="AP33" s="215"/>
      <c r="AQ33" s="215"/>
      <c r="AR33" s="215"/>
      <c r="AS33" s="215"/>
      <c r="AT33" s="215"/>
      <c r="AU33" s="215"/>
      <c r="AV33" s="215"/>
      <c r="AW33" s="215"/>
      <c r="AX33" s="330">
        <f t="shared" si="7"/>
      </c>
      <c r="AY33" s="330"/>
      <c r="AZ33" s="330">
        <f t="shared" si="8"/>
      </c>
      <c r="BA33" s="357"/>
      <c r="BB33" s="330">
        <f t="shared" si="9"/>
      </c>
      <c r="BC33" s="330"/>
      <c r="BD33" s="330"/>
      <c r="BE33" s="330"/>
      <c r="BF33" s="330"/>
      <c r="BG33" s="330">
        <f t="shared" si="10"/>
      </c>
      <c r="BH33" s="330"/>
      <c r="BI33" s="330"/>
      <c r="BJ33" s="330"/>
      <c r="BK33" s="330"/>
      <c r="BL33" s="330"/>
      <c r="BM33" s="330"/>
      <c r="BN33" s="330"/>
      <c r="BO33" s="330"/>
      <c r="BP33" s="357"/>
      <c r="BQ33" s="345"/>
      <c r="BR33" s="346"/>
      <c r="BS33" s="347"/>
      <c r="BU33">
        <f t="shared" si="11"/>
        <v>0</v>
      </c>
      <c r="BV33">
        <f t="shared" si="12"/>
        <v>0</v>
      </c>
      <c r="BW33" s="45"/>
      <c r="BX33" s="46"/>
      <c r="BY33" s="46"/>
      <c r="BZ33" s="46"/>
      <c r="CA33" s="46"/>
      <c r="CB33" s="46"/>
      <c r="CC33" s="47"/>
      <c r="CD33" s="45"/>
      <c r="CE33" s="46"/>
      <c r="CF33" s="46"/>
      <c r="CG33" s="46"/>
      <c r="CH33" s="46"/>
      <c r="CI33" s="46"/>
      <c r="CJ33" s="47"/>
      <c r="CK33" s="98">
        <f t="shared" si="13"/>
      </c>
      <c r="CL33" s="99"/>
      <c r="CM33" s="98">
        <f t="shared" si="14"/>
      </c>
      <c r="CN33" s="99"/>
      <c r="CO33" s="98">
        <f t="shared" si="15"/>
      </c>
      <c r="CP33" s="99"/>
      <c r="CQ33" s="98">
        <f t="shared" si="16"/>
      </c>
      <c r="CR33" s="99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7"/>
      <c r="DG33">
        <f t="shared" si="17"/>
        <v>0</v>
      </c>
      <c r="DH33" s="49">
        <f t="shared" si="18"/>
        <v>0</v>
      </c>
    </row>
    <row r="34" spans="1:112" ht="21.75" customHeight="1">
      <c r="A34" s="234" t="s">
        <v>19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0" t="s">
        <v>14</v>
      </c>
      <c r="U34" s="230"/>
      <c r="V34" s="230"/>
      <c r="W34" s="230"/>
      <c r="X34" s="231"/>
      <c r="Y34" s="231"/>
      <c r="Z34" s="230" t="s">
        <v>13</v>
      </c>
      <c r="AA34" s="231"/>
      <c r="AB34" s="231"/>
      <c r="AC34" s="231"/>
      <c r="AD34" s="231"/>
      <c r="AE34" s="231"/>
      <c r="AF34" s="235" t="s">
        <v>18</v>
      </c>
      <c r="AG34" s="235"/>
      <c r="AH34" s="235"/>
      <c r="AI34" s="235"/>
      <c r="AJ34" s="235"/>
      <c r="AK34" s="235"/>
      <c r="AL34" s="235"/>
      <c r="AM34" s="235"/>
      <c r="AN34" s="230" t="s">
        <v>13</v>
      </c>
      <c r="AO34" s="231"/>
      <c r="AP34" s="231"/>
      <c r="AQ34" s="231"/>
      <c r="AR34" s="231"/>
      <c r="AS34" s="231"/>
      <c r="AT34" s="230" t="s">
        <v>14</v>
      </c>
      <c r="AU34" s="230"/>
      <c r="AV34" s="230"/>
      <c r="AW34" s="230"/>
      <c r="AX34" s="231"/>
      <c r="AY34" s="231"/>
      <c r="AZ34" s="235" t="s">
        <v>19</v>
      </c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59"/>
      <c r="BU34">
        <f>SUM(BU20:BU33)</f>
        <v>2</v>
      </c>
      <c r="BV34">
        <f>SUM(BV20:BV33)</f>
        <v>12</v>
      </c>
      <c r="DG34">
        <f>SUM(DG20:DG33)</f>
        <v>5</v>
      </c>
      <c r="DH34" s="49">
        <f>SUM(DH20:DH33)</f>
        <v>0</v>
      </c>
    </row>
    <row r="35" spans="1:71" ht="21.75" customHeight="1">
      <c r="A35" s="204" t="s">
        <v>20</v>
      </c>
      <c r="B35" s="196"/>
      <c r="C35" s="196"/>
      <c r="D35" s="282" t="s">
        <v>21</v>
      </c>
      <c r="E35" s="283"/>
      <c r="F35" s="283"/>
      <c r="G35" s="198" t="s">
        <v>15</v>
      </c>
      <c r="H35" s="237"/>
      <c r="I35" s="233" t="s">
        <v>91</v>
      </c>
      <c r="J35" s="233"/>
      <c r="K35" s="233"/>
      <c r="L35" s="233"/>
      <c r="M35" s="233"/>
      <c r="N35" s="233"/>
      <c r="O35" s="206"/>
      <c r="P35" s="196" t="s">
        <v>227</v>
      </c>
      <c r="Q35" s="196"/>
      <c r="R35" s="196"/>
      <c r="S35" s="196"/>
      <c r="T35" s="232"/>
      <c r="U35" s="232"/>
      <c r="V35" s="232"/>
      <c r="W35" s="232"/>
      <c r="X35" s="229"/>
      <c r="Y35" s="229"/>
      <c r="Z35" s="229"/>
      <c r="AA35" s="229"/>
      <c r="AB35" s="229"/>
      <c r="AC35" s="229"/>
      <c r="AD35" s="229"/>
      <c r="AE35" s="229"/>
      <c r="AF35" s="196"/>
      <c r="AG35" s="196"/>
      <c r="AH35" s="196"/>
      <c r="AI35" s="196"/>
      <c r="AJ35" s="196"/>
      <c r="AK35" s="196"/>
      <c r="AL35" s="196"/>
      <c r="AM35" s="196"/>
      <c r="AN35" s="229"/>
      <c r="AO35" s="229"/>
      <c r="AP35" s="229"/>
      <c r="AQ35" s="229"/>
      <c r="AR35" s="229"/>
      <c r="AS35" s="229"/>
      <c r="AT35" s="232"/>
      <c r="AU35" s="232"/>
      <c r="AV35" s="232"/>
      <c r="AW35" s="232"/>
      <c r="AX35" s="229"/>
      <c r="AY35" s="229"/>
      <c r="AZ35" s="196" t="s">
        <v>20</v>
      </c>
      <c r="BA35" s="196"/>
      <c r="BB35" s="196"/>
      <c r="BC35" s="260" t="s">
        <v>21</v>
      </c>
      <c r="BD35" s="260"/>
      <c r="BE35" s="260"/>
      <c r="BF35" s="196" t="s">
        <v>15</v>
      </c>
      <c r="BG35" s="198"/>
      <c r="BH35" s="212" t="s">
        <v>45</v>
      </c>
      <c r="BI35" s="196"/>
      <c r="BJ35" s="196"/>
      <c r="BK35" s="196"/>
      <c r="BL35" s="196"/>
      <c r="BM35" s="196"/>
      <c r="BN35" s="196"/>
      <c r="BO35" s="196" t="s">
        <v>227</v>
      </c>
      <c r="BP35" s="196"/>
      <c r="BQ35" s="196"/>
      <c r="BR35" s="196"/>
      <c r="BS35" s="197"/>
    </row>
    <row r="36" spans="1:90" ht="21.75" customHeight="1">
      <c r="A36" s="129">
        <v>20</v>
      </c>
      <c r="B36" s="127"/>
      <c r="C36" s="127"/>
      <c r="D36" s="128" t="s">
        <v>55</v>
      </c>
      <c r="E36" s="304"/>
      <c r="F36" s="304"/>
      <c r="G36" s="128">
        <v>6</v>
      </c>
      <c r="H36" s="368"/>
      <c r="I36" s="376" t="str">
        <f aca="true" t="shared" si="20" ref="I36:I42">IF(G36="","",VLOOKUP(G36,$A$58:$M$75,5,FALSE))</f>
        <v>松長朋恵</v>
      </c>
      <c r="J36" s="376"/>
      <c r="K36" s="376"/>
      <c r="L36" s="376"/>
      <c r="M36" s="376"/>
      <c r="N36" s="376"/>
      <c r="O36" s="377"/>
      <c r="P36" s="127" t="s">
        <v>57</v>
      </c>
      <c r="Q36" s="127"/>
      <c r="R36" s="127"/>
      <c r="S36" s="127"/>
      <c r="T36" s="127">
        <f>SUM(H20:L33)</f>
        <v>7</v>
      </c>
      <c r="U36" s="127"/>
      <c r="V36" s="127"/>
      <c r="W36" s="127"/>
      <c r="X36" s="319"/>
      <c r="Y36" s="319"/>
      <c r="Z36" s="127">
        <f>SUM(M20:Q33)</f>
        <v>5</v>
      </c>
      <c r="AA36" s="319"/>
      <c r="AB36" s="319"/>
      <c r="AC36" s="319"/>
      <c r="AD36" s="319"/>
      <c r="AE36" s="319"/>
      <c r="AF36" s="127">
        <f aca="true" t="shared" si="21" ref="AF36:AF42">SUM(T36:AE36)</f>
        <v>12</v>
      </c>
      <c r="AG36" s="127"/>
      <c r="AH36" s="127" t="s">
        <v>17</v>
      </c>
      <c r="AI36" s="127"/>
      <c r="AJ36" s="127"/>
      <c r="AK36" s="127"/>
      <c r="AL36" s="127">
        <f aca="true" t="shared" si="22" ref="AL36:AL42">SUM(AN36:AY36)</f>
        <v>5</v>
      </c>
      <c r="AM36" s="127"/>
      <c r="AN36" s="127">
        <f>SUM(BB20:BF33)</f>
        <v>2</v>
      </c>
      <c r="AO36" s="319"/>
      <c r="AP36" s="319"/>
      <c r="AQ36" s="319"/>
      <c r="AR36" s="319"/>
      <c r="AS36" s="319"/>
      <c r="AT36" s="127">
        <f>SUM(BG20:BK33)</f>
        <v>3</v>
      </c>
      <c r="AU36" s="127"/>
      <c r="AV36" s="127"/>
      <c r="AW36" s="127"/>
      <c r="AX36" s="319"/>
      <c r="AY36" s="319"/>
      <c r="AZ36" s="127"/>
      <c r="BA36" s="127"/>
      <c r="BB36" s="127"/>
      <c r="BC36" s="127"/>
      <c r="BD36" s="127"/>
      <c r="BE36" s="127"/>
      <c r="BF36" s="127"/>
      <c r="BG36" s="128"/>
      <c r="BH36" s="338">
        <f aca="true" t="shared" si="23" ref="BH36:BH42">IF(BF36="","",VLOOKUP(BF36,$N$58:$Z$75,5,FALSE))</f>
      </c>
      <c r="BI36" s="337"/>
      <c r="BJ36" s="337"/>
      <c r="BK36" s="337"/>
      <c r="BL36" s="337"/>
      <c r="BM36" s="337"/>
      <c r="BN36" s="337"/>
      <c r="BO36" s="127"/>
      <c r="BP36" s="127"/>
      <c r="BQ36" s="127"/>
      <c r="BR36" s="127"/>
      <c r="BS36" s="339"/>
      <c r="BW36" s="284" t="s">
        <v>55</v>
      </c>
      <c r="BX36" s="285"/>
      <c r="BY36" s="285"/>
      <c r="BZ36" s="285"/>
      <c r="CA36" s="50"/>
      <c r="CB36" s="50"/>
      <c r="CC36" s="50"/>
      <c r="CD36" s="51"/>
      <c r="CE36" s="284" t="s">
        <v>56</v>
      </c>
      <c r="CF36" s="285"/>
      <c r="CG36" s="285"/>
      <c r="CH36" s="285"/>
      <c r="CI36" s="50"/>
      <c r="CJ36" s="50"/>
      <c r="CK36" s="50"/>
      <c r="CL36" s="51"/>
    </row>
    <row r="37" spans="1:90" ht="21.75" customHeight="1">
      <c r="A37" s="129"/>
      <c r="B37" s="127"/>
      <c r="C37" s="127"/>
      <c r="D37" s="128"/>
      <c r="E37" s="304"/>
      <c r="F37" s="304"/>
      <c r="G37" s="128"/>
      <c r="H37" s="368"/>
      <c r="I37" s="376">
        <f t="shared" si="20"/>
      </c>
      <c r="J37" s="376"/>
      <c r="K37" s="376"/>
      <c r="L37" s="376"/>
      <c r="M37" s="376"/>
      <c r="N37" s="376"/>
      <c r="O37" s="377"/>
      <c r="P37" s="127"/>
      <c r="Q37" s="127"/>
      <c r="R37" s="127"/>
      <c r="S37" s="127"/>
      <c r="T37" s="127">
        <f>COUNT(BW6:CC7)</f>
        <v>2</v>
      </c>
      <c r="U37" s="127"/>
      <c r="V37" s="127"/>
      <c r="W37" s="127"/>
      <c r="X37" s="319"/>
      <c r="Y37" s="319"/>
      <c r="Z37" s="127">
        <f>COUNT(CD6:CJ7)</f>
        <v>2</v>
      </c>
      <c r="AA37" s="319"/>
      <c r="AB37" s="319"/>
      <c r="AC37" s="319"/>
      <c r="AD37" s="319"/>
      <c r="AE37" s="319"/>
      <c r="AF37" s="127">
        <f t="shared" si="21"/>
        <v>4</v>
      </c>
      <c r="AG37" s="127"/>
      <c r="AH37" s="127" t="s">
        <v>25</v>
      </c>
      <c r="AI37" s="127"/>
      <c r="AJ37" s="127"/>
      <c r="AK37" s="127"/>
      <c r="AL37" s="127">
        <f t="shared" si="22"/>
        <v>7</v>
      </c>
      <c r="AM37" s="127"/>
      <c r="AN37" s="127">
        <f>COUNT(CS6:CY7)</f>
        <v>3</v>
      </c>
      <c r="AO37" s="319"/>
      <c r="AP37" s="319"/>
      <c r="AQ37" s="319"/>
      <c r="AR37" s="319"/>
      <c r="AS37" s="319"/>
      <c r="AT37" s="127">
        <f>COUNT(CZ6:DF7)</f>
        <v>4</v>
      </c>
      <c r="AU37" s="127"/>
      <c r="AV37" s="127"/>
      <c r="AW37" s="127"/>
      <c r="AX37" s="319"/>
      <c r="AY37" s="319"/>
      <c r="AZ37" s="127"/>
      <c r="BA37" s="127"/>
      <c r="BB37" s="127"/>
      <c r="BC37" s="127"/>
      <c r="BD37" s="127"/>
      <c r="BE37" s="127"/>
      <c r="BF37" s="127"/>
      <c r="BG37" s="128"/>
      <c r="BH37" s="338">
        <f t="shared" si="23"/>
      </c>
      <c r="BI37" s="337"/>
      <c r="BJ37" s="337"/>
      <c r="BK37" s="337"/>
      <c r="BL37" s="337"/>
      <c r="BM37" s="337"/>
      <c r="BN37" s="337"/>
      <c r="BO37" s="127"/>
      <c r="BP37" s="127"/>
      <c r="BQ37" s="127"/>
      <c r="BR37" s="127"/>
      <c r="BS37" s="339"/>
      <c r="BW37" s="286" t="s">
        <v>83</v>
      </c>
      <c r="BX37" s="286"/>
      <c r="BY37" s="286"/>
      <c r="BZ37" s="286"/>
      <c r="CA37" s="91" t="s">
        <v>57</v>
      </c>
      <c r="CB37" s="91"/>
      <c r="CC37" s="91"/>
      <c r="CD37" s="91"/>
      <c r="CE37" s="286" t="s">
        <v>58</v>
      </c>
      <c r="CF37" s="286"/>
      <c r="CG37" s="286"/>
      <c r="CH37" s="286"/>
      <c r="CI37" s="286" t="s">
        <v>59</v>
      </c>
      <c r="CJ37" s="286"/>
      <c r="CK37" s="286"/>
      <c r="CL37" s="286"/>
    </row>
    <row r="38" spans="1:90" ht="21.75" customHeight="1">
      <c r="A38" s="129"/>
      <c r="B38" s="127"/>
      <c r="C38" s="127"/>
      <c r="D38" s="128"/>
      <c r="E38" s="304"/>
      <c r="F38" s="304"/>
      <c r="G38" s="128"/>
      <c r="H38" s="368"/>
      <c r="I38" s="376">
        <f t="shared" si="20"/>
      </c>
      <c r="J38" s="376"/>
      <c r="K38" s="376"/>
      <c r="L38" s="376"/>
      <c r="M38" s="376"/>
      <c r="N38" s="376"/>
      <c r="O38" s="377"/>
      <c r="P38" s="127"/>
      <c r="Q38" s="127"/>
      <c r="R38" s="127"/>
      <c r="S38" s="127"/>
      <c r="T38" s="127">
        <f>COUNT(BW8:CC9)</f>
        <v>3</v>
      </c>
      <c r="U38" s="127"/>
      <c r="V38" s="127"/>
      <c r="W38" s="127"/>
      <c r="X38" s="319"/>
      <c r="Y38" s="319"/>
      <c r="Z38" s="127">
        <f>COUNT(CD8:CJ9)</f>
        <v>3</v>
      </c>
      <c r="AA38" s="319"/>
      <c r="AB38" s="319"/>
      <c r="AC38" s="319"/>
      <c r="AD38" s="319"/>
      <c r="AE38" s="319"/>
      <c r="AF38" s="127">
        <f t="shared" si="21"/>
        <v>6</v>
      </c>
      <c r="AG38" s="127"/>
      <c r="AH38" s="127" t="s">
        <v>26</v>
      </c>
      <c r="AI38" s="127"/>
      <c r="AJ38" s="127"/>
      <c r="AK38" s="127"/>
      <c r="AL38" s="127">
        <f t="shared" si="22"/>
        <v>3</v>
      </c>
      <c r="AM38" s="127"/>
      <c r="AN38" s="127">
        <f>COUNT(CS8:CY9)</f>
        <v>1</v>
      </c>
      <c r="AO38" s="319"/>
      <c r="AP38" s="319"/>
      <c r="AQ38" s="319"/>
      <c r="AR38" s="319"/>
      <c r="AS38" s="319"/>
      <c r="AT38" s="127">
        <f>COUNT(CZ8:DF9)</f>
        <v>2</v>
      </c>
      <c r="AU38" s="127"/>
      <c r="AV38" s="127"/>
      <c r="AW38" s="127"/>
      <c r="AX38" s="319"/>
      <c r="AY38" s="319"/>
      <c r="AZ38" s="127"/>
      <c r="BA38" s="127"/>
      <c r="BB38" s="127"/>
      <c r="BC38" s="127"/>
      <c r="BD38" s="127"/>
      <c r="BE38" s="127"/>
      <c r="BF38" s="127"/>
      <c r="BG38" s="128"/>
      <c r="BH38" s="338">
        <f t="shared" si="23"/>
      </c>
      <c r="BI38" s="337"/>
      <c r="BJ38" s="337"/>
      <c r="BK38" s="337"/>
      <c r="BL38" s="337"/>
      <c r="BM38" s="337"/>
      <c r="BN38" s="337"/>
      <c r="BO38" s="127"/>
      <c r="BP38" s="127"/>
      <c r="BQ38" s="127"/>
      <c r="BR38" s="127"/>
      <c r="BS38" s="339"/>
      <c r="BW38" s="286" t="s">
        <v>60</v>
      </c>
      <c r="BX38" s="286"/>
      <c r="BY38" s="286"/>
      <c r="BZ38" s="286"/>
      <c r="CA38" s="287" t="s">
        <v>61</v>
      </c>
      <c r="CB38" s="287"/>
      <c r="CC38" s="287"/>
      <c r="CD38" s="287"/>
      <c r="CE38" s="286" t="s">
        <v>62</v>
      </c>
      <c r="CF38" s="286"/>
      <c r="CG38" s="286"/>
      <c r="CH38" s="286"/>
      <c r="CI38" s="287" t="s">
        <v>63</v>
      </c>
      <c r="CJ38" s="287"/>
      <c r="CK38" s="287"/>
      <c r="CL38" s="287"/>
    </row>
    <row r="39" spans="1:90" ht="21.75" customHeight="1">
      <c r="A39" s="129"/>
      <c r="B39" s="127"/>
      <c r="C39" s="127"/>
      <c r="D39" s="128"/>
      <c r="E39" s="304"/>
      <c r="F39" s="304"/>
      <c r="G39" s="128"/>
      <c r="H39" s="368"/>
      <c r="I39" s="376">
        <f t="shared" si="20"/>
      </c>
      <c r="J39" s="376"/>
      <c r="K39" s="376"/>
      <c r="L39" s="376"/>
      <c r="M39" s="376"/>
      <c r="N39" s="376"/>
      <c r="O39" s="377"/>
      <c r="P39" s="127"/>
      <c r="Q39" s="127"/>
      <c r="R39" s="127"/>
      <c r="S39" s="127"/>
      <c r="T39" s="127">
        <f>COUNT(CZ10:DF11)</f>
        <v>6</v>
      </c>
      <c r="U39" s="127"/>
      <c r="V39" s="127"/>
      <c r="W39" s="127"/>
      <c r="X39" s="319"/>
      <c r="Y39" s="319"/>
      <c r="Z39" s="127">
        <f>COUNT(CS10:CY11)</f>
        <v>5</v>
      </c>
      <c r="AA39" s="319"/>
      <c r="AB39" s="319"/>
      <c r="AC39" s="319"/>
      <c r="AD39" s="319"/>
      <c r="AE39" s="319"/>
      <c r="AF39" s="127">
        <f t="shared" si="21"/>
        <v>11</v>
      </c>
      <c r="AG39" s="127"/>
      <c r="AH39" s="127" t="s">
        <v>27</v>
      </c>
      <c r="AI39" s="127"/>
      <c r="AJ39" s="127"/>
      <c r="AK39" s="127"/>
      <c r="AL39" s="127">
        <f t="shared" si="22"/>
        <v>5</v>
      </c>
      <c r="AM39" s="127"/>
      <c r="AN39" s="127">
        <f>COUNT(CD10:CJ11)</f>
        <v>3</v>
      </c>
      <c r="AO39" s="319"/>
      <c r="AP39" s="319"/>
      <c r="AQ39" s="319"/>
      <c r="AR39" s="319"/>
      <c r="AS39" s="319"/>
      <c r="AT39" s="127">
        <f>COUNT(BW10:CC11)</f>
        <v>2</v>
      </c>
      <c r="AU39" s="127"/>
      <c r="AV39" s="127"/>
      <c r="AW39" s="127"/>
      <c r="AX39" s="319"/>
      <c r="AY39" s="319"/>
      <c r="AZ39" s="127"/>
      <c r="BA39" s="127"/>
      <c r="BB39" s="127"/>
      <c r="BC39" s="127"/>
      <c r="BD39" s="127"/>
      <c r="BE39" s="127"/>
      <c r="BF39" s="127"/>
      <c r="BG39" s="128"/>
      <c r="BH39" s="338">
        <f t="shared" si="23"/>
      </c>
      <c r="BI39" s="337"/>
      <c r="BJ39" s="337"/>
      <c r="BK39" s="337"/>
      <c r="BL39" s="337"/>
      <c r="BM39" s="337"/>
      <c r="BN39" s="337"/>
      <c r="BO39" s="127"/>
      <c r="BP39" s="127"/>
      <c r="BQ39" s="127"/>
      <c r="BR39" s="127"/>
      <c r="BS39" s="339"/>
      <c r="BW39" s="287" t="s">
        <v>64</v>
      </c>
      <c r="BX39" s="287"/>
      <c r="BY39" s="287"/>
      <c r="BZ39" s="287"/>
      <c r="CA39" s="287" t="s">
        <v>65</v>
      </c>
      <c r="CB39" s="287"/>
      <c r="CC39" s="287"/>
      <c r="CD39" s="287"/>
      <c r="CE39" s="287" t="s">
        <v>66</v>
      </c>
      <c r="CF39" s="287"/>
      <c r="CG39" s="287"/>
      <c r="CH39" s="287"/>
      <c r="CI39" s="286" t="s">
        <v>67</v>
      </c>
      <c r="CJ39" s="286"/>
      <c r="CK39" s="286"/>
      <c r="CL39" s="286"/>
    </row>
    <row r="40" spans="1:90" ht="21.75" customHeight="1">
      <c r="A40" s="129"/>
      <c r="B40" s="127"/>
      <c r="C40" s="127"/>
      <c r="D40" s="128"/>
      <c r="E40" s="304"/>
      <c r="F40" s="304"/>
      <c r="G40" s="128"/>
      <c r="H40" s="368"/>
      <c r="I40" s="376">
        <f t="shared" si="20"/>
      </c>
      <c r="J40" s="376"/>
      <c r="K40" s="376"/>
      <c r="L40" s="376"/>
      <c r="M40" s="376"/>
      <c r="N40" s="376"/>
      <c r="O40" s="377"/>
      <c r="P40" s="127"/>
      <c r="Q40" s="127"/>
      <c r="R40" s="127"/>
      <c r="S40" s="127"/>
      <c r="T40" s="320">
        <f>COUNT(CZ12:DF13)</f>
        <v>0</v>
      </c>
      <c r="U40" s="320"/>
      <c r="V40" s="320"/>
      <c r="W40" s="320"/>
      <c r="X40" s="321"/>
      <c r="Y40" s="321"/>
      <c r="Z40" s="320">
        <f>COUNT(CS12:CY13)</f>
        <v>2</v>
      </c>
      <c r="AA40" s="321"/>
      <c r="AB40" s="321"/>
      <c r="AC40" s="321"/>
      <c r="AD40" s="321"/>
      <c r="AE40" s="321"/>
      <c r="AF40" s="320">
        <f t="shared" si="21"/>
        <v>2</v>
      </c>
      <c r="AG40" s="320"/>
      <c r="AH40" s="320" t="s">
        <v>28</v>
      </c>
      <c r="AI40" s="320"/>
      <c r="AJ40" s="320"/>
      <c r="AK40" s="320"/>
      <c r="AL40" s="320">
        <f t="shared" si="22"/>
        <v>5</v>
      </c>
      <c r="AM40" s="320"/>
      <c r="AN40" s="320">
        <f>COUNT(CD12:CJ13)</f>
        <v>3</v>
      </c>
      <c r="AO40" s="321"/>
      <c r="AP40" s="321"/>
      <c r="AQ40" s="321"/>
      <c r="AR40" s="321"/>
      <c r="AS40" s="321"/>
      <c r="AT40" s="320">
        <f>COUNT(BW12:CC13)</f>
        <v>2</v>
      </c>
      <c r="AU40" s="320"/>
      <c r="AV40" s="320"/>
      <c r="AW40" s="320"/>
      <c r="AX40" s="321"/>
      <c r="AY40" s="321"/>
      <c r="AZ40" s="127"/>
      <c r="BA40" s="127"/>
      <c r="BB40" s="127"/>
      <c r="BC40" s="127"/>
      <c r="BD40" s="127"/>
      <c r="BE40" s="127"/>
      <c r="BF40" s="127"/>
      <c r="BG40" s="128"/>
      <c r="BH40" s="338">
        <f t="shared" si="23"/>
      </c>
      <c r="BI40" s="337"/>
      <c r="BJ40" s="337"/>
      <c r="BK40" s="337"/>
      <c r="BL40" s="337"/>
      <c r="BM40" s="337"/>
      <c r="BN40" s="337"/>
      <c r="BO40" s="127"/>
      <c r="BP40" s="127"/>
      <c r="BQ40" s="127"/>
      <c r="BR40" s="127"/>
      <c r="BS40" s="339"/>
      <c r="BW40" s="287" t="s">
        <v>68</v>
      </c>
      <c r="BX40" s="287"/>
      <c r="BY40" s="287"/>
      <c r="BZ40" s="287"/>
      <c r="CA40" s="287" t="s">
        <v>69</v>
      </c>
      <c r="CB40" s="287"/>
      <c r="CC40" s="287"/>
      <c r="CD40" s="287"/>
      <c r="CE40" s="287" t="s">
        <v>70</v>
      </c>
      <c r="CF40" s="287"/>
      <c r="CG40" s="287"/>
      <c r="CH40" s="287"/>
      <c r="CI40" s="91"/>
      <c r="CJ40" s="91"/>
      <c r="CK40" s="91"/>
      <c r="CL40" s="91"/>
    </row>
    <row r="41" spans="1:71" ht="21.75" customHeight="1">
      <c r="A41" s="129"/>
      <c r="B41" s="127"/>
      <c r="C41" s="127"/>
      <c r="D41" s="128"/>
      <c r="E41" s="304"/>
      <c r="F41" s="304"/>
      <c r="G41" s="128"/>
      <c r="H41" s="368"/>
      <c r="I41" s="376">
        <f t="shared" si="20"/>
      </c>
      <c r="J41" s="376"/>
      <c r="K41" s="376"/>
      <c r="L41" s="376"/>
      <c r="M41" s="376"/>
      <c r="N41" s="376"/>
      <c r="O41" s="377"/>
      <c r="P41" s="127"/>
      <c r="Q41" s="127"/>
      <c r="R41" s="127"/>
      <c r="S41" s="127"/>
      <c r="T41" s="218">
        <f>COUNT(CZ14:DF15)</f>
        <v>0</v>
      </c>
      <c r="U41" s="218"/>
      <c r="V41" s="218"/>
      <c r="W41" s="218"/>
      <c r="X41" s="328"/>
      <c r="Y41" s="328"/>
      <c r="Z41" s="218">
        <f>COUNT(CS14:CY15)</f>
        <v>2</v>
      </c>
      <c r="AA41" s="328"/>
      <c r="AB41" s="328"/>
      <c r="AC41" s="328"/>
      <c r="AD41" s="328"/>
      <c r="AE41" s="328"/>
      <c r="AF41" s="218">
        <f t="shared" si="21"/>
        <v>2</v>
      </c>
      <c r="AG41" s="218"/>
      <c r="AH41" s="324" t="s">
        <v>29</v>
      </c>
      <c r="AI41" s="325"/>
      <c r="AJ41" s="325"/>
      <c r="AK41" s="326"/>
      <c r="AL41" s="218">
        <f t="shared" si="22"/>
        <v>5</v>
      </c>
      <c r="AM41" s="218"/>
      <c r="AN41" s="218">
        <f>COUNT(CD14:CJ15)</f>
        <v>3</v>
      </c>
      <c r="AO41" s="328"/>
      <c r="AP41" s="328"/>
      <c r="AQ41" s="328"/>
      <c r="AR41" s="328"/>
      <c r="AS41" s="328"/>
      <c r="AT41" s="218">
        <f>COUNT(BW14:CC15)</f>
        <v>2</v>
      </c>
      <c r="AU41" s="218"/>
      <c r="AV41" s="218"/>
      <c r="AW41" s="218"/>
      <c r="AX41" s="328"/>
      <c r="AY41" s="328"/>
      <c r="AZ41" s="127"/>
      <c r="BA41" s="127"/>
      <c r="BB41" s="127"/>
      <c r="BC41" s="127"/>
      <c r="BD41" s="127"/>
      <c r="BE41" s="127"/>
      <c r="BF41" s="127"/>
      <c r="BG41" s="128"/>
      <c r="BH41" s="338">
        <f t="shared" si="23"/>
      </c>
      <c r="BI41" s="337"/>
      <c r="BJ41" s="337"/>
      <c r="BK41" s="337"/>
      <c r="BL41" s="337"/>
      <c r="BM41" s="337"/>
      <c r="BN41" s="337"/>
      <c r="BO41" s="127"/>
      <c r="BP41" s="127"/>
      <c r="BQ41" s="127"/>
      <c r="BR41" s="127"/>
      <c r="BS41" s="339"/>
    </row>
    <row r="42" spans="1:71" ht="21.75" customHeight="1" thickBot="1">
      <c r="A42" s="369"/>
      <c r="B42" s="354"/>
      <c r="C42" s="354"/>
      <c r="D42" s="245"/>
      <c r="E42" s="372"/>
      <c r="F42" s="372"/>
      <c r="G42" s="245"/>
      <c r="H42" s="373"/>
      <c r="I42" s="374">
        <f t="shared" si="20"/>
      </c>
      <c r="J42" s="374"/>
      <c r="K42" s="374"/>
      <c r="L42" s="374"/>
      <c r="M42" s="374"/>
      <c r="N42" s="374"/>
      <c r="O42" s="375"/>
      <c r="P42" s="354"/>
      <c r="Q42" s="354"/>
      <c r="R42" s="354"/>
      <c r="S42" s="354"/>
      <c r="T42" s="217">
        <f>COUNT(BW16:CC17)</f>
        <v>1</v>
      </c>
      <c r="U42" s="217"/>
      <c r="V42" s="217"/>
      <c r="W42" s="217"/>
      <c r="X42" s="327"/>
      <c r="Y42" s="327"/>
      <c r="Z42" s="217">
        <f>COUNT(CD16:CJ17)</f>
        <v>0</v>
      </c>
      <c r="AA42" s="327"/>
      <c r="AB42" s="327"/>
      <c r="AC42" s="327"/>
      <c r="AD42" s="327"/>
      <c r="AE42" s="327"/>
      <c r="AF42" s="217">
        <f t="shared" si="21"/>
        <v>1</v>
      </c>
      <c r="AG42" s="217"/>
      <c r="AH42" s="217" t="s">
        <v>30</v>
      </c>
      <c r="AI42" s="217"/>
      <c r="AJ42" s="217"/>
      <c r="AK42" s="217"/>
      <c r="AL42" s="217">
        <f t="shared" si="22"/>
        <v>0</v>
      </c>
      <c r="AM42" s="217"/>
      <c r="AN42" s="217">
        <f>COUNT(CS16:CY17)</f>
        <v>0</v>
      </c>
      <c r="AO42" s="327"/>
      <c r="AP42" s="327"/>
      <c r="AQ42" s="327"/>
      <c r="AR42" s="327"/>
      <c r="AS42" s="327"/>
      <c r="AT42" s="217">
        <f>COUNT(CZ16:DF17)</f>
        <v>0</v>
      </c>
      <c r="AU42" s="217"/>
      <c r="AV42" s="217"/>
      <c r="AW42" s="217"/>
      <c r="AX42" s="327"/>
      <c r="AY42" s="327"/>
      <c r="AZ42" s="354"/>
      <c r="BA42" s="354"/>
      <c r="BB42" s="354"/>
      <c r="BC42" s="354"/>
      <c r="BD42" s="354"/>
      <c r="BE42" s="354"/>
      <c r="BF42" s="354"/>
      <c r="BG42" s="362"/>
      <c r="BH42" s="342">
        <f t="shared" si="23"/>
      </c>
      <c r="BI42" s="341"/>
      <c r="BJ42" s="341"/>
      <c r="BK42" s="341"/>
      <c r="BL42" s="341"/>
      <c r="BM42" s="341"/>
      <c r="BN42" s="341"/>
      <c r="BO42" s="354"/>
      <c r="BP42" s="354"/>
      <c r="BQ42" s="354"/>
      <c r="BR42" s="354"/>
      <c r="BS42" s="361"/>
    </row>
    <row r="43" spans="1:71" ht="21.75" customHeight="1">
      <c r="A43" s="267" t="s">
        <v>228</v>
      </c>
      <c r="B43" s="181"/>
      <c r="C43" s="268"/>
      <c r="D43" s="185" t="s">
        <v>22</v>
      </c>
      <c r="E43" s="181"/>
      <c r="F43" s="181"/>
      <c r="G43" s="181"/>
      <c r="H43" s="181"/>
      <c r="I43" s="181"/>
      <c r="J43" s="185" t="s">
        <v>15</v>
      </c>
      <c r="K43" s="261"/>
      <c r="L43" s="257" t="s">
        <v>229</v>
      </c>
      <c r="M43" s="181"/>
      <c r="N43" s="181"/>
      <c r="O43" s="181"/>
      <c r="P43" s="181"/>
      <c r="Q43" s="268"/>
      <c r="R43" s="185" t="s">
        <v>23</v>
      </c>
      <c r="S43" s="181"/>
      <c r="T43" s="239"/>
      <c r="U43" s="239"/>
      <c r="V43" s="240"/>
      <c r="W43" s="241" t="s">
        <v>230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4"/>
    </row>
    <row r="44" spans="1:71" ht="21.75" customHeight="1">
      <c r="A44" s="370">
        <v>59</v>
      </c>
      <c r="B44" s="371"/>
      <c r="C44" s="371"/>
      <c r="D44" s="337" t="s">
        <v>357</v>
      </c>
      <c r="E44" s="337"/>
      <c r="F44" s="337"/>
      <c r="G44" s="337"/>
      <c r="H44" s="337"/>
      <c r="I44" s="337"/>
      <c r="J44" s="127">
        <v>6</v>
      </c>
      <c r="K44" s="128"/>
      <c r="L44" s="338" t="str">
        <f>IF(J44="","",VLOOKUP(J44,$A$58:$M$75,5,FALSE))</f>
        <v>松長朋恵</v>
      </c>
      <c r="M44" s="337"/>
      <c r="N44" s="337"/>
      <c r="O44" s="337"/>
      <c r="P44" s="337"/>
      <c r="Q44" s="337"/>
      <c r="R44" s="127">
        <v>1</v>
      </c>
      <c r="S44" s="128"/>
      <c r="T44" s="89" t="s">
        <v>24</v>
      </c>
      <c r="U44" s="305">
        <v>0</v>
      </c>
      <c r="V44" s="127"/>
      <c r="W44" s="127" t="s">
        <v>358</v>
      </c>
      <c r="X44" s="127"/>
      <c r="Y44" s="127"/>
      <c r="Z44" s="127"/>
      <c r="AA44" s="127"/>
      <c r="AB44" s="127">
        <v>6</v>
      </c>
      <c r="AC44" s="127"/>
      <c r="AD44" s="127"/>
      <c r="AE44" s="127"/>
      <c r="AF44" s="127"/>
      <c r="AG44" s="127" t="s">
        <v>275</v>
      </c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8"/>
      <c r="BQ44" s="304"/>
      <c r="BR44" s="304"/>
      <c r="BS44" s="379"/>
    </row>
    <row r="45" spans="1:71" ht="21.75" customHeight="1">
      <c r="A45" s="370">
        <v>64</v>
      </c>
      <c r="B45" s="371"/>
      <c r="C45" s="371"/>
      <c r="D45" s="337" t="s">
        <v>357</v>
      </c>
      <c r="E45" s="337"/>
      <c r="F45" s="337"/>
      <c r="G45" s="337"/>
      <c r="H45" s="337"/>
      <c r="I45" s="337"/>
      <c r="J45" s="127">
        <v>11</v>
      </c>
      <c r="K45" s="128"/>
      <c r="L45" s="378" t="str">
        <f>IF(J45="","",VLOOKUP(J45,$A$58:$M$75,5,FALSE))</f>
        <v>岩崎めぐみ</v>
      </c>
      <c r="M45" s="304"/>
      <c r="N45" s="304"/>
      <c r="O45" s="304"/>
      <c r="P45" s="304"/>
      <c r="Q45" s="305"/>
      <c r="R45" s="127">
        <v>2</v>
      </c>
      <c r="S45" s="128"/>
      <c r="T45" s="89" t="s">
        <v>24</v>
      </c>
      <c r="U45" s="305">
        <v>0</v>
      </c>
      <c r="V45" s="127"/>
      <c r="W45" s="127" t="s">
        <v>359</v>
      </c>
      <c r="X45" s="127"/>
      <c r="Y45" s="127"/>
      <c r="Z45" s="127"/>
      <c r="AA45" s="127"/>
      <c r="AB45" s="127">
        <v>9</v>
      </c>
      <c r="AC45" s="127"/>
      <c r="AD45" s="127"/>
      <c r="AE45" s="127"/>
      <c r="AF45" s="127"/>
      <c r="AG45" s="127" t="s">
        <v>276</v>
      </c>
      <c r="AH45" s="127"/>
      <c r="AI45" s="127"/>
      <c r="AJ45" s="127"/>
      <c r="AK45" s="127"/>
      <c r="AL45" s="127" t="s">
        <v>330</v>
      </c>
      <c r="AM45" s="127"/>
      <c r="AN45" s="127"/>
      <c r="AO45" s="127"/>
      <c r="AP45" s="127"/>
      <c r="AQ45" s="127">
        <v>10</v>
      </c>
      <c r="AR45" s="127"/>
      <c r="AS45" s="127"/>
      <c r="AT45" s="127"/>
      <c r="AU45" s="127"/>
      <c r="AV45" s="127" t="s">
        <v>276</v>
      </c>
      <c r="AW45" s="127"/>
      <c r="AX45" s="127"/>
      <c r="AY45" s="127"/>
      <c r="AZ45" s="127"/>
      <c r="BA45" s="127">
        <v>11</v>
      </c>
      <c r="BB45" s="127"/>
      <c r="BC45" s="127"/>
      <c r="BD45" s="127"/>
      <c r="BE45" s="127"/>
      <c r="BF45" s="127" t="s">
        <v>289</v>
      </c>
      <c r="BG45" s="127"/>
      <c r="BH45" s="127"/>
      <c r="BI45" s="127"/>
      <c r="BJ45" s="127"/>
      <c r="BK45" s="127" t="s">
        <v>279</v>
      </c>
      <c r="BL45" s="127"/>
      <c r="BM45" s="127"/>
      <c r="BN45" s="127"/>
      <c r="BO45" s="127"/>
      <c r="BP45" s="128"/>
      <c r="BQ45" s="304"/>
      <c r="BR45" s="304"/>
      <c r="BS45" s="379"/>
    </row>
    <row r="46" spans="1:71" ht="21.75" customHeight="1">
      <c r="A46" s="129"/>
      <c r="B46" s="127"/>
      <c r="C46" s="127"/>
      <c r="D46" s="337"/>
      <c r="E46" s="337"/>
      <c r="F46" s="337"/>
      <c r="G46" s="337"/>
      <c r="H46" s="337"/>
      <c r="I46" s="337"/>
      <c r="J46" s="127"/>
      <c r="K46" s="128"/>
      <c r="L46" s="338"/>
      <c r="M46" s="337"/>
      <c r="N46" s="337"/>
      <c r="O46" s="337"/>
      <c r="P46" s="337"/>
      <c r="Q46" s="337"/>
      <c r="R46" s="127"/>
      <c r="S46" s="128"/>
      <c r="T46" s="89" t="s">
        <v>24</v>
      </c>
      <c r="U46" s="305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8"/>
      <c r="BQ46" s="304"/>
      <c r="BR46" s="304"/>
      <c r="BS46" s="379"/>
    </row>
    <row r="47" spans="1:71" ht="21.75" customHeight="1">
      <c r="A47" s="129"/>
      <c r="B47" s="127"/>
      <c r="C47" s="127"/>
      <c r="D47" s="337"/>
      <c r="E47" s="337"/>
      <c r="F47" s="337"/>
      <c r="G47" s="337"/>
      <c r="H47" s="337"/>
      <c r="I47" s="337"/>
      <c r="J47" s="127"/>
      <c r="K47" s="128"/>
      <c r="L47" s="338"/>
      <c r="M47" s="337"/>
      <c r="N47" s="337"/>
      <c r="O47" s="337"/>
      <c r="P47" s="337"/>
      <c r="Q47" s="337"/>
      <c r="R47" s="127"/>
      <c r="S47" s="128"/>
      <c r="T47" s="89" t="s">
        <v>24</v>
      </c>
      <c r="U47" s="305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304"/>
      <c r="BR47" s="304"/>
      <c r="BS47" s="379"/>
    </row>
    <row r="48" spans="1:130" ht="21.75" customHeight="1">
      <c r="A48" s="129"/>
      <c r="B48" s="127"/>
      <c r="C48" s="127"/>
      <c r="D48" s="337"/>
      <c r="E48" s="337"/>
      <c r="F48" s="337"/>
      <c r="G48" s="337"/>
      <c r="H48" s="337"/>
      <c r="I48" s="337"/>
      <c r="J48" s="127"/>
      <c r="K48" s="128"/>
      <c r="L48" s="338"/>
      <c r="M48" s="337"/>
      <c r="N48" s="337"/>
      <c r="O48" s="337"/>
      <c r="P48" s="337"/>
      <c r="Q48" s="337"/>
      <c r="R48" s="127"/>
      <c r="S48" s="128"/>
      <c r="T48" s="89" t="s">
        <v>24</v>
      </c>
      <c r="U48" s="305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304"/>
      <c r="BR48" s="304"/>
      <c r="BS48" s="379"/>
      <c r="CL48" s="41"/>
      <c r="CM48" s="41"/>
      <c r="DU48" s="41"/>
      <c r="DV48" s="41"/>
      <c r="DW48" s="41"/>
      <c r="DX48" s="41"/>
      <c r="DY48" s="41"/>
      <c r="DZ48" s="41"/>
    </row>
    <row r="49" spans="1:130" ht="21.75" customHeight="1">
      <c r="A49" s="348">
        <v>64</v>
      </c>
      <c r="B49" s="349"/>
      <c r="C49" s="349"/>
      <c r="D49" s="350" t="s">
        <v>357</v>
      </c>
      <c r="E49" s="350"/>
      <c r="F49" s="350"/>
      <c r="G49" s="350"/>
      <c r="H49" s="350"/>
      <c r="I49" s="350"/>
      <c r="J49" s="340">
        <v>11</v>
      </c>
      <c r="K49" s="343"/>
      <c r="L49" s="351" t="str">
        <f>IF(J49="","",VLOOKUP(J49,$A$58:$M$75,5,FALSE))</f>
        <v>岩崎めぐみ</v>
      </c>
      <c r="M49" s="352"/>
      <c r="N49" s="352"/>
      <c r="O49" s="352"/>
      <c r="P49" s="352"/>
      <c r="Q49" s="353"/>
      <c r="R49" s="340">
        <v>2</v>
      </c>
      <c r="S49" s="343"/>
      <c r="T49" s="97" t="s">
        <v>24</v>
      </c>
      <c r="U49" s="353">
        <v>0</v>
      </c>
      <c r="V49" s="340"/>
      <c r="W49" s="340" t="s">
        <v>359</v>
      </c>
      <c r="X49" s="340"/>
      <c r="Y49" s="340"/>
      <c r="Z49" s="340"/>
      <c r="AA49" s="340"/>
      <c r="AB49" s="340">
        <v>9</v>
      </c>
      <c r="AC49" s="340"/>
      <c r="AD49" s="340"/>
      <c r="AE49" s="340"/>
      <c r="AF49" s="340"/>
      <c r="AG49" s="340" t="s">
        <v>360</v>
      </c>
      <c r="AH49" s="340"/>
      <c r="AI49" s="340"/>
      <c r="AJ49" s="340"/>
      <c r="AK49" s="340"/>
      <c r="AL49" s="340" t="s">
        <v>330</v>
      </c>
      <c r="AM49" s="340"/>
      <c r="AN49" s="340"/>
      <c r="AO49" s="340"/>
      <c r="AP49" s="340"/>
      <c r="AQ49" s="340">
        <v>10</v>
      </c>
      <c r="AR49" s="340"/>
      <c r="AS49" s="340"/>
      <c r="AT49" s="340"/>
      <c r="AU49" s="340"/>
      <c r="AV49" s="340" t="s">
        <v>361</v>
      </c>
      <c r="AW49" s="340"/>
      <c r="AX49" s="340"/>
      <c r="AY49" s="340"/>
      <c r="AZ49" s="340"/>
      <c r="BA49" s="340">
        <v>11</v>
      </c>
      <c r="BB49" s="340"/>
      <c r="BC49" s="340"/>
      <c r="BD49" s="340"/>
      <c r="BE49" s="340"/>
      <c r="BF49" s="340" t="s">
        <v>289</v>
      </c>
      <c r="BG49" s="340"/>
      <c r="BH49" s="340"/>
      <c r="BI49" s="340"/>
      <c r="BJ49" s="340"/>
      <c r="BK49" s="340" t="s">
        <v>279</v>
      </c>
      <c r="BL49" s="340"/>
      <c r="BM49" s="340"/>
      <c r="BN49" s="340"/>
      <c r="BO49" s="340"/>
      <c r="BP49" s="128"/>
      <c r="BQ49" s="304"/>
      <c r="BR49" s="304"/>
      <c r="BS49" s="379"/>
      <c r="CL49" s="41"/>
      <c r="CM49" s="41"/>
      <c r="DU49" s="41"/>
      <c r="DV49" s="41"/>
      <c r="DW49" s="41"/>
      <c r="DX49" s="41"/>
      <c r="DY49" s="41"/>
      <c r="DZ49" s="41"/>
    </row>
    <row r="50" spans="1:71" ht="21.75" customHeight="1">
      <c r="A50" s="129"/>
      <c r="B50" s="127"/>
      <c r="C50" s="127"/>
      <c r="D50" s="337"/>
      <c r="E50" s="337"/>
      <c r="F50" s="337"/>
      <c r="G50" s="337"/>
      <c r="H50" s="337"/>
      <c r="I50" s="337"/>
      <c r="J50" s="127"/>
      <c r="K50" s="128"/>
      <c r="L50" s="338">
        <f>IF(J50="","",VLOOKUP(J50,$N$58:$Z$75,5,FALSE))</f>
      </c>
      <c r="M50" s="337"/>
      <c r="N50" s="337"/>
      <c r="O50" s="337"/>
      <c r="P50" s="337"/>
      <c r="Q50" s="337"/>
      <c r="R50" s="127"/>
      <c r="S50" s="128"/>
      <c r="T50" s="89" t="s">
        <v>24</v>
      </c>
      <c r="U50" s="305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304"/>
      <c r="BR50" s="304"/>
      <c r="BS50" s="379"/>
    </row>
    <row r="51" spans="1:71" ht="21.75" customHeight="1" thickBot="1">
      <c r="A51" s="246"/>
      <c r="B51" s="217"/>
      <c r="C51" s="217"/>
      <c r="D51" s="341"/>
      <c r="E51" s="341"/>
      <c r="F51" s="341"/>
      <c r="G51" s="341"/>
      <c r="H51" s="341"/>
      <c r="I51" s="341"/>
      <c r="J51" s="217"/>
      <c r="K51" s="245"/>
      <c r="L51" s="342"/>
      <c r="M51" s="341"/>
      <c r="N51" s="341"/>
      <c r="O51" s="341"/>
      <c r="P51" s="341"/>
      <c r="Q51" s="341"/>
      <c r="R51" s="217"/>
      <c r="S51" s="245"/>
      <c r="T51" s="95" t="s">
        <v>24</v>
      </c>
      <c r="U51" s="344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45"/>
      <c r="BQ51" s="372"/>
      <c r="BR51" s="372"/>
      <c r="BS51" s="380"/>
    </row>
    <row r="52" spans="1:71" ht="18" customHeight="1">
      <c r="A52" s="4"/>
      <c r="B52" s="4"/>
      <c r="C52" s="4"/>
      <c r="D52" s="54"/>
      <c r="E52" s="54"/>
      <c r="F52" s="54"/>
      <c r="G52" s="54"/>
      <c r="H52" s="54"/>
      <c r="I52" s="54"/>
      <c r="J52" s="4"/>
      <c r="K52" s="4"/>
      <c r="L52" s="55"/>
      <c r="M52" s="55"/>
      <c r="N52" s="55"/>
      <c r="O52" s="55"/>
      <c r="P52" s="55"/>
      <c r="Q52" s="5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8" customHeight="1">
      <c r="A53" s="4"/>
      <c r="B53" s="4"/>
      <c r="C53" s="4"/>
      <c r="D53" s="54"/>
      <c r="E53" s="54"/>
      <c r="F53" s="54"/>
      <c r="G53" s="54"/>
      <c r="H53" s="54"/>
      <c r="I53" s="54"/>
      <c r="J53" s="4"/>
      <c r="K53" s="4"/>
      <c r="L53" s="55"/>
      <c r="M53" s="55"/>
      <c r="N53" s="55"/>
      <c r="O53" s="55"/>
      <c r="P53" s="55"/>
      <c r="Q53" s="5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8" customHeight="1">
      <c r="A54" s="4"/>
      <c r="B54" s="4"/>
      <c r="C54" s="4"/>
      <c r="D54" s="54"/>
      <c r="E54" s="54"/>
      <c r="F54" s="54"/>
      <c r="G54" s="54"/>
      <c r="H54" s="54"/>
      <c r="I54" s="54"/>
      <c r="J54" s="4"/>
      <c r="K54" s="4"/>
      <c r="L54" s="55"/>
      <c r="M54" s="55"/>
      <c r="N54" s="55"/>
      <c r="O54" s="55"/>
      <c r="P54" s="55"/>
      <c r="Q54" s="5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8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W55" s="96" t="s">
        <v>74</v>
      </c>
      <c r="BX55" s="96"/>
      <c r="BY55" s="96"/>
      <c r="BZ55" s="96"/>
      <c r="CA55" s="96"/>
      <c r="CB55" s="96" t="s">
        <v>75</v>
      </c>
      <c r="CC55" s="96"/>
      <c r="CD55" s="96"/>
      <c r="CE55" s="96"/>
      <c r="CF55" s="96"/>
      <c r="CG55" s="96" t="s">
        <v>76</v>
      </c>
      <c r="CH55" s="96"/>
      <c r="CI55" s="96"/>
      <c r="CJ55" s="96"/>
      <c r="CK55" s="96"/>
    </row>
    <row r="56" spans="1:89" ht="19.5" customHeight="1">
      <c r="A56" s="306" t="str">
        <f>C15</f>
        <v>秋田県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8" t="str">
        <f>AZ15</f>
        <v>宮城県</v>
      </c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BW56" s="96" t="s">
        <v>77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</row>
    <row r="57" spans="1:40" ht="19.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11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9.5" customHeight="1">
      <c r="A58" s="193" t="s">
        <v>10</v>
      </c>
      <c r="B58" s="193"/>
      <c r="C58" s="193" t="s">
        <v>9</v>
      </c>
      <c r="D58" s="193"/>
      <c r="E58" s="193" t="s">
        <v>35</v>
      </c>
      <c r="F58" s="193"/>
      <c r="G58" s="193"/>
      <c r="H58" s="193"/>
      <c r="I58" s="193"/>
      <c r="J58" s="193"/>
      <c r="K58" s="193"/>
      <c r="L58" s="193"/>
      <c r="M58" s="193"/>
      <c r="N58" s="179" t="s">
        <v>10</v>
      </c>
      <c r="O58" s="179"/>
      <c r="P58" s="193" t="s">
        <v>9</v>
      </c>
      <c r="Q58" s="193"/>
      <c r="R58" s="288" t="s">
        <v>35</v>
      </c>
      <c r="S58" s="289"/>
      <c r="T58" s="289"/>
      <c r="U58" s="289"/>
      <c r="V58" s="289"/>
      <c r="W58" s="289"/>
      <c r="X58" s="289"/>
      <c r="Y58" s="289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9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291"/>
      <c r="S59" s="292"/>
      <c r="T59" s="292"/>
      <c r="U59" s="292"/>
      <c r="V59" s="292"/>
      <c r="W59" s="292"/>
      <c r="X59" s="292"/>
      <c r="Y59" s="292"/>
      <c r="Z59" s="29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96">
        <v>1</v>
      </c>
      <c r="B60" s="96"/>
      <c r="C60" s="56" t="s">
        <v>108</v>
      </c>
      <c r="D60" s="66"/>
      <c r="E60" s="73" t="s">
        <v>135</v>
      </c>
      <c r="F60" s="74"/>
      <c r="G60" s="58"/>
      <c r="H60" s="58"/>
      <c r="I60" s="58"/>
      <c r="J60" s="58"/>
      <c r="K60" s="58"/>
      <c r="L60" s="58"/>
      <c r="M60" s="59"/>
      <c r="N60" s="96">
        <v>1</v>
      </c>
      <c r="O60" s="96"/>
      <c r="P60" s="69" t="s">
        <v>108</v>
      </c>
      <c r="Q60" s="66"/>
      <c r="R60" s="60" t="s">
        <v>239</v>
      </c>
      <c r="S60" s="61"/>
      <c r="T60" s="58"/>
      <c r="U60" s="58"/>
      <c r="V60" s="58"/>
      <c r="W60" s="58"/>
      <c r="X60" s="58"/>
      <c r="Y60" s="58"/>
      <c r="Z60" s="5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96">
        <v>2</v>
      </c>
      <c r="B61" s="96"/>
      <c r="C61" s="56" t="s">
        <v>109</v>
      </c>
      <c r="D61" s="66"/>
      <c r="E61" s="73" t="s">
        <v>146</v>
      </c>
      <c r="F61" s="74"/>
      <c r="G61" s="58"/>
      <c r="H61" s="58"/>
      <c r="I61" s="58"/>
      <c r="J61" s="58"/>
      <c r="K61" s="58"/>
      <c r="L61" s="58"/>
      <c r="M61" s="59"/>
      <c r="N61" s="96">
        <v>2</v>
      </c>
      <c r="O61" s="96"/>
      <c r="P61" s="69" t="s">
        <v>109</v>
      </c>
      <c r="Q61" s="66"/>
      <c r="R61" s="60" t="s">
        <v>240</v>
      </c>
      <c r="S61" s="61"/>
      <c r="T61" s="58"/>
      <c r="U61" s="58"/>
      <c r="V61" s="58"/>
      <c r="W61" s="58"/>
      <c r="X61" s="58"/>
      <c r="Y61" s="58"/>
      <c r="Z61" s="5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96">
        <v>3</v>
      </c>
      <c r="B62" s="96"/>
      <c r="C62" s="56" t="s">
        <v>109</v>
      </c>
      <c r="D62" s="66"/>
      <c r="E62" s="73" t="s">
        <v>136</v>
      </c>
      <c r="F62" s="74"/>
      <c r="G62" s="58"/>
      <c r="H62" s="58"/>
      <c r="I62" s="58"/>
      <c r="J62" s="58"/>
      <c r="K62" s="58"/>
      <c r="L62" s="58"/>
      <c r="M62" s="59"/>
      <c r="N62" s="96">
        <v>3</v>
      </c>
      <c r="O62" s="96"/>
      <c r="P62" s="69" t="s">
        <v>109</v>
      </c>
      <c r="Q62" s="66"/>
      <c r="R62" s="60" t="s">
        <v>241</v>
      </c>
      <c r="S62" s="61"/>
      <c r="T62" s="58"/>
      <c r="U62" s="58"/>
      <c r="V62" s="58"/>
      <c r="W62" s="58"/>
      <c r="X62" s="58"/>
      <c r="Y62" s="58"/>
      <c r="Z62" s="5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96">
        <v>4</v>
      </c>
      <c r="B63" s="96"/>
      <c r="C63" s="56" t="s">
        <v>109</v>
      </c>
      <c r="D63" s="66"/>
      <c r="E63" s="73" t="s">
        <v>137</v>
      </c>
      <c r="F63" s="74"/>
      <c r="G63" s="58"/>
      <c r="H63" s="58"/>
      <c r="I63" s="58"/>
      <c r="J63" s="58"/>
      <c r="K63" s="58"/>
      <c r="L63" s="58"/>
      <c r="M63" s="59"/>
      <c r="N63" s="96">
        <v>4</v>
      </c>
      <c r="O63" s="96"/>
      <c r="P63" s="69" t="s">
        <v>109</v>
      </c>
      <c r="Q63" s="66"/>
      <c r="R63" s="60" t="s">
        <v>242</v>
      </c>
      <c r="S63" s="61"/>
      <c r="T63" s="58"/>
      <c r="U63" s="58"/>
      <c r="V63" s="58"/>
      <c r="W63" s="58"/>
      <c r="X63" s="58"/>
      <c r="Y63" s="58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96">
        <v>5</v>
      </c>
      <c r="B64" s="96"/>
      <c r="C64" s="56" t="s">
        <v>107</v>
      </c>
      <c r="D64" s="66"/>
      <c r="E64" s="73" t="s">
        <v>134</v>
      </c>
      <c r="F64" s="74"/>
      <c r="G64" s="58"/>
      <c r="H64" s="58"/>
      <c r="I64" s="58"/>
      <c r="J64" s="58"/>
      <c r="K64" s="58"/>
      <c r="L64" s="58"/>
      <c r="M64" s="59"/>
      <c r="N64" s="96">
        <v>5</v>
      </c>
      <c r="O64" s="96"/>
      <c r="P64" s="69" t="s">
        <v>109</v>
      </c>
      <c r="Q64" s="66"/>
      <c r="R64" s="60" t="s">
        <v>243</v>
      </c>
      <c r="S64" s="61"/>
      <c r="T64" s="58"/>
      <c r="U64" s="58"/>
      <c r="V64" s="58"/>
      <c r="W64" s="58"/>
      <c r="X64" s="58"/>
      <c r="Y64" s="58"/>
      <c r="Z64" s="5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96">
        <v>6</v>
      </c>
      <c r="B65" s="96"/>
      <c r="C65" s="56" t="s">
        <v>110</v>
      </c>
      <c r="D65" s="66"/>
      <c r="E65" s="73" t="s">
        <v>138</v>
      </c>
      <c r="F65" s="74"/>
      <c r="G65" s="58"/>
      <c r="H65" s="58"/>
      <c r="I65" s="58"/>
      <c r="J65" s="58"/>
      <c r="K65" s="58"/>
      <c r="L65" s="58"/>
      <c r="M65" s="59"/>
      <c r="N65" s="96">
        <v>6</v>
      </c>
      <c r="O65" s="96"/>
      <c r="P65" s="69" t="s">
        <v>110</v>
      </c>
      <c r="Q65" s="66"/>
      <c r="R65" s="60" t="s">
        <v>244</v>
      </c>
      <c r="S65" s="61"/>
      <c r="T65" s="58"/>
      <c r="U65" s="58"/>
      <c r="V65" s="58"/>
      <c r="W65" s="58"/>
      <c r="X65" s="58"/>
      <c r="Y65" s="58"/>
      <c r="Z65" s="5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96">
        <v>7</v>
      </c>
      <c r="B66" s="96"/>
      <c r="C66" s="56" t="s">
        <v>110</v>
      </c>
      <c r="D66" s="66"/>
      <c r="E66" s="73" t="s">
        <v>139</v>
      </c>
      <c r="F66" s="74"/>
      <c r="G66" s="58"/>
      <c r="H66" s="58"/>
      <c r="I66" s="58"/>
      <c r="J66" s="58"/>
      <c r="K66" s="58"/>
      <c r="L66" s="58"/>
      <c r="M66" s="59"/>
      <c r="N66" s="96">
        <v>7</v>
      </c>
      <c r="O66" s="96"/>
      <c r="P66" s="69" t="s">
        <v>110</v>
      </c>
      <c r="Q66" s="66"/>
      <c r="R66" s="60" t="s">
        <v>245</v>
      </c>
      <c r="S66" s="61"/>
      <c r="T66" s="58"/>
      <c r="U66" s="58"/>
      <c r="V66" s="58"/>
      <c r="W66" s="58"/>
      <c r="X66" s="58"/>
      <c r="Y66" s="58"/>
      <c r="Z66" s="5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26" ht="24" customHeight="1">
      <c r="A67" s="96">
        <v>8</v>
      </c>
      <c r="B67" s="96"/>
      <c r="C67" s="56" t="s">
        <v>105</v>
      </c>
      <c r="D67" s="66"/>
      <c r="E67" s="73" t="s">
        <v>140</v>
      </c>
      <c r="F67" s="74"/>
      <c r="G67" s="58"/>
      <c r="H67" s="58"/>
      <c r="I67" s="58"/>
      <c r="J67" s="58"/>
      <c r="K67" s="58"/>
      <c r="L67" s="58"/>
      <c r="M67" s="59"/>
      <c r="N67" s="96">
        <v>8</v>
      </c>
      <c r="O67" s="96"/>
      <c r="P67" s="69" t="s">
        <v>110</v>
      </c>
      <c r="Q67" s="66"/>
      <c r="R67" s="60" t="s">
        <v>246</v>
      </c>
      <c r="S67" s="61"/>
      <c r="T67" s="58"/>
      <c r="U67" s="58"/>
      <c r="V67" s="58"/>
      <c r="W67" s="58"/>
      <c r="X67" s="58"/>
      <c r="Y67" s="58"/>
      <c r="Z67" s="59"/>
    </row>
    <row r="68" spans="1:26" ht="24" customHeight="1">
      <c r="A68" s="96">
        <v>9</v>
      </c>
      <c r="B68" s="96"/>
      <c r="C68" s="56" t="s">
        <v>110</v>
      </c>
      <c r="D68" s="66"/>
      <c r="E68" s="73" t="s">
        <v>141</v>
      </c>
      <c r="F68" s="74"/>
      <c r="G68" s="58"/>
      <c r="H68" s="58"/>
      <c r="I68" s="58"/>
      <c r="J68" s="58"/>
      <c r="K68" s="58"/>
      <c r="L68" s="58"/>
      <c r="M68" s="59"/>
      <c r="N68" s="96">
        <v>9</v>
      </c>
      <c r="O68" s="96"/>
      <c r="P68" s="69" t="s">
        <v>106</v>
      </c>
      <c r="Q68" s="66"/>
      <c r="R68" s="62" t="s">
        <v>247</v>
      </c>
      <c r="S68" s="63"/>
      <c r="T68" s="58"/>
      <c r="U68" s="58"/>
      <c r="V68" s="58"/>
      <c r="W68" s="58"/>
      <c r="X68" s="58"/>
      <c r="Y68" s="58"/>
      <c r="Z68" s="59"/>
    </row>
    <row r="69" spans="1:26" ht="24" customHeight="1">
      <c r="A69" s="96">
        <v>10</v>
      </c>
      <c r="B69" s="96"/>
      <c r="C69" s="56" t="s">
        <v>106</v>
      </c>
      <c r="D69" s="66"/>
      <c r="E69" s="73" t="s">
        <v>142</v>
      </c>
      <c r="F69" s="74"/>
      <c r="G69" s="58"/>
      <c r="H69" s="58"/>
      <c r="I69" s="58"/>
      <c r="J69" s="58"/>
      <c r="K69" s="58"/>
      <c r="L69" s="58"/>
      <c r="M69" s="59"/>
      <c r="N69" s="96">
        <v>10</v>
      </c>
      <c r="O69" s="96"/>
      <c r="P69" s="69" t="s">
        <v>111</v>
      </c>
      <c r="Q69" s="66"/>
      <c r="R69" s="60" t="s">
        <v>316</v>
      </c>
      <c r="S69" s="61"/>
      <c r="T69" s="58"/>
      <c r="U69" s="58"/>
      <c r="V69" s="58"/>
      <c r="W69" s="58"/>
      <c r="X69" s="58"/>
      <c r="Y69" s="58"/>
      <c r="Z69" s="59"/>
    </row>
    <row r="70" spans="1:26" ht="24" customHeight="1">
      <c r="A70" s="96">
        <v>11</v>
      </c>
      <c r="B70" s="96"/>
      <c r="C70" s="56" t="s">
        <v>106</v>
      </c>
      <c r="D70" s="66"/>
      <c r="E70" s="73" t="s">
        <v>143</v>
      </c>
      <c r="F70" s="74"/>
      <c r="G70" s="58"/>
      <c r="H70" s="58"/>
      <c r="I70" s="58"/>
      <c r="J70" s="58"/>
      <c r="K70" s="58"/>
      <c r="L70" s="58"/>
      <c r="M70" s="59"/>
      <c r="N70" s="96">
        <v>11</v>
      </c>
      <c r="O70" s="96"/>
      <c r="P70" s="69" t="s">
        <v>111</v>
      </c>
      <c r="Q70" s="66"/>
      <c r="R70" s="60" t="s">
        <v>248</v>
      </c>
      <c r="S70" s="61"/>
      <c r="T70" s="58"/>
      <c r="U70" s="58"/>
      <c r="V70" s="58"/>
      <c r="W70" s="58"/>
      <c r="X70" s="58"/>
      <c r="Y70" s="58"/>
      <c r="Z70" s="59"/>
    </row>
    <row r="71" spans="1:26" ht="24" customHeight="1">
      <c r="A71" s="96">
        <v>12</v>
      </c>
      <c r="B71" s="96"/>
      <c r="C71" s="56" t="s">
        <v>108</v>
      </c>
      <c r="D71" s="66"/>
      <c r="E71" s="73" t="s">
        <v>144</v>
      </c>
      <c r="F71" s="74"/>
      <c r="G71" s="58"/>
      <c r="H71" s="58"/>
      <c r="I71" s="58"/>
      <c r="J71" s="58"/>
      <c r="K71" s="58"/>
      <c r="L71" s="58"/>
      <c r="M71" s="59"/>
      <c r="N71" s="96">
        <v>12</v>
      </c>
      <c r="O71" s="96"/>
      <c r="P71" s="69" t="s">
        <v>110</v>
      </c>
      <c r="Q71" s="66"/>
      <c r="R71" s="60" t="s">
        <v>249</v>
      </c>
      <c r="S71" s="61"/>
      <c r="T71" s="58"/>
      <c r="U71" s="58"/>
      <c r="V71" s="58"/>
      <c r="W71" s="58"/>
      <c r="X71" s="58"/>
      <c r="Y71" s="58"/>
      <c r="Z71" s="59"/>
    </row>
    <row r="72" spans="1:26" ht="24" customHeight="1">
      <c r="A72" s="96">
        <v>13</v>
      </c>
      <c r="B72" s="96"/>
      <c r="C72" s="56" t="s">
        <v>110</v>
      </c>
      <c r="D72" s="66"/>
      <c r="E72" s="73" t="s">
        <v>116</v>
      </c>
      <c r="F72" s="74"/>
      <c r="G72" s="58"/>
      <c r="H72" s="58"/>
      <c r="I72" s="58"/>
      <c r="J72" s="58"/>
      <c r="K72" s="58"/>
      <c r="L72" s="58"/>
      <c r="M72" s="59"/>
      <c r="N72" s="96">
        <v>13</v>
      </c>
      <c r="O72" s="96"/>
      <c r="P72" s="69" t="s">
        <v>109</v>
      </c>
      <c r="Q72" s="66"/>
      <c r="R72" s="60" t="s">
        <v>250</v>
      </c>
      <c r="S72" s="61"/>
      <c r="T72" s="58"/>
      <c r="U72" s="58"/>
      <c r="V72" s="58"/>
      <c r="W72" s="58"/>
      <c r="X72" s="58"/>
      <c r="Y72" s="58"/>
      <c r="Z72" s="59"/>
    </row>
    <row r="73" spans="1:26" ht="24" customHeight="1">
      <c r="A73" s="96">
        <v>14</v>
      </c>
      <c r="B73" s="96"/>
      <c r="C73" s="56"/>
      <c r="D73" s="66"/>
      <c r="E73" s="75"/>
      <c r="F73" s="76"/>
      <c r="G73" s="58"/>
      <c r="H73" s="58"/>
      <c r="I73" s="58"/>
      <c r="J73" s="58"/>
      <c r="K73" s="58"/>
      <c r="L73" s="58"/>
      <c r="M73" s="59"/>
      <c r="N73" s="96">
        <v>14</v>
      </c>
      <c r="O73" s="96"/>
      <c r="P73" s="69" t="s">
        <v>110</v>
      </c>
      <c r="Q73" s="66"/>
      <c r="R73" s="60" t="s">
        <v>251</v>
      </c>
      <c r="S73" s="61"/>
      <c r="T73" s="58"/>
      <c r="U73" s="58"/>
      <c r="V73" s="58"/>
      <c r="W73" s="58"/>
      <c r="X73" s="58"/>
      <c r="Y73" s="58"/>
      <c r="Z73" s="59"/>
    </row>
    <row r="74" spans="1:26" ht="24" customHeight="1">
      <c r="A74" s="96">
        <v>15</v>
      </c>
      <c r="B74" s="96"/>
      <c r="C74" s="56" t="s">
        <v>106</v>
      </c>
      <c r="D74" s="66"/>
      <c r="E74" s="75" t="s">
        <v>145</v>
      </c>
      <c r="F74" s="76"/>
      <c r="G74" s="58"/>
      <c r="H74" s="58"/>
      <c r="I74" s="58"/>
      <c r="J74" s="58"/>
      <c r="K74" s="58"/>
      <c r="L74" s="58"/>
      <c r="M74" s="59"/>
      <c r="N74" s="96">
        <v>15</v>
      </c>
      <c r="O74" s="96"/>
      <c r="P74" s="69" t="s">
        <v>108</v>
      </c>
      <c r="Q74" s="66"/>
      <c r="R74" s="60" t="s">
        <v>252</v>
      </c>
      <c r="S74" s="61"/>
      <c r="T74" s="58"/>
      <c r="U74" s="58"/>
      <c r="V74" s="58"/>
      <c r="W74" s="58"/>
      <c r="X74" s="58"/>
      <c r="Y74" s="58"/>
      <c r="Z74" s="59"/>
    </row>
    <row r="75" spans="1:26" ht="24" customHeight="1" thickBot="1">
      <c r="A75" s="96">
        <v>16</v>
      </c>
      <c r="B75" s="96"/>
      <c r="C75" s="57"/>
      <c r="D75" s="66"/>
      <c r="E75" s="77"/>
      <c r="F75" s="78"/>
      <c r="G75" s="58"/>
      <c r="H75" s="58"/>
      <c r="I75" s="58"/>
      <c r="J75" s="58"/>
      <c r="K75" s="58"/>
      <c r="L75" s="58"/>
      <c r="M75" s="59"/>
      <c r="N75" s="96">
        <v>16</v>
      </c>
      <c r="O75" s="96"/>
      <c r="P75" s="70"/>
      <c r="Q75" s="66"/>
      <c r="R75" s="64"/>
      <c r="S75" s="65"/>
      <c r="T75" s="58"/>
      <c r="U75" s="58"/>
      <c r="V75" s="58"/>
      <c r="W75" s="58"/>
      <c r="X75" s="58"/>
      <c r="Y75" s="58"/>
      <c r="Z75" s="59"/>
    </row>
  </sheetData>
  <mergeCells count="768">
    <mergeCell ref="BP51:BS51"/>
    <mergeCell ref="BK49:BO49"/>
    <mergeCell ref="BK50:BO50"/>
    <mergeCell ref="BK51:BO51"/>
    <mergeCell ref="BP44:BS44"/>
    <mergeCell ref="BP45:BS45"/>
    <mergeCell ref="BP46:BS46"/>
    <mergeCell ref="BP47:BS47"/>
    <mergeCell ref="BP48:BS48"/>
    <mergeCell ref="BP49:BS49"/>
    <mergeCell ref="BP50:BS50"/>
    <mergeCell ref="BK45:BO45"/>
    <mergeCell ref="BK46:BO46"/>
    <mergeCell ref="BK47:BO47"/>
    <mergeCell ref="BK48:BO48"/>
    <mergeCell ref="BA51:BE51"/>
    <mergeCell ref="BF44:BJ44"/>
    <mergeCell ref="BF45:BJ45"/>
    <mergeCell ref="BF46:BJ46"/>
    <mergeCell ref="BF47:BJ47"/>
    <mergeCell ref="BF48:BJ48"/>
    <mergeCell ref="BF49:BJ49"/>
    <mergeCell ref="BF50:BJ50"/>
    <mergeCell ref="BF51:BJ51"/>
    <mergeCell ref="BA45:BE45"/>
    <mergeCell ref="BA46:BE46"/>
    <mergeCell ref="BA47:BE47"/>
    <mergeCell ref="BA50:BE50"/>
    <mergeCell ref="J43:K43"/>
    <mergeCell ref="L43:Q43"/>
    <mergeCell ref="R47:S47"/>
    <mergeCell ref="R44:S44"/>
    <mergeCell ref="AQ47:AU47"/>
    <mergeCell ref="AG44:AK44"/>
    <mergeCell ref="AG45:AK45"/>
    <mergeCell ref="J44:K44"/>
    <mergeCell ref="L44:Q44"/>
    <mergeCell ref="L45:Q45"/>
    <mergeCell ref="J45:K45"/>
    <mergeCell ref="G35:H35"/>
    <mergeCell ref="I35:O35"/>
    <mergeCell ref="AM12:AP12"/>
    <mergeCell ref="AC12:AF12"/>
    <mergeCell ref="S12:V12"/>
    <mergeCell ref="AJ21:AK21"/>
    <mergeCell ref="AL21:AM21"/>
    <mergeCell ref="AN17:AQ17"/>
    <mergeCell ref="AN18:AW19"/>
    <mergeCell ref="AH18:AI19"/>
    <mergeCell ref="P58:Q59"/>
    <mergeCell ref="BW56:CA56"/>
    <mergeCell ref="CB56:CF56"/>
    <mergeCell ref="CG56:CK56"/>
    <mergeCell ref="R58:Z59"/>
    <mergeCell ref="N56:Z57"/>
    <mergeCell ref="BW55:CA55"/>
    <mergeCell ref="CB55:CF55"/>
    <mergeCell ref="CG55:CK55"/>
    <mergeCell ref="CE39:CH39"/>
    <mergeCell ref="CI39:CL39"/>
    <mergeCell ref="BW40:BZ40"/>
    <mergeCell ref="CA40:CD40"/>
    <mergeCell ref="CE40:CH40"/>
    <mergeCell ref="CI40:CL40"/>
    <mergeCell ref="BW39:BZ39"/>
    <mergeCell ref="CA39:CD39"/>
    <mergeCell ref="BW38:BZ38"/>
    <mergeCell ref="CA38:CD38"/>
    <mergeCell ref="CE38:CH38"/>
    <mergeCell ref="CI38:CL38"/>
    <mergeCell ref="D36:F36"/>
    <mergeCell ref="G36:H36"/>
    <mergeCell ref="I36:O36"/>
    <mergeCell ref="CI37:CL37"/>
    <mergeCell ref="BW36:BZ36"/>
    <mergeCell ref="CE36:CH36"/>
    <mergeCell ref="AL36:AM36"/>
    <mergeCell ref="BW37:BZ37"/>
    <mergeCell ref="CA37:CD37"/>
    <mergeCell ref="CE37:CH37"/>
    <mergeCell ref="BO37:BS37"/>
    <mergeCell ref="BF36:BG36"/>
    <mergeCell ref="BC37:BE37"/>
    <mergeCell ref="BF37:BG37"/>
    <mergeCell ref="BO36:BS36"/>
    <mergeCell ref="BH37:BN37"/>
    <mergeCell ref="BH36:BN36"/>
    <mergeCell ref="BC36:BE36"/>
    <mergeCell ref="H18:S18"/>
    <mergeCell ref="AJ18:AK19"/>
    <mergeCell ref="AL18:AM19"/>
    <mergeCell ref="J17:K17"/>
    <mergeCell ref="AN28:AW28"/>
    <mergeCell ref="H19:L19"/>
    <mergeCell ref="H23:L23"/>
    <mergeCell ref="M23:Q23"/>
    <mergeCell ref="AF23:AG23"/>
    <mergeCell ref="T22:U22"/>
    <mergeCell ref="H26:L26"/>
    <mergeCell ref="M26:Q26"/>
    <mergeCell ref="R20:S20"/>
    <mergeCell ref="T20:U20"/>
    <mergeCell ref="BC35:BE35"/>
    <mergeCell ref="AZ23:BA23"/>
    <mergeCell ref="T18:U19"/>
    <mergeCell ref="AN21:AW21"/>
    <mergeCell ref="AJ22:AK22"/>
    <mergeCell ref="AN23:AW23"/>
    <mergeCell ref="AL22:AM22"/>
    <mergeCell ref="AN22:AW22"/>
    <mergeCell ref="AJ26:AK26"/>
    <mergeCell ref="AN29:AW29"/>
    <mergeCell ref="BG17:BH17"/>
    <mergeCell ref="CO33:CP33"/>
    <mergeCell ref="CQ33:CR33"/>
    <mergeCell ref="CK32:CL32"/>
    <mergeCell ref="CM32:CN32"/>
    <mergeCell ref="CO32:CP32"/>
    <mergeCell ref="CQ32:CR32"/>
    <mergeCell ref="CK33:CL33"/>
    <mergeCell ref="CM33:CN33"/>
    <mergeCell ref="CO30:CP30"/>
    <mergeCell ref="CQ30:CR30"/>
    <mergeCell ref="CK31:CL31"/>
    <mergeCell ref="CM31:CN31"/>
    <mergeCell ref="CO31:CP31"/>
    <mergeCell ref="CQ31:CR31"/>
    <mergeCell ref="CK30:CL30"/>
    <mergeCell ref="CM30:CN30"/>
    <mergeCell ref="BW18:CJ19"/>
    <mergeCell ref="CQ20:CR20"/>
    <mergeCell ref="CK20:CL20"/>
    <mergeCell ref="CO20:CP20"/>
    <mergeCell ref="CM20:CN20"/>
    <mergeCell ref="CO18:CP19"/>
    <mergeCell ref="CQ18:CR19"/>
    <mergeCell ref="CK18:CL19"/>
    <mergeCell ref="CM18:CN19"/>
    <mergeCell ref="BL19:BP19"/>
    <mergeCell ref="BL18:BS18"/>
    <mergeCell ref="AZ18:BK18"/>
    <mergeCell ref="BB19:BF19"/>
    <mergeCell ref="BG19:BK19"/>
    <mergeCell ref="BQ19:BS19"/>
    <mergeCell ref="AZ19:BA19"/>
    <mergeCell ref="BL21:BP21"/>
    <mergeCell ref="BL22:BP22"/>
    <mergeCell ref="BB20:BF20"/>
    <mergeCell ref="BL20:BP20"/>
    <mergeCell ref="BG22:BK22"/>
    <mergeCell ref="BB22:BF22"/>
    <mergeCell ref="BG20:BK20"/>
    <mergeCell ref="BB21:BF21"/>
    <mergeCell ref="BG21:BK21"/>
    <mergeCell ref="I41:O41"/>
    <mergeCell ref="W43:BS43"/>
    <mergeCell ref="AZ21:BA21"/>
    <mergeCell ref="AZ38:BB38"/>
    <mergeCell ref="AX26:AY26"/>
    <mergeCell ref="AZ35:BB35"/>
    <mergeCell ref="AZ34:BS34"/>
    <mergeCell ref="AN41:AS41"/>
    <mergeCell ref="BH35:BN35"/>
    <mergeCell ref="AN40:AS40"/>
    <mergeCell ref="AZ20:BA20"/>
    <mergeCell ref="AL39:AM39"/>
    <mergeCell ref="AN26:AW26"/>
    <mergeCell ref="AX27:AY27"/>
    <mergeCell ref="AL29:AM29"/>
    <mergeCell ref="AX31:AY31"/>
    <mergeCell ref="AX29:AY29"/>
    <mergeCell ref="AX30:AY30"/>
    <mergeCell ref="AL26:AM26"/>
    <mergeCell ref="AX21:AY21"/>
    <mergeCell ref="W12:Z12"/>
    <mergeCell ref="BB23:BF23"/>
    <mergeCell ref="A19:B19"/>
    <mergeCell ref="AJ20:AK20"/>
    <mergeCell ref="AL20:AM20"/>
    <mergeCell ref="H20:L20"/>
    <mergeCell ref="M20:Q20"/>
    <mergeCell ref="V20:AE20"/>
    <mergeCell ref="AF20:AG20"/>
    <mergeCell ref="A20:B20"/>
    <mergeCell ref="F11:I11"/>
    <mergeCell ref="C19:G19"/>
    <mergeCell ref="M19:Q19"/>
    <mergeCell ref="AF18:AG19"/>
    <mergeCell ref="R19:S19"/>
    <mergeCell ref="A14:K14"/>
    <mergeCell ref="P11:Q11"/>
    <mergeCell ref="A18:G18"/>
    <mergeCell ref="J11:K11"/>
    <mergeCell ref="L11:M11"/>
    <mergeCell ref="AZ22:BA22"/>
    <mergeCell ref="AX18:AY19"/>
    <mergeCell ref="AJ14:AP14"/>
    <mergeCell ref="BA14:BD14"/>
    <mergeCell ref="AF17:AM17"/>
    <mergeCell ref="AX20:AY20"/>
    <mergeCell ref="AN20:AW20"/>
    <mergeCell ref="AX22:AY22"/>
    <mergeCell ref="AR17:AT17"/>
    <mergeCell ref="AH20:AI20"/>
    <mergeCell ref="A23:B23"/>
    <mergeCell ref="C23:G23"/>
    <mergeCell ref="C20:G20"/>
    <mergeCell ref="M21:Q21"/>
    <mergeCell ref="A22:B22"/>
    <mergeCell ref="C22:G22"/>
    <mergeCell ref="N11:O11"/>
    <mergeCell ref="V11:W11"/>
    <mergeCell ref="X11:Y11"/>
    <mergeCell ref="Z11:AF11"/>
    <mergeCell ref="R11:S11"/>
    <mergeCell ref="T11:U11"/>
    <mergeCell ref="U14:Y14"/>
    <mergeCell ref="Z13:AI13"/>
    <mergeCell ref="Z14:AI14"/>
    <mergeCell ref="V18:AE19"/>
    <mergeCell ref="AB17:AE17"/>
    <mergeCell ref="R23:S23"/>
    <mergeCell ref="T23:U23"/>
    <mergeCell ref="AJ24:AK24"/>
    <mergeCell ref="AL24:AM24"/>
    <mergeCell ref="T24:U24"/>
    <mergeCell ref="AF24:AG24"/>
    <mergeCell ref="Z42:AE42"/>
    <mergeCell ref="P37:S37"/>
    <mergeCell ref="AH39:AK39"/>
    <mergeCell ref="AB44:AF44"/>
    <mergeCell ref="T41:Y41"/>
    <mergeCell ref="Z41:AE41"/>
    <mergeCell ref="AF41:AG41"/>
    <mergeCell ref="R43:V43"/>
    <mergeCell ref="U44:V44"/>
    <mergeCell ref="AF40:AG40"/>
    <mergeCell ref="BQ24:BS24"/>
    <mergeCell ref="BQ25:BS25"/>
    <mergeCell ref="BQ26:BS26"/>
    <mergeCell ref="BL24:BP24"/>
    <mergeCell ref="D37:F37"/>
    <mergeCell ref="AH40:AK40"/>
    <mergeCell ref="T40:Y40"/>
    <mergeCell ref="AF37:AG37"/>
    <mergeCell ref="AH37:AK37"/>
    <mergeCell ref="AF38:AG38"/>
    <mergeCell ref="AF39:AG39"/>
    <mergeCell ref="AH38:AK38"/>
    <mergeCell ref="Z39:AE39"/>
    <mergeCell ref="A38:C38"/>
    <mergeCell ref="D38:F38"/>
    <mergeCell ref="G38:H38"/>
    <mergeCell ref="I38:O38"/>
    <mergeCell ref="R22:S22"/>
    <mergeCell ref="M22:Q22"/>
    <mergeCell ref="H22:L22"/>
    <mergeCell ref="A21:B21"/>
    <mergeCell ref="C21:G21"/>
    <mergeCell ref="H21:L21"/>
    <mergeCell ref="I40:O40"/>
    <mergeCell ref="G37:H37"/>
    <mergeCell ref="I37:O37"/>
    <mergeCell ref="H30:L30"/>
    <mergeCell ref="G39:H39"/>
    <mergeCell ref="I39:O39"/>
    <mergeCell ref="A34:S34"/>
    <mergeCell ref="A35:C35"/>
    <mergeCell ref="A36:C36"/>
    <mergeCell ref="D35:F35"/>
    <mergeCell ref="A42:C42"/>
    <mergeCell ref="A45:C45"/>
    <mergeCell ref="D45:I45"/>
    <mergeCell ref="A44:C44"/>
    <mergeCell ref="D44:I44"/>
    <mergeCell ref="A43:C43"/>
    <mergeCell ref="D43:I43"/>
    <mergeCell ref="D42:F42"/>
    <mergeCell ref="G42:H42"/>
    <mergeCell ref="I42:O42"/>
    <mergeCell ref="A27:B27"/>
    <mergeCell ref="A25:B25"/>
    <mergeCell ref="C27:G27"/>
    <mergeCell ref="A41:C41"/>
    <mergeCell ref="D41:F41"/>
    <mergeCell ref="G41:H41"/>
    <mergeCell ref="G40:H40"/>
    <mergeCell ref="A39:C39"/>
    <mergeCell ref="D39:F39"/>
    <mergeCell ref="A37:C37"/>
    <mergeCell ref="A24:B24"/>
    <mergeCell ref="P41:S41"/>
    <mergeCell ref="P40:S40"/>
    <mergeCell ref="A40:C40"/>
    <mergeCell ref="D40:F40"/>
    <mergeCell ref="A26:B26"/>
    <mergeCell ref="C26:G26"/>
    <mergeCell ref="R26:S26"/>
    <mergeCell ref="C24:G24"/>
    <mergeCell ref="R24:S24"/>
    <mergeCell ref="H24:L24"/>
    <mergeCell ref="C25:G25"/>
    <mergeCell ref="R25:S25"/>
    <mergeCell ref="T25:U25"/>
    <mergeCell ref="M25:Q25"/>
    <mergeCell ref="H25:L25"/>
    <mergeCell ref="M24:Q24"/>
    <mergeCell ref="BQ32:BS32"/>
    <mergeCell ref="BG27:BK27"/>
    <mergeCell ref="BQ28:BS28"/>
    <mergeCell ref="BQ29:BS29"/>
    <mergeCell ref="BQ30:BS30"/>
    <mergeCell ref="BQ31:BS31"/>
    <mergeCell ref="BQ27:BS27"/>
    <mergeCell ref="BL32:BP32"/>
    <mergeCell ref="BL29:BP29"/>
    <mergeCell ref="BG29:BK29"/>
    <mergeCell ref="BB31:BF31"/>
    <mergeCell ref="BG31:BK31"/>
    <mergeCell ref="AN25:AW25"/>
    <mergeCell ref="AX25:AY25"/>
    <mergeCell ref="BB27:BF27"/>
    <mergeCell ref="AZ27:BA27"/>
    <mergeCell ref="AN27:AW27"/>
    <mergeCell ref="AZ31:BA31"/>
    <mergeCell ref="BB29:BF29"/>
    <mergeCell ref="AX28:AY28"/>
    <mergeCell ref="H27:L27"/>
    <mergeCell ref="M28:Q28"/>
    <mergeCell ref="AF25:AG25"/>
    <mergeCell ref="AH25:AI25"/>
    <mergeCell ref="AF26:AG26"/>
    <mergeCell ref="T27:U27"/>
    <mergeCell ref="V27:AE27"/>
    <mergeCell ref="V26:AE26"/>
    <mergeCell ref="T26:U26"/>
    <mergeCell ref="T42:Y42"/>
    <mergeCell ref="AF30:AG30"/>
    <mergeCell ref="AH30:AI30"/>
    <mergeCell ref="AJ30:AK30"/>
    <mergeCell ref="AF36:AG36"/>
    <mergeCell ref="AH41:AK41"/>
    <mergeCell ref="T37:Y37"/>
    <mergeCell ref="Z37:AE37"/>
    <mergeCell ref="T38:Y38"/>
    <mergeCell ref="Z38:AE38"/>
    <mergeCell ref="AF29:AG29"/>
    <mergeCell ref="AL46:AP46"/>
    <mergeCell ref="AL32:AM32"/>
    <mergeCell ref="AG46:AK46"/>
    <mergeCell ref="AL42:AM42"/>
    <mergeCell ref="AT40:AY40"/>
    <mergeCell ref="AT37:AY37"/>
    <mergeCell ref="AT41:AY41"/>
    <mergeCell ref="AN42:AS42"/>
    <mergeCell ref="AL38:AM38"/>
    <mergeCell ref="AN37:AS37"/>
    <mergeCell ref="AN39:AS39"/>
    <mergeCell ref="AT39:AY39"/>
    <mergeCell ref="AN38:AS38"/>
    <mergeCell ref="AV51:AZ51"/>
    <mergeCell ref="AV47:AZ47"/>
    <mergeCell ref="AQ48:AU48"/>
    <mergeCell ref="AV48:AZ48"/>
    <mergeCell ref="AF33:AG33"/>
    <mergeCell ref="A31:B31"/>
    <mergeCell ref="C31:G31"/>
    <mergeCell ref="R31:S31"/>
    <mergeCell ref="T31:U31"/>
    <mergeCell ref="H31:L31"/>
    <mergeCell ref="M31:Q31"/>
    <mergeCell ref="V31:AE31"/>
    <mergeCell ref="A33:B33"/>
    <mergeCell ref="C33:G33"/>
    <mergeCell ref="AH31:AI31"/>
    <mergeCell ref="AJ31:AK31"/>
    <mergeCell ref="AF31:AG31"/>
    <mergeCell ref="AH32:AI32"/>
    <mergeCell ref="AH36:AK36"/>
    <mergeCell ref="AQ46:AU46"/>
    <mergeCell ref="AV45:AZ45"/>
    <mergeCell ref="AT36:AY36"/>
    <mergeCell ref="AQ45:AU45"/>
    <mergeCell ref="AZ42:BB42"/>
    <mergeCell ref="AN36:AS36"/>
    <mergeCell ref="AL45:AP45"/>
    <mergeCell ref="AZ37:BB37"/>
    <mergeCell ref="AQ44:AU44"/>
    <mergeCell ref="AZ36:BB36"/>
    <mergeCell ref="BO42:BS42"/>
    <mergeCell ref="AV44:AZ44"/>
    <mergeCell ref="BH42:BN42"/>
    <mergeCell ref="AT42:AY42"/>
    <mergeCell ref="BC42:BE42"/>
    <mergeCell ref="BF42:BG42"/>
    <mergeCell ref="BA44:BE44"/>
    <mergeCell ref="BK44:BO44"/>
    <mergeCell ref="BO38:BS38"/>
    <mergeCell ref="BB32:BF32"/>
    <mergeCell ref="BL33:BP33"/>
    <mergeCell ref="AN33:AW33"/>
    <mergeCell ref="AX33:AY33"/>
    <mergeCell ref="AZ33:BA33"/>
    <mergeCell ref="AZ32:BA32"/>
    <mergeCell ref="AX32:AY32"/>
    <mergeCell ref="BG32:BK32"/>
    <mergeCell ref="AN32:AW32"/>
    <mergeCell ref="BB33:BF33"/>
    <mergeCell ref="P36:S36"/>
    <mergeCell ref="P35:S35"/>
    <mergeCell ref="T39:Y39"/>
    <mergeCell ref="P39:S39"/>
    <mergeCell ref="P38:S38"/>
    <mergeCell ref="T36:Y36"/>
    <mergeCell ref="BF35:BG35"/>
    <mergeCell ref="AF42:AG42"/>
    <mergeCell ref="AH42:AK42"/>
    <mergeCell ref="M32:Q32"/>
    <mergeCell ref="M33:Q33"/>
    <mergeCell ref="R32:S32"/>
    <mergeCell ref="T32:U32"/>
    <mergeCell ref="R33:S33"/>
    <mergeCell ref="T33:U33"/>
    <mergeCell ref="AF32:AG32"/>
    <mergeCell ref="H33:L33"/>
    <mergeCell ref="A28:B28"/>
    <mergeCell ref="C28:G28"/>
    <mergeCell ref="H32:L32"/>
    <mergeCell ref="A29:B29"/>
    <mergeCell ref="C29:G29"/>
    <mergeCell ref="H29:L29"/>
    <mergeCell ref="A32:B32"/>
    <mergeCell ref="C32:G32"/>
    <mergeCell ref="A30:B30"/>
    <mergeCell ref="H28:L28"/>
    <mergeCell ref="R29:S29"/>
    <mergeCell ref="T29:U29"/>
    <mergeCell ref="M29:Q29"/>
    <mergeCell ref="C30:G30"/>
    <mergeCell ref="AZ30:BA30"/>
    <mergeCell ref="BL30:BP30"/>
    <mergeCell ref="BB30:BF30"/>
    <mergeCell ref="BG30:BK30"/>
    <mergeCell ref="R30:S30"/>
    <mergeCell ref="T30:U30"/>
    <mergeCell ref="M30:Q30"/>
    <mergeCell ref="V30:AE30"/>
    <mergeCell ref="AZ29:BA29"/>
    <mergeCell ref="BL31:BP31"/>
    <mergeCell ref="A12:E12"/>
    <mergeCell ref="F12:R12"/>
    <mergeCell ref="BA13:BD13"/>
    <mergeCell ref="A13:K13"/>
    <mergeCell ref="U13:Y13"/>
    <mergeCell ref="AQ13:AZ13"/>
    <mergeCell ref="AJ13:AP13"/>
    <mergeCell ref="L13:T13"/>
    <mergeCell ref="AJ28:AK28"/>
    <mergeCell ref="AH26:AI26"/>
    <mergeCell ref="AJ23:AK23"/>
    <mergeCell ref="AL23:AM23"/>
    <mergeCell ref="AL27:AM27"/>
    <mergeCell ref="AJ25:AK25"/>
    <mergeCell ref="AL25:AM25"/>
    <mergeCell ref="AH24:AI24"/>
    <mergeCell ref="AH23:AI23"/>
    <mergeCell ref="AH27:AI27"/>
    <mergeCell ref="AJ27:AK27"/>
    <mergeCell ref="AZ26:BA26"/>
    <mergeCell ref="AZ24:BA24"/>
    <mergeCell ref="AX23:AY23"/>
    <mergeCell ref="AN24:AW24"/>
    <mergeCell ref="AX24:AY24"/>
    <mergeCell ref="L14:T14"/>
    <mergeCell ref="R27:S27"/>
    <mergeCell ref="M27:Q27"/>
    <mergeCell ref="AH21:AI21"/>
    <mergeCell ref="AF27:AG27"/>
    <mergeCell ref="AH22:AI22"/>
    <mergeCell ref="AF22:AG22"/>
    <mergeCell ref="R21:S21"/>
    <mergeCell ref="T21:U21"/>
    <mergeCell ref="AF21:AG21"/>
    <mergeCell ref="V21:AE21"/>
    <mergeCell ref="V22:AE22"/>
    <mergeCell ref="V23:AE23"/>
    <mergeCell ref="V25:AE25"/>
    <mergeCell ref="V24:AE24"/>
    <mergeCell ref="W45:AA45"/>
    <mergeCell ref="AB45:AF45"/>
    <mergeCell ref="R45:S45"/>
    <mergeCell ref="U45:V45"/>
    <mergeCell ref="AF34:AM35"/>
    <mergeCell ref="AL28:AM28"/>
    <mergeCell ref="V29:AE29"/>
    <mergeCell ref="AL30:AM30"/>
    <mergeCell ref="AH33:AI33"/>
    <mergeCell ref="AJ33:AK33"/>
    <mergeCell ref="AJ32:AK32"/>
    <mergeCell ref="AL33:AM33"/>
    <mergeCell ref="AJ29:AK29"/>
    <mergeCell ref="AH29:AI29"/>
    <mergeCell ref="W44:AA44"/>
    <mergeCell ref="R28:S28"/>
    <mergeCell ref="Z40:AE40"/>
    <mergeCell ref="P42:S42"/>
    <mergeCell ref="V33:AE33"/>
    <mergeCell ref="Z36:AE36"/>
    <mergeCell ref="T34:Y35"/>
    <mergeCell ref="V32:AE32"/>
    <mergeCell ref="Z34:AE35"/>
    <mergeCell ref="T28:U28"/>
    <mergeCell ref="A47:C47"/>
    <mergeCell ref="D47:I47"/>
    <mergeCell ref="J47:K47"/>
    <mergeCell ref="L47:Q47"/>
    <mergeCell ref="R48:S48"/>
    <mergeCell ref="U48:V48"/>
    <mergeCell ref="W48:AA48"/>
    <mergeCell ref="AB48:AF48"/>
    <mergeCell ref="A48:C48"/>
    <mergeCell ref="D48:I48"/>
    <mergeCell ref="J48:K48"/>
    <mergeCell ref="L48:Q48"/>
    <mergeCell ref="BQ33:BS33"/>
    <mergeCell ref="BO35:BS35"/>
    <mergeCell ref="A49:C49"/>
    <mergeCell ref="D49:I49"/>
    <mergeCell ref="J49:K49"/>
    <mergeCell ref="L49:Q49"/>
    <mergeCell ref="U49:V49"/>
    <mergeCell ref="W49:AA49"/>
    <mergeCell ref="AQ49:AU49"/>
    <mergeCell ref="AV49:AZ49"/>
    <mergeCell ref="A50:C50"/>
    <mergeCell ref="D50:I50"/>
    <mergeCell ref="J50:K50"/>
    <mergeCell ref="L50:Q50"/>
    <mergeCell ref="AB50:AF50"/>
    <mergeCell ref="AG50:AK50"/>
    <mergeCell ref="AL50:AP50"/>
    <mergeCell ref="BA49:BE49"/>
    <mergeCell ref="AL49:AP49"/>
    <mergeCell ref="AB49:AF49"/>
    <mergeCell ref="AQ50:AU50"/>
    <mergeCell ref="R49:S49"/>
    <mergeCell ref="R51:S51"/>
    <mergeCell ref="U51:V51"/>
    <mergeCell ref="W51:AA51"/>
    <mergeCell ref="R50:S50"/>
    <mergeCell ref="U50:V50"/>
    <mergeCell ref="W50:AA50"/>
    <mergeCell ref="AB51:AF51"/>
    <mergeCell ref="A51:C51"/>
    <mergeCell ref="D51:I51"/>
    <mergeCell ref="J51:K51"/>
    <mergeCell ref="L51:Q51"/>
    <mergeCell ref="AG51:AK51"/>
    <mergeCell ref="AL51:AP51"/>
    <mergeCell ref="AQ51:AU51"/>
    <mergeCell ref="BF40:BG40"/>
    <mergeCell ref="AV46:AZ46"/>
    <mergeCell ref="AV50:AZ50"/>
    <mergeCell ref="AG49:AK49"/>
    <mergeCell ref="AG48:AK48"/>
    <mergeCell ref="AL48:AP48"/>
    <mergeCell ref="BA48:BE48"/>
    <mergeCell ref="AZ39:BB39"/>
    <mergeCell ref="BC39:BE39"/>
    <mergeCell ref="BF39:BG39"/>
    <mergeCell ref="BH39:BN39"/>
    <mergeCell ref="BO39:BS39"/>
    <mergeCell ref="BH38:BN38"/>
    <mergeCell ref="BC38:BE38"/>
    <mergeCell ref="BF38:BG38"/>
    <mergeCell ref="BO40:BS40"/>
    <mergeCell ref="AZ41:BB41"/>
    <mergeCell ref="BC41:BE41"/>
    <mergeCell ref="BF41:BG41"/>
    <mergeCell ref="BH41:BN41"/>
    <mergeCell ref="BO41:BS41"/>
    <mergeCell ref="BH40:BN40"/>
    <mergeCell ref="AZ40:BB40"/>
    <mergeCell ref="BC40:BE40"/>
    <mergeCell ref="U46:V46"/>
    <mergeCell ref="W46:AA46"/>
    <mergeCell ref="AB46:AF46"/>
    <mergeCell ref="A46:C46"/>
    <mergeCell ref="R46:S46"/>
    <mergeCell ref="D46:I46"/>
    <mergeCell ref="J46:K46"/>
    <mergeCell ref="L46:Q46"/>
    <mergeCell ref="U47:V47"/>
    <mergeCell ref="W47:AA47"/>
    <mergeCell ref="AB47:AF47"/>
    <mergeCell ref="AL47:AP47"/>
    <mergeCell ref="AG47:AK47"/>
    <mergeCell ref="AL44:AP44"/>
    <mergeCell ref="AN30:AW30"/>
    <mergeCell ref="AN31:AW31"/>
    <mergeCell ref="AL31:AM31"/>
    <mergeCell ref="AL37:AM37"/>
    <mergeCell ref="AL41:AM41"/>
    <mergeCell ref="AN34:AS35"/>
    <mergeCell ref="AT34:AY35"/>
    <mergeCell ref="AT38:AY38"/>
    <mergeCell ref="AL40:AM40"/>
    <mergeCell ref="BW3:CC3"/>
    <mergeCell ref="CD3:CJ3"/>
    <mergeCell ref="BL28:BP28"/>
    <mergeCell ref="BB28:BF28"/>
    <mergeCell ref="BG28:BK28"/>
    <mergeCell ref="BL25:BP25"/>
    <mergeCell ref="BB25:BF25"/>
    <mergeCell ref="BG25:BK25"/>
    <mergeCell ref="BL26:BP26"/>
    <mergeCell ref="BB26:BF26"/>
    <mergeCell ref="CK6:CK7"/>
    <mergeCell ref="CL8:CQ9"/>
    <mergeCell ref="CL16:CQ17"/>
    <mergeCell ref="CK12:CK13"/>
    <mergeCell ref="CK14:CK15"/>
    <mergeCell ref="CL14:CQ15"/>
    <mergeCell ref="CK10:CK11"/>
    <mergeCell ref="CS3:CY3"/>
    <mergeCell ref="CR6:CR7"/>
    <mergeCell ref="CR12:CR13"/>
    <mergeCell ref="CL10:CQ11"/>
    <mergeCell ref="CL12:CQ13"/>
    <mergeCell ref="CL6:CQ7"/>
    <mergeCell ref="CR8:CR9"/>
    <mergeCell ref="CK3:CN3"/>
    <mergeCell ref="CL4:CQ5"/>
    <mergeCell ref="CK4:CK5"/>
    <mergeCell ref="A74:B74"/>
    <mergeCell ref="A75:B75"/>
    <mergeCell ref="N75:O75"/>
    <mergeCell ref="N74:O74"/>
    <mergeCell ref="A73:B73"/>
    <mergeCell ref="N73:O73"/>
    <mergeCell ref="A72:B72"/>
    <mergeCell ref="N72:O72"/>
    <mergeCell ref="A70:B70"/>
    <mergeCell ref="A71:B71"/>
    <mergeCell ref="N71:O71"/>
    <mergeCell ref="N70:O70"/>
    <mergeCell ref="A69:B69"/>
    <mergeCell ref="N69:O69"/>
    <mergeCell ref="A68:B68"/>
    <mergeCell ref="N68:O68"/>
    <mergeCell ref="A66:B66"/>
    <mergeCell ref="A67:B67"/>
    <mergeCell ref="N67:O67"/>
    <mergeCell ref="N66:O66"/>
    <mergeCell ref="A65:B65"/>
    <mergeCell ref="N65:O65"/>
    <mergeCell ref="A64:B64"/>
    <mergeCell ref="N64:O64"/>
    <mergeCell ref="A62:B62"/>
    <mergeCell ref="A63:B63"/>
    <mergeCell ref="N63:O63"/>
    <mergeCell ref="N62:O62"/>
    <mergeCell ref="A61:B61"/>
    <mergeCell ref="N61:O61"/>
    <mergeCell ref="A60:B60"/>
    <mergeCell ref="N60:O60"/>
    <mergeCell ref="A56:M57"/>
    <mergeCell ref="A58:B59"/>
    <mergeCell ref="C58:D59"/>
    <mergeCell ref="E58:M59"/>
    <mergeCell ref="A11:E11"/>
    <mergeCell ref="N58:O59"/>
    <mergeCell ref="CD4:CJ5"/>
    <mergeCell ref="BW4:CC5"/>
    <mergeCell ref="BE8:BP8"/>
    <mergeCell ref="BE9:BP9"/>
    <mergeCell ref="V28:AE28"/>
    <mergeCell ref="AF28:AG28"/>
    <mergeCell ref="AH28:AI28"/>
    <mergeCell ref="AZ28:BA28"/>
    <mergeCell ref="CQ21:CR21"/>
    <mergeCell ref="CK22:CL22"/>
    <mergeCell ref="CM22:CN22"/>
    <mergeCell ref="CO22:CP22"/>
    <mergeCell ref="CQ22:CR22"/>
    <mergeCell ref="CK21:CL21"/>
    <mergeCell ref="CM21:CN21"/>
    <mergeCell ref="CO21:CP21"/>
    <mergeCell ref="BQ20:BS20"/>
    <mergeCell ref="BQ21:BS21"/>
    <mergeCell ref="BQ22:BS22"/>
    <mergeCell ref="BQ23:BS23"/>
    <mergeCell ref="CQ23:CR23"/>
    <mergeCell ref="CO25:CP25"/>
    <mergeCell ref="CQ25:CR25"/>
    <mergeCell ref="CK24:CL24"/>
    <mergeCell ref="CM24:CN24"/>
    <mergeCell ref="CO24:CP24"/>
    <mergeCell ref="CQ24:CR24"/>
    <mergeCell ref="CK23:CL23"/>
    <mergeCell ref="CM23:CN23"/>
    <mergeCell ref="CO23:CP23"/>
    <mergeCell ref="CQ27:CR27"/>
    <mergeCell ref="CK26:CL26"/>
    <mergeCell ref="CM26:CN26"/>
    <mergeCell ref="CM25:CN25"/>
    <mergeCell ref="CS18:DF19"/>
    <mergeCell ref="BW1:CN2"/>
    <mergeCell ref="CO1:DF2"/>
    <mergeCell ref="CS4:CY5"/>
    <mergeCell ref="CZ4:DF5"/>
    <mergeCell ref="CR4:CR5"/>
    <mergeCell ref="CK8:CK9"/>
    <mergeCell ref="CK16:CK17"/>
    <mergeCell ref="CZ3:DF3"/>
    <mergeCell ref="CO3:CR3"/>
    <mergeCell ref="BG23:BK23"/>
    <mergeCell ref="BL23:BP23"/>
    <mergeCell ref="BB24:BF24"/>
    <mergeCell ref="AZ25:BA25"/>
    <mergeCell ref="BG24:BK24"/>
    <mergeCell ref="CK28:CL28"/>
    <mergeCell ref="CK27:CL27"/>
    <mergeCell ref="CK25:CL25"/>
    <mergeCell ref="BG26:BK26"/>
    <mergeCell ref="BL27:BP27"/>
    <mergeCell ref="CR10:CR11"/>
    <mergeCell ref="C15:S16"/>
    <mergeCell ref="AB15:AE15"/>
    <mergeCell ref="AN15:AQ15"/>
    <mergeCell ref="AB16:AE16"/>
    <mergeCell ref="AN16:AQ16"/>
    <mergeCell ref="AF15:AM15"/>
    <mergeCell ref="AF16:AM16"/>
    <mergeCell ref="V15:AA16"/>
    <mergeCell ref="AR15:AW16"/>
    <mergeCell ref="CR14:CR15"/>
    <mergeCell ref="CR16:CR17"/>
    <mergeCell ref="AZ15:BP16"/>
    <mergeCell ref="CM28:CN28"/>
    <mergeCell ref="CO28:CP28"/>
    <mergeCell ref="CQ28:CR28"/>
    <mergeCell ref="CO26:CP26"/>
    <mergeCell ref="CQ26:CR26"/>
    <mergeCell ref="CM27:CN27"/>
    <mergeCell ref="CO27:CP27"/>
    <mergeCell ref="CK29:CL29"/>
    <mergeCell ref="CM29:CN29"/>
    <mergeCell ref="CO29:CP29"/>
    <mergeCell ref="CQ29:CR29"/>
    <mergeCell ref="BG33:BK33"/>
    <mergeCell ref="AS8:BD8"/>
    <mergeCell ref="AS9:BD9"/>
    <mergeCell ref="BK12:BS12"/>
    <mergeCell ref="BA12:BJ12"/>
    <mergeCell ref="BA11:BS11"/>
    <mergeCell ref="BE13:BJ13"/>
    <mergeCell ref="AV11:AZ11"/>
    <mergeCell ref="AQ14:AZ14"/>
    <mergeCell ref="BQ13:BS14"/>
    <mergeCell ref="BK13:BP14"/>
    <mergeCell ref="AG8:AR8"/>
    <mergeCell ref="AG9:AR9"/>
    <mergeCell ref="BE14:BJ14"/>
    <mergeCell ref="AM11:AO11"/>
    <mergeCell ref="AG12:AJ12"/>
    <mergeCell ref="AG11:AL11"/>
    <mergeCell ref="AQ12:AZ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75"/>
  <sheetViews>
    <sheetView tabSelected="1" view="pageBreakPreview" zoomScale="75" zoomScaleSheetLayoutView="75" workbookViewId="0" topLeftCell="A9">
      <selection activeCell="W12" sqref="W12:Z12"/>
    </sheetView>
  </sheetViews>
  <sheetFormatPr defaultColWidth="9.00390625" defaultRowHeight="13.5"/>
  <cols>
    <col min="1" max="72" width="1.625" style="0" customWidth="1"/>
    <col min="73" max="74" width="2.625" style="0" customWidth="1"/>
    <col min="75" max="98" width="3.625" style="0" customWidth="1"/>
    <col min="99" max="99" width="4.625" style="0" customWidth="1"/>
    <col min="100" max="105" width="2.625" style="0" customWidth="1"/>
    <col min="106" max="106" width="4.625" style="0" customWidth="1"/>
    <col min="107" max="130" width="3.625" style="0" customWidth="1"/>
    <col min="131" max="132" width="2.625" style="0" customWidth="1"/>
    <col min="133" max="16384" width="1.12109375" style="0" customWidth="1"/>
  </cols>
  <sheetData>
    <row r="1" spans="72:110" ht="13.5">
      <c r="BT1" s="1"/>
      <c r="BW1" s="166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/>
      <c r="CO1" s="166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8"/>
    </row>
    <row r="2" spans="72:110" ht="23.25" customHeight="1">
      <c r="BT2" s="1"/>
      <c r="BW2" s="169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1"/>
      <c r="CO2" s="169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1"/>
    </row>
    <row r="3" spans="72:110" ht="19.5" customHeight="1">
      <c r="BT3" s="1"/>
      <c r="BW3" s="178" t="s">
        <v>33</v>
      </c>
      <c r="BX3" s="178"/>
      <c r="BY3" s="178"/>
      <c r="BZ3" s="178"/>
      <c r="CA3" s="178"/>
      <c r="CB3" s="178"/>
      <c r="CC3" s="178"/>
      <c r="CD3" s="178" t="s">
        <v>32</v>
      </c>
      <c r="CE3" s="178"/>
      <c r="CF3" s="178"/>
      <c r="CG3" s="178"/>
      <c r="CH3" s="178"/>
      <c r="CI3" s="178"/>
      <c r="CJ3" s="178"/>
      <c r="CK3" s="195"/>
      <c r="CL3" s="195"/>
      <c r="CM3" s="195"/>
      <c r="CN3" s="195"/>
      <c r="CO3" s="195"/>
      <c r="CP3" s="195"/>
      <c r="CQ3" s="195"/>
      <c r="CR3" s="195"/>
      <c r="CS3" s="178" t="s">
        <v>32</v>
      </c>
      <c r="CT3" s="178"/>
      <c r="CU3" s="178"/>
      <c r="CV3" s="178"/>
      <c r="CW3" s="178"/>
      <c r="CX3" s="178"/>
      <c r="CY3" s="178"/>
      <c r="CZ3" s="178" t="s">
        <v>33</v>
      </c>
      <c r="DA3" s="178"/>
      <c r="DB3" s="178"/>
      <c r="DC3" s="178"/>
      <c r="DD3" s="178"/>
      <c r="DE3" s="178"/>
      <c r="DF3" s="178"/>
    </row>
    <row r="4" spans="75:110" ht="15.75" customHeight="1">
      <c r="BW4" s="172">
        <f>COUNT(BW20:CC33)</f>
        <v>5</v>
      </c>
      <c r="BX4" s="173"/>
      <c r="BY4" s="173"/>
      <c r="BZ4" s="173"/>
      <c r="CA4" s="173"/>
      <c r="CB4" s="173"/>
      <c r="CC4" s="174"/>
      <c r="CD4" s="172">
        <f>COUNT(CD20:CJ33)</f>
        <v>13</v>
      </c>
      <c r="CE4" s="173"/>
      <c r="CF4" s="173"/>
      <c r="CG4" s="173"/>
      <c r="CH4" s="173"/>
      <c r="CI4" s="173"/>
      <c r="CJ4" s="174"/>
      <c r="CK4" s="126">
        <f>SUM(BW4:CJ5)</f>
        <v>18</v>
      </c>
      <c r="CL4" s="109" t="s">
        <v>84</v>
      </c>
      <c r="CM4" s="109"/>
      <c r="CN4" s="109"/>
      <c r="CO4" s="109"/>
      <c r="CP4" s="109"/>
      <c r="CQ4" s="109"/>
      <c r="CR4" s="126">
        <f>SUM(CS4:DF5)</f>
        <v>3</v>
      </c>
      <c r="CS4" s="172">
        <f>COUNT(CS20:CY33)</f>
        <v>0</v>
      </c>
      <c r="CT4" s="173"/>
      <c r="CU4" s="173"/>
      <c r="CV4" s="173"/>
      <c r="CW4" s="173"/>
      <c r="CX4" s="173"/>
      <c r="CY4" s="174"/>
      <c r="CZ4" s="172">
        <f>COUNT(CZ20:DF33)</f>
        <v>3</v>
      </c>
      <c r="DA4" s="173"/>
      <c r="DB4" s="173"/>
      <c r="DC4" s="173"/>
      <c r="DD4" s="173"/>
      <c r="DE4" s="173"/>
      <c r="DF4" s="174"/>
    </row>
    <row r="5" spans="75:110" ht="15.75" customHeight="1">
      <c r="BW5" s="175"/>
      <c r="BX5" s="176"/>
      <c r="BY5" s="176"/>
      <c r="BZ5" s="176"/>
      <c r="CA5" s="176"/>
      <c r="CB5" s="176"/>
      <c r="CC5" s="177"/>
      <c r="CD5" s="175"/>
      <c r="CE5" s="176"/>
      <c r="CF5" s="176"/>
      <c r="CG5" s="176"/>
      <c r="CH5" s="176"/>
      <c r="CI5" s="176"/>
      <c r="CJ5" s="177"/>
      <c r="CK5" s="126"/>
      <c r="CL5" s="109"/>
      <c r="CM5" s="109"/>
      <c r="CN5" s="109"/>
      <c r="CO5" s="109"/>
      <c r="CP5" s="109"/>
      <c r="CQ5" s="109"/>
      <c r="CR5" s="126"/>
      <c r="CS5" s="175"/>
      <c r="CT5" s="176"/>
      <c r="CU5" s="176"/>
      <c r="CV5" s="176"/>
      <c r="CW5" s="176"/>
      <c r="CX5" s="176"/>
      <c r="CY5" s="177"/>
      <c r="CZ5" s="175"/>
      <c r="DA5" s="176"/>
      <c r="DB5" s="176"/>
      <c r="DC5" s="176"/>
      <c r="DD5" s="176"/>
      <c r="DE5" s="176"/>
      <c r="DF5" s="177"/>
    </row>
    <row r="6" spans="75:110" ht="15.75" customHeight="1">
      <c r="BW6" s="19"/>
      <c r="BX6" s="20"/>
      <c r="BY6" s="20"/>
      <c r="BZ6" s="20"/>
      <c r="CA6" s="20"/>
      <c r="CB6" s="20"/>
      <c r="CC6" s="21">
        <v>1</v>
      </c>
      <c r="CD6" s="20"/>
      <c r="CE6" s="20"/>
      <c r="CF6" s="20"/>
      <c r="CG6" s="20"/>
      <c r="CH6" s="20"/>
      <c r="CI6" s="20"/>
      <c r="CJ6" s="21">
        <v>1</v>
      </c>
      <c r="CK6" s="126">
        <f>COUNT(BW6:CJ7)</f>
        <v>2</v>
      </c>
      <c r="CL6" s="109" t="s">
        <v>85</v>
      </c>
      <c r="CM6" s="109"/>
      <c r="CN6" s="109"/>
      <c r="CO6" s="109"/>
      <c r="CP6" s="109"/>
      <c r="CQ6" s="109"/>
      <c r="CR6" s="126">
        <f>COUNT(CS6:DF7)</f>
        <v>15</v>
      </c>
      <c r="CS6" s="19">
        <v>1</v>
      </c>
      <c r="CT6" s="20">
        <v>1</v>
      </c>
      <c r="CU6" s="20">
        <v>1</v>
      </c>
      <c r="CV6" s="20">
        <v>1</v>
      </c>
      <c r="CW6" s="20">
        <v>1</v>
      </c>
      <c r="CX6" s="20">
        <v>1</v>
      </c>
      <c r="CY6" s="21">
        <v>1</v>
      </c>
      <c r="CZ6" s="19">
        <v>1</v>
      </c>
      <c r="DA6" s="20">
        <v>1</v>
      </c>
      <c r="DB6" s="20">
        <v>1</v>
      </c>
      <c r="DC6" s="20">
        <v>1</v>
      </c>
      <c r="DD6" s="20">
        <v>1</v>
      </c>
      <c r="DE6" s="20"/>
      <c r="DF6" s="21"/>
    </row>
    <row r="7" spans="75:110" ht="15.75" customHeight="1">
      <c r="BW7" s="22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4"/>
      <c r="CK7" s="145"/>
      <c r="CL7" s="109"/>
      <c r="CM7" s="109"/>
      <c r="CN7" s="109"/>
      <c r="CO7" s="109"/>
      <c r="CP7" s="109"/>
      <c r="CQ7" s="109"/>
      <c r="CR7" s="145"/>
      <c r="CS7" s="22"/>
      <c r="CT7" s="23"/>
      <c r="CU7" s="23"/>
      <c r="CV7" s="23"/>
      <c r="CW7" s="23">
        <v>1</v>
      </c>
      <c r="CX7" s="23">
        <v>1</v>
      </c>
      <c r="CY7" s="24">
        <v>1</v>
      </c>
      <c r="CZ7" s="22"/>
      <c r="DA7" s="23"/>
      <c r="DB7" s="23"/>
      <c r="DC7" s="23"/>
      <c r="DD7" s="23"/>
      <c r="DE7" s="23"/>
      <c r="DF7" s="24"/>
    </row>
    <row r="8" spans="4:112" ht="24" customHeight="1">
      <c r="D8" s="1"/>
      <c r="E8" s="1"/>
      <c r="F8" s="10" t="s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G8" s="120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94" t="s">
        <v>123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2"/>
      <c r="BE8" s="91" t="s">
        <v>34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38"/>
      <c r="BR8" s="1"/>
      <c r="BS8" s="1"/>
      <c r="BU8">
        <f>SUM(BW8:CJ8)</f>
        <v>6</v>
      </c>
      <c r="BV8" s="39" t="s">
        <v>86</v>
      </c>
      <c r="BW8" s="35"/>
      <c r="BX8" s="26"/>
      <c r="BY8" s="26"/>
      <c r="BZ8" s="26"/>
      <c r="CA8" s="26"/>
      <c r="CB8" s="26">
        <v>1</v>
      </c>
      <c r="CC8" s="27">
        <v>1</v>
      </c>
      <c r="CD8" s="35"/>
      <c r="CE8" s="26"/>
      <c r="CF8" s="26"/>
      <c r="CG8" s="26">
        <v>1</v>
      </c>
      <c r="CH8" s="26">
        <v>1</v>
      </c>
      <c r="CI8" s="26">
        <v>1</v>
      </c>
      <c r="CJ8" s="27">
        <v>1</v>
      </c>
      <c r="CK8" s="126">
        <f>COUNT(BW8:CJ9)</f>
        <v>6</v>
      </c>
      <c r="CL8" s="109" t="s">
        <v>87</v>
      </c>
      <c r="CM8" s="109"/>
      <c r="CN8" s="109"/>
      <c r="CO8" s="109"/>
      <c r="CP8" s="109"/>
      <c r="CQ8" s="109"/>
      <c r="CR8" s="126">
        <f>COUNT(CS8:DF9)</f>
        <v>0</v>
      </c>
      <c r="CS8" s="25"/>
      <c r="CT8" s="26"/>
      <c r="CU8" s="26"/>
      <c r="CV8" s="26"/>
      <c r="CW8" s="26"/>
      <c r="CX8" s="26"/>
      <c r="CY8" s="31"/>
      <c r="CZ8" s="25"/>
      <c r="DA8" s="26"/>
      <c r="DB8" s="26"/>
      <c r="DC8" s="26"/>
      <c r="DD8" s="26"/>
      <c r="DE8" s="26"/>
      <c r="DF8" s="33"/>
      <c r="DG8" s="40" t="s">
        <v>86</v>
      </c>
      <c r="DH8">
        <f>SUM(CS8:DF8)</f>
        <v>0</v>
      </c>
    </row>
    <row r="9" spans="4:112" ht="30" customHeight="1">
      <c r="D9" s="1"/>
      <c r="E9" s="1"/>
      <c r="F9" s="1"/>
      <c r="G9" s="11" t="s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38"/>
      <c r="BR9" s="1"/>
      <c r="BS9" s="1"/>
      <c r="BU9">
        <f>SUM(BW9:CJ9)</f>
        <v>0</v>
      </c>
      <c r="BV9" s="39" t="s">
        <v>88</v>
      </c>
      <c r="BW9" s="36"/>
      <c r="BX9" s="18"/>
      <c r="BY9" s="18"/>
      <c r="BZ9" s="18"/>
      <c r="CA9" s="18"/>
      <c r="CB9" s="18"/>
      <c r="CC9" s="29"/>
      <c r="CD9" s="37"/>
      <c r="CE9" s="18"/>
      <c r="CF9" s="18"/>
      <c r="CG9" s="18"/>
      <c r="CH9" s="18"/>
      <c r="CI9" s="18"/>
      <c r="CJ9" s="29"/>
      <c r="CK9" s="145"/>
      <c r="CL9" s="147"/>
      <c r="CM9" s="147"/>
      <c r="CN9" s="147"/>
      <c r="CO9" s="147"/>
      <c r="CP9" s="147"/>
      <c r="CQ9" s="147"/>
      <c r="CR9" s="145"/>
      <c r="CS9" s="30"/>
      <c r="CT9" s="30"/>
      <c r="CU9" s="30"/>
      <c r="CV9" s="30"/>
      <c r="CW9" s="30"/>
      <c r="CX9" s="30"/>
      <c r="CY9" s="32"/>
      <c r="CZ9" s="22"/>
      <c r="DA9" s="23"/>
      <c r="DB9" s="23"/>
      <c r="DC9" s="23"/>
      <c r="DD9" s="23"/>
      <c r="DE9" s="23"/>
      <c r="DF9" s="34"/>
      <c r="DG9" s="40" t="s">
        <v>88</v>
      </c>
      <c r="DH9">
        <f>SUM(CS9:DF9)</f>
        <v>0</v>
      </c>
    </row>
    <row r="10" spans="2:110" ht="30" customHeight="1" thickBot="1">
      <c r="B10" s="79"/>
      <c r="C10" s="79"/>
      <c r="D10" s="79"/>
      <c r="E10" s="79"/>
      <c r="F10" s="79" t="s">
        <v>122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W10" s="19">
        <v>1</v>
      </c>
      <c r="BX10" s="20">
        <v>1</v>
      </c>
      <c r="BY10" s="20">
        <v>1</v>
      </c>
      <c r="BZ10" s="20">
        <v>1</v>
      </c>
      <c r="CA10" s="20">
        <v>1</v>
      </c>
      <c r="CB10" s="20">
        <v>1</v>
      </c>
      <c r="CC10" s="21">
        <v>1</v>
      </c>
      <c r="CD10" s="20"/>
      <c r="CE10" s="20">
        <v>1</v>
      </c>
      <c r="CF10" s="20">
        <v>1</v>
      </c>
      <c r="CG10" s="20">
        <v>1</v>
      </c>
      <c r="CH10" s="20">
        <v>1</v>
      </c>
      <c r="CI10" s="20">
        <v>1</v>
      </c>
      <c r="CJ10" s="21">
        <v>1</v>
      </c>
      <c r="CK10" s="126">
        <f>COUNT(BW10:CJ11)</f>
        <v>13</v>
      </c>
      <c r="CL10" s="109" t="s">
        <v>36</v>
      </c>
      <c r="CM10" s="109"/>
      <c r="CN10" s="109"/>
      <c r="CO10" s="109"/>
      <c r="CP10" s="109"/>
      <c r="CQ10" s="109"/>
      <c r="CR10" s="126">
        <f>COUNT(CS10:DF11)</f>
        <v>9</v>
      </c>
      <c r="CS10" s="20">
        <v>1</v>
      </c>
      <c r="CT10" s="20">
        <v>1</v>
      </c>
      <c r="CU10" s="20">
        <v>1</v>
      </c>
      <c r="CV10" s="20"/>
      <c r="CW10" s="20"/>
      <c r="CX10" s="20"/>
      <c r="CY10" s="20"/>
      <c r="CZ10" s="19">
        <v>1</v>
      </c>
      <c r="DA10" s="20">
        <v>1</v>
      </c>
      <c r="DB10" s="20">
        <v>1</v>
      </c>
      <c r="DC10" s="20">
        <v>1</v>
      </c>
      <c r="DD10" s="20">
        <v>1</v>
      </c>
      <c r="DE10" s="20">
        <v>1</v>
      </c>
      <c r="DF10" s="21"/>
    </row>
    <row r="11" spans="1:110" ht="21.75" customHeight="1">
      <c r="A11" s="183" t="s">
        <v>216</v>
      </c>
      <c r="B11" s="184"/>
      <c r="C11" s="184"/>
      <c r="D11" s="184"/>
      <c r="E11" s="185"/>
      <c r="F11" s="186">
        <v>2006</v>
      </c>
      <c r="G11" s="182"/>
      <c r="H11" s="182"/>
      <c r="I11" s="182"/>
      <c r="J11" s="181" t="s">
        <v>78</v>
      </c>
      <c r="K11" s="181"/>
      <c r="L11" s="182">
        <v>8</v>
      </c>
      <c r="M11" s="182"/>
      <c r="N11" s="181" t="s">
        <v>79</v>
      </c>
      <c r="O11" s="181"/>
      <c r="P11" s="182">
        <v>13</v>
      </c>
      <c r="Q11" s="182"/>
      <c r="R11" s="182" t="s">
        <v>80</v>
      </c>
      <c r="S11" s="182"/>
      <c r="T11" s="182">
        <v>12</v>
      </c>
      <c r="U11" s="182"/>
      <c r="V11" s="181" t="s">
        <v>202</v>
      </c>
      <c r="W11" s="181"/>
      <c r="X11" s="262" t="s">
        <v>364</v>
      </c>
      <c r="Y11" s="243"/>
      <c r="Z11" s="181" t="s">
        <v>203</v>
      </c>
      <c r="AA11" s="181"/>
      <c r="AB11" s="181"/>
      <c r="AC11" s="181"/>
      <c r="AD11" s="181"/>
      <c r="AE11" s="181"/>
      <c r="AF11" s="181"/>
      <c r="AG11" s="185" t="s">
        <v>4</v>
      </c>
      <c r="AH11" s="181"/>
      <c r="AI11" s="181"/>
      <c r="AJ11" s="181"/>
      <c r="AK11" s="181"/>
      <c r="AL11" s="261"/>
      <c r="AM11" s="257">
        <v>70</v>
      </c>
      <c r="AN11" s="181"/>
      <c r="AO11" s="181"/>
      <c r="AP11" s="80" t="s">
        <v>90</v>
      </c>
      <c r="AQ11" s="81"/>
      <c r="AR11" s="80"/>
      <c r="AS11" s="80"/>
      <c r="AT11" s="80"/>
      <c r="AU11" s="82"/>
      <c r="AV11" s="185" t="s">
        <v>204</v>
      </c>
      <c r="AW11" s="181"/>
      <c r="AX11" s="181"/>
      <c r="AY11" s="181"/>
      <c r="AZ11" s="261"/>
      <c r="BA11" s="113" t="s">
        <v>92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5"/>
      <c r="BW11" s="22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4"/>
      <c r="CK11" s="126"/>
      <c r="CL11" s="109"/>
      <c r="CM11" s="109"/>
      <c r="CN11" s="109"/>
      <c r="CO11" s="109"/>
      <c r="CP11" s="109"/>
      <c r="CQ11" s="109"/>
      <c r="CR11" s="126"/>
      <c r="CS11" s="23"/>
      <c r="CT11" s="23"/>
      <c r="CU11" s="23"/>
      <c r="CV11" s="23"/>
      <c r="CW11" s="23"/>
      <c r="CX11" s="23"/>
      <c r="CY11" s="23"/>
      <c r="CZ11" s="22"/>
      <c r="DA11" s="23"/>
      <c r="DB11" s="23"/>
      <c r="DC11" s="23"/>
      <c r="DD11" s="23"/>
      <c r="DE11" s="23"/>
      <c r="DF11" s="24"/>
    </row>
    <row r="12" spans="1:110" ht="21.75" customHeight="1">
      <c r="A12" s="204" t="s">
        <v>205</v>
      </c>
      <c r="B12" s="196"/>
      <c r="C12" s="196"/>
      <c r="D12" s="196"/>
      <c r="E12" s="198"/>
      <c r="F12" s="212" t="s">
        <v>339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 t="s">
        <v>217</v>
      </c>
      <c r="T12" s="233"/>
      <c r="U12" s="233"/>
      <c r="V12" s="237"/>
      <c r="W12" s="270">
        <v>27.1</v>
      </c>
      <c r="X12" s="233"/>
      <c r="Y12" s="233"/>
      <c r="Z12" s="233"/>
      <c r="AA12" s="85" t="s">
        <v>218</v>
      </c>
      <c r="AB12" s="86"/>
      <c r="AC12" s="198" t="s">
        <v>219</v>
      </c>
      <c r="AD12" s="233"/>
      <c r="AE12" s="233"/>
      <c r="AF12" s="237"/>
      <c r="AG12" s="270">
        <v>78</v>
      </c>
      <c r="AH12" s="233"/>
      <c r="AI12" s="233"/>
      <c r="AJ12" s="233"/>
      <c r="AK12" s="85" t="s">
        <v>220</v>
      </c>
      <c r="AL12" s="86"/>
      <c r="AM12" s="198" t="s">
        <v>7</v>
      </c>
      <c r="AN12" s="233"/>
      <c r="AO12" s="233"/>
      <c r="AP12" s="237"/>
      <c r="AQ12" s="116" t="s">
        <v>283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2" t="s">
        <v>8</v>
      </c>
      <c r="BB12" s="112"/>
      <c r="BC12" s="112"/>
      <c r="BD12" s="112"/>
      <c r="BE12" s="112"/>
      <c r="BF12" s="112"/>
      <c r="BG12" s="112"/>
      <c r="BH12" s="112"/>
      <c r="BI12" s="112"/>
      <c r="BJ12" s="112"/>
      <c r="BK12" s="110" t="s">
        <v>221</v>
      </c>
      <c r="BL12" s="110"/>
      <c r="BM12" s="110"/>
      <c r="BN12" s="110"/>
      <c r="BO12" s="110"/>
      <c r="BP12" s="110"/>
      <c r="BQ12" s="110"/>
      <c r="BR12" s="110"/>
      <c r="BS12" s="111"/>
      <c r="BW12" s="28"/>
      <c r="BX12" s="18"/>
      <c r="BY12" s="18"/>
      <c r="BZ12" s="18"/>
      <c r="CA12" s="18"/>
      <c r="CB12" s="18">
        <v>1</v>
      </c>
      <c r="CC12" s="29">
        <v>1</v>
      </c>
      <c r="CD12" s="18"/>
      <c r="CE12" s="18"/>
      <c r="CF12" s="18"/>
      <c r="CG12" s="18"/>
      <c r="CH12" s="18"/>
      <c r="CI12" s="18">
        <v>1</v>
      </c>
      <c r="CJ12" s="29">
        <v>1</v>
      </c>
      <c r="CK12" s="144">
        <f>COUNT(BW12:CJ13)</f>
        <v>4</v>
      </c>
      <c r="CL12" s="146" t="s">
        <v>37</v>
      </c>
      <c r="CM12" s="146"/>
      <c r="CN12" s="146"/>
      <c r="CO12" s="146"/>
      <c r="CP12" s="146"/>
      <c r="CQ12" s="146"/>
      <c r="CR12" s="144">
        <f>COUNT(CS12:DF13)</f>
        <v>0</v>
      </c>
      <c r="CS12" s="30"/>
      <c r="CT12" s="30"/>
      <c r="CU12" s="30"/>
      <c r="CV12" s="30"/>
      <c r="CW12" s="30"/>
      <c r="CX12" s="30"/>
      <c r="CY12" s="30"/>
      <c r="CZ12" s="28"/>
      <c r="DA12" s="18"/>
      <c r="DB12" s="18"/>
      <c r="DC12" s="18"/>
      <c r="DD12" s="18"/>
      <c r="DE12" s="18"/>
      <c r="DF12" s="29"/>
    </row>
    <row r="13" spans="1:110" ht="21.75" customHeight="1">
      <c r="A13" s="204" t="s">
        <v>222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8"/>
      <c r="L13" s="213"/>
      <c r="M13" s="214"/>
      <c r="N13" s="214"/>
      <c r="O13" s="214"/>
      <c r="P13" s="214"/>
      <c r="Q13" s="214"/>
      <c r="R13" s="214"/>
      <c r="S13" s="214"/>
      <c r="T13" s="214"/>
      <c r="U13" s="196" t="s">
        <v>223</v>
      </c>
      <c r="V13" s="196"/>
      <c r="W13" s="196"/>
      <c r="X13" s="196"/>
      <c r="Y13" s="198"/>
      <c r="Z13" s="153" t="s">
        <v>124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96" t="s">
        <v>2</v>
      </c>
      <c r="AK13" s="196"/>
      <c r="AL13" s="196"/>
      <c r="AM13" s="196"/>
      <c r="AN13" s="196"/>
      <c r="AO13" s="196"/>
      <c r="AP13" s="198"/>
      <c r="AQ13" s="153" t="s">
        <v>352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263" t="s">
        <v>5</v>
      </c>
      <c r="BB13" s="263"/>
      <c r="BC13" s="263"/>
      <c r="BD13" s="264"/>
      <c r="BE13" s="331" t="s">
        <v>132</v>
      </c>
      <c r="BF13" s="139"/>
      <c r="BG13" s="139"/>
      <c r="BH13" s="139"/>
      <c r="BI13" s="139"/>
      <c r="BJ13" s="140"/>
      <c r="BK13" s="122">
        <v>50</v>
      </c>
      <c r="BL13" s="123"/>
      <c r="BM13" s="123"/>
      <c r="BN13" s="123"/>
      <c r="BO13" s="123"/>
      <c r="BP13" s="123"/>
      <c r="BQ13" s="149" t="s">
        <v>133</v>
      </c>
      <c r="BR13" s="149"/>
      <c r="BS13" s="150"/>
      <c r="BW13" s="28"/>
      <c r="BX13" s="18"/>
      <c r="BY13" s="18"/>
      <c r="BZ13" s="18"/>
      <c r="CA13" s="18"/>
      <c r="CB13" s="18"/>
      <c r="CC13" s="29"/>
      <c r="CD13" s="18"/>
      <c r="CE13" s="18"/>
      <c r="CF13" s="18"/>
      <c r="CG13" s="18"/>
      <c r="CH13" s="18"/>
      <c r="CI13" s="18"/>
      <c r="CJ13" s="29"/>
      <c r="CK13" s="145"/>
      <c r="CL13" s="147"/>
      <c r="CM13" s="147"/>
      <c r="CN13" s="147"/>
      <c r="CO13" s="147"/>
      <c r="CP13" s="147"/>
      <c r="CQ13" s="147"/>
      <c r="CR13" s="145"/>
      <c r="CS13" s="30"/>
      <c r="CT13" s="30"/>
      <c r="CU13" s="30"/>
      <c r="CV13" s="30"/>
      <c r="CW13" s="30"/>
      <c r="CX13" s="30"/>
      <c r="CY13" s="30"/>
      <c r="CZ13" s="28"/>
      <c r="DA13" s="18"/>
      <c r="DB13" s="18"/>
      <c r="DC13" s="18"/>
      <c r="DD13" s="18"/>
      <c r="DE13" s="18"/>
      <c r="DF13" s="29"/>
    </row>
    <row r="14" spans="1:110" ht="21.75" customHeight="1" thickBot="1">
      <c r="A14" s="199" t="s">
        <v>213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2"/>
      <c r="L14" s="155" t="s">
        <v>129</v>
      </c>
      <c r="M14" s="156"/>
      <c r="N14" s="156"/>
      <c r="O14" s="156"/>
      <c r="P14" s="156"/>
      <c r="Q14" s="156"/>
      <c r="R14" s="156"/>
      <c r="S14" s="156"/>
      <c r="T14" s="156"/>
      <c r="U14" s="200" t="s">
        <v>224</v>
      </c>
      <c r="V14" s="200"/>
      <c r="W14" s="200"/>
      <c r="X14" s="200"/>
      <c r="Y14" s="202"/>
      <c r="Z14" s="155" t="s">
        <v>302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200" t="s">
        <v>3</v>
      </c>
      <c r="AK14" s="200"/>
      <c r="AL14" s="200"/>
      <c r="AM14" s="200"/>
      <c r="AN14" s="200"/>
      <c r="AO14" s="200"/>
      <c r="AP14" s="202"/>
      <c r="AQ14" s="155" t="s">
        <v>236</v>
      </c>
      <c r="AR14" s="156"/>
      <c r="AS14" s="156"/>
      <c r="AT14" s="156"/>
      <c r="AU14" s="156"/>
      <c r="AV14" s="156"/>
      <c r="AW14" s="156"/>
      <c r="AX14" s="156"/>
      <c r="AY14" s="156"/>
      <c r="AZ14" s="156"/>
      <c r="BA14" s="265" t="s">
        <v>6</v>
      </c>
      <c r="BB14" s="265"/>
      <c r="BC14" s="265"/>
      <c r="BD14" s="266"/>
      <c r="BE14" s="329" t="s">
        <v>323</v>
      </c>
      <c r="BF14" s="142"/>
      <c r="BG14" s="142"/>
      <c r="BH14" s="142"/>
      <c r="BI14" s="142"/>
      <c r="BJ14" s="143"/>
      <c r="BK14" s="124"/>
      <c r="BL14" s="125"/>
      <c r="BM14" s="125"/>
      <c r="BN14" s="125"/>
      <c r="BO14" s="125"/>
      <c r="BP14" s="125"/>
      <c r="BQ14" s="151"/>
      <c r="BR14" s="151"/>
      <c r="BS14" s="152"/>
      <c r="BW14" s="19"/>
      <c r="BX14" s="20"/>
      <c r="BY14" s="20"/>
      <c r="BZ14" s="20"/>
      <c r="CA14" s="20"/>
      <c r="CB14" s="20">
        <v>1</v>
      </c>
      <c r="CC14" s="21">
        <v>1</v>
      </c>
      <c r="CD14" s="20"/>
      <c r="CE14" s="20"/>
      <c r="CF14" s="20"/>
      <c r="CG14" s="20"/>
      <c r="CH14" s="20"/>
      <c r="CI14" s="20">
        <v>1</v>
      </c>
      <c r="CJ14" s="21">
        <v>1</v>
      </c>
      <c r="CK14" s="126">
        <f>COUNT(BW14:CJ15)</f>
        <v>4</v>
      </c>
      <c r="CL14" s="109" t="s">
        <v>43</v>
      </c>
      <c r="CM14" s="109"/>
      <c r="CN14" s="109"/>
      <c r="CO14" s="109"/>
      <c r="CP14" s="109"/>
      <c r="CQ14" s="109"/>
      <c r="CR14" s="126">
        <f>COUNT(CS14:DF15)</f>
        <v>0</v>
      </c>
      <c r="CS14" s="20"/>
      <c r="CT14" s="20"/>
      <c r="CU14" s="20"/>
      <c r="CV14" s="20"/>
      <c r="CW14" s="20"/>
      <c r="CX14" s="20"/>
      <c r="CY14" s="20"/>
      <c r="CZ14" s="19"/>
      <c r="DA14" s="20"/>
      <c r="DB14" s="20"/>
      <c r="DC14" s="20"/>
      <c r="DD14" s="20"/>
      <c r="DE14" s="20"/>
      <c r="DF14" s="21"/>
    </row>
    <row r="15" spans="1:110" ht="21.75" customHeight="1">
      <c r="A15" s="8"/>
      <c r="B15" s="3"/>
      <c r="C15" s="136" t="s">
        <v>94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3"/>
      <c r="U15" s="7"/>
      <c r="V15" s="130">
        <f>SUM(AB15:AE16)</f>
        <v>4</v>
      </c>
      <c r="W15" s="131"/>
      <c r="X15" s="131"/>
      <c r="Y15" s="131"/>
      <c r="Z15" s="131"/>
      <c r="AA15" s="132"/>
      <c r="AB15" s="157">
        <f>COUNTIF(CD20:CJ33,2)</f>
        <v>3</v>
      </c>
      <c r="AC15" s="157"/>
      <c r="AD15" s="157"/>
      <c r="AE15" s="157"/>
      <c r="AF15" s="158" t="s">
        <v>353</v>
      </c>
      <c r="AG15" s="158"/>
      <c r="AH15" s="158"/>
      <c r="AI15" s="158"/>
      <c r="AJ15" s="158"/>
      <c r="AK15" s="158"/>
      <c r="AL15" s="158"/>
      <c r="AM15" s="158"/>
      <c r="AN15" s="157">
        <f>COUNTIF(CS20:CY33,2)</f>
        <v>0</v>
      </c>
      <c r="AO15" s="157"/>
      <c r="AP15" s="157"/>
      <c r="AQ15" s="157"/>
      <c r="AR15" s="130">
        <f>SUM(AN15:AQ16)</f>
        <v>0</v>
      </c>
      <c r="AS15" s="131"/>
      <c r="AT15" s="131"/>
      <c r="AU15" s="131"/>
      <c r="AV15" s="131"/>
      <c r="AW15" s="132"/>
      <c r="AX15" s="6"/>
      <c r="AY15" s="3"/>
      <c r="AZ15" s="136" t="s">
        <v>98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53"/>
      <c r="BR15" s="3"/>
      <c r="BS15" s="9"/>
      <c r="BW15" s="22"/>
      <c r="BX15" s="23"/>
      <c r="BY15" s="23"/>
      <c r="BZ15" s="23"/>
      <c r="CA15" s="23"/>
      <c r="CB15" s="23"/>
      <c r="CC15" s="24"/>
      <c r="CD15" s="23"/>
      <c r="CE15" s="23"/>
      <c r="CF15" s="23"/>
      <c r="CG15" s="23"/>
      <c r="CH15" s="23"/>
      <c r="CI15" s="23"/>
      <c r="CJ15" s="24"/>
      <c r="CK15" s="126"/>
      <c r="CL15" s="109"/>
      <c r="CM15" s="109"/>
      <c r="CN15" s="109"/>
      <c r="CO15" s="109"/>
      <c r="CP15" s="109"/>
      <c r="CQ15" s="109"/>
      <c r="CR15" s="126"/>
      <c r="CS15" s="23"/>
      <c r="CT15" s="23"/>
      <c r="CU15" s="23"/>
      <c r="CV15" s="23"/>
      <c r="CW15" s="23"/>
      <c r="CX15" s="23"/>
      <c r="CY15" s="23"/>
      <c r="CZ15" s="22"/>
      <c r="DA15" s="23"/>
      <c r="DB15" s="23"/>
      <c r="DC15" s="23"/>
      <c r="DD15" s="23"/>
      <c r="DE15" s="23"/>
      <c r="DF15" s="24"/>
    </row>
    <row r="16" spans="1:110" ht="21.75" customHeight="1">
      <c r="A16" s="8"/>
      <c r="B16" s="3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3"/>
      <c r="U16" s="7"/>
      <c r="V16" s="133"/>
      <c r="W16" s="134"/>
      <c r="X16" s="134"/>
      <c r="Y16" s="134"/>
      <c r="Z16" s="134"/>
      <c r="AA16" s="135"/>
      <c r="AB16" s="157">
        <f>COUNTIF(BW20:CC33,2)</f>
        <v>1</v>
      </c>
      <c r="AC16" s="157"/>
      <c r="AD16" s="157"/>
      <c r="AE16" s="157"/>
      <c r="AF16" s="159" t="s">
        <v>354</v>
      </c>
      <c r="AG16" s="159"/>
      <c r="AH16" s="159"/>
      <c r="AI16" s="159"/>
      <c r="AJ16" s="159"/>
      <c r="AK16" s="159"/>
      <c r="AL16" s="159"/>
      <c r="AM16" s="159"/>
      <c r="AN16" s="157">
        <f>COUNTIF(CZ20:DF33,2)</f>
        <v>0</v>
      </c>
      <c r="AO16" s="157"/>
      <c r="AP16" s="157"/>
      <c r="AQ16" s="157"/>
      <c r="AR16" s="133"/>
      <c r="AS16" s="134"/>
      <c r="AT16" s="134"/>
      <c r="AU16" s="134"/>
      <c r="AV16" s="134"/>
      <c r="AW16" s="135"/>
      <c r="AX16" s="6"/>
      <c r="AY16" s="3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53"/>
      <c r="BR16" s="3"/>
      <c r="BS16" s="9"/>
      <c r="BW16" s="19"/>
      <c r="BX16" s="20"/>
      <c r="BY16" s="20"/>
      <c r="BZ16" s="20"/>
      <c r="CA16" s="20"/>
      <c r="CB16" s="20"/>
      <c r="CC16" s="21"/>
      <c r="CD16" s="20"/>
      <c r="CE16" s="20"/>
      <c r="CF16" s="20"/>
      <c r="CG16" s="20"/>
      <c r="CH16" s="20"/>
      <c r="CI16" s="20"/>
      <c r="CJ16" s="21"/>
      <c r="CK16" s="126">
        <f>COUNT(BW16:CJ17)</f>
        <v>0</v>
      </c>
      <c r="CL16" s="109" t="s">
        <v>44</v>
      </c>
      <c r="CM16" s="109"/>
      <c r="CN16" s="109"/>
      <c r="CO16" s="109"/>
      <c r="CP16" s="109"/>
      <c r="CQ16" s="109"/>
      <c r="CR16" s="126">
        <f>COUNT(CS16:DF17)</f>
        <v>0</v>
      </c>
      <c r="CS16" s="19"/>
      <c r="CT16" s="20"/>
      <c r="CU16" s="20"/>
      <c r="CV16" s="20"/>
      <c r="CW16" s="20"/>
      <c r="CX16" s="20"/>
      <c r="CY16" s="21"/>
      <c r="CZ16" s="19"/>
      <c r="DA16" s="20"/>
      <c r="DB16" s="20"/>
      <c r="DC16" s="20"/>
      <c r="DD16" s="20"/>
      <c r="DE16" s="20"/>
      <c r="DF16" s="21"/>
    </row>
    <row r="17" spans="1:110" ht="21.75" customHeight="1" thickBot="1">
      <c r="A17" s="8"/>
      <c r="B17" s="3"/>
      <c r="C17" s="3"/>
      <c r="D17" s="3"/>
      <c r="E17" s="3"/>
      <c r="F17" s="3"/>
      <c r="G17" s="3"/>
      <c r="H17" s="3"/>
      <c r="I17" s="3"/>
      <c r="J17" s="148" t="s">
        <v>238</v>
      </c>
      <c r="K17" s="148"/>
      <c r="L17" s="87" t="s">
        <v>31</v>
      </c>
      <c r="M17" s="48"/>
      <c r="N17" s="48"/>
      <c r="O17" s="48"/>
      <c r="P17" s="48"/>
      <c r="Q17" s="3"/>
      <c r="R17" s="3"/>
      <c r="S17" s="3"/>
      <c r="T17" s="3"/>
      <c r="U17" s="5"/>
      <c r="V17" s="4"/>
      <c r="W17" s="4"/>
      <c r="X17" s="4"/>
      <c r="Y17" s="4"/>
      <c r="Z17" s="4"/>
      <c r="AA17" s="4"/>
      <c r="AB17" s="209" t="e">
        <f>COUNTIF(#REF!,"○")</f>
        <v>#REF!</v>
      </c>
      <c r="AC17" s="209"/>
      <c r="AD17" s="209"/>
      <c r="AE17" s="209"/>
      <c r="AF17" s="103"/>
      <c r="AG17" s="104"/>
      <c r="AH17" s="104"/>
      <c r="AI17" s="104"/>
      <c r="AJ17" s="104"/>
      <c r="AK17" s="104"/>
      <c r="AL17" s="104"/>
      <c r="AM17" s="105"/>
      <c r="AN17" s="209" t="e">
        <f>COUNTIF(#REF!,"○")</f>
        <v>#REF!</v>
      </c>
      <c r="AO17" s="209"/>
      <c r="AP17" s="209"/>
      <c r="AQ17" s="209"/>
      <c r="AR17" s="277"/>
      <c r="AS17" s="101"/>
      <c r="AT17" s="101"/>
      <c r="AU17" s="4"/>
      <c r="AV17" s="4"/>
      <c r="AW17" s="4"/>
      <c r="AX17" s="2"/>
      <c r="AY17" s="3"/>
      <c r="AZ17" s="3"/>
      <c r="BA17" s="3"/>
      <c r="BB17" s="3"/>
      <c r="BC17" s="3"/>
      <c r="BD17" s="3"/>
      <c r="BE17" s="3"/>
      <c r="BF17" s="3"/>
      <c r="BG17" s="148" t="s">
        <v>238</v>
      </c>
      <c r="BH17" s="148"/>
      <c r="BI17" s="52" t="s">
        <v>31</v>
      </c>
      <c r="BJ17" s="3"/>
      <c r="BK17" s="48"/>
      <c r="BL17" s="48"/>
      <c r="BM17" s="48"/>
      <c r="BN17" s="3"/>
      <c r="BO17" s="3"/>
      <c r="BP17" s="3"/>
      <c r="BQ17" s="3"/>
      <c r="BR17" s="3"/>
      <c r="BS17" s="9"/>
      <c r="BW17" s="22"/>
      <c r="BX17" s="23"/>
      <c r="BY17" s="23"/>
      <c r="BZ17" s="23"/>
      <c r="CA17" s="23"/>
      <c r="CB17" s="23"/>
      <c r="CC17" s="24"/>
      <c r="CD17" s="23"/>
      <c r="CE17" s="23"/>
      <c r="CF17" s="23"/>
      <c r="CG17" s="23"/>
      <c r="CH17" s="23"/>
      <c r="CI17" s="23"/>
      <c r="CJ17" s="24"/>
      <c r="CK17" s="126"/>
      <c r="CL17" s="109"/>
      <c r="CM17" s="109"/>
      <c r="CN17" s="109"/>
      <c r="CO17" s="109"/>
      <c r="CP17" s="109"/>
      <c r="CQ17" s="109"/>
      <c r="CR17" s="126"/>
      <c r="CS17" s="22"/>
      <c r="CT17" s="23"/>
      <c r="CU17" s="23"/>
      <c r="CV17" s="23"/>
      <c r="CW17" s="23"/>
      <c r="CX17" s="23"/>
      <c r="CY17" s="24"/>
      <c r="CZ17" s="22"/>
      <c r="DA17" s="23"/>
      <c r="DB17" s="23"/>
      <c r="DC17" s="23"/>
      <c r="DD17" s="23"/>
      <c r="DE17" s="23"/>
      <c r="DF17" s="24"/>
    </row>
    <row r="18" spans="1:110" ht="21.75" customHeight="1">
      <c r="A18" s="183" t="s">
        <v>231</v>
      </c>
      <c r="B18" s="184"/>
      <c r="C18" s="184"/>
      <c r="D18" s="184"/>
      <c r="E18" s="184"/>
      <c r="F18" s="184"/>
      <c r="G18" s="184"/>
      <c r="H18" s="184" t="s">
        <v>232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210" t="s">
        <v>11</v>
      </c>
      <c r="U18" s="210"/>
      <c r="V18" s="210" t="s">
        <v>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 t="s">
        <v>10</v>
      </c>
      <c r="AG18" s="210"/>
      <c r="AH18" s="210" t="s">
        <v>9</v>
      </c>
      <c r="AI18" s="278"/>
      <c r="AJ18" s="280" t="s">
        <v>9</v>
      </c>
      <c r="AK18" s="210"/>
      <c r="AL18" s="210" t="s">
        <v>10</v>
      </c>
      <c r="AM18" s="210"/>
      <c r="AN18" s="210" t="s">
        <v>45</v>
      </c>
      <c r="AO18" s="210"/>
      <c r="AP18" s="210"/>
      <c r="AQ18" s="210"/>
      <c r="AR18" s="210"/>
      <c r="AS18" s="210"/>
      <c r="AT18" s="210"/>
      <c r="AU18" s="210"/>
      <c r="AV18" s="210"/>
      <c r="AW18" s="210"/>
      <c r="AX18" s="210" t="s">
        <v>11</v>
      </c>
      <c r="AY18" s="210"/>
      <c r="AZ18" s="184" t="s">
        <v>232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 t="s">
        <v>231</v>
      </c>
      <c r="BM18" s="184"/>
      <c r="BN18" s="184"/>
      <c r="BO18" s="184"/>
      <c r="BP18" s="184"/>
      <c r="BQ18" s="184"/>
      <c r="BR18" s="184"/>
      <c r="BS18" s="269"/>
      <c r="BW18" s="160" t="s">
        <v>50</v>
      </c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274" t="s">
        <v>10</v>
      </c>
      <c r="CL18" s="274"/>
      <c r="CM18" s="273" t="s">
        <v>9</v>
      </c>
      <c r="CN18" s="273"/>
      <c r="CO18" s="273" t="s">
        <v>9</v>
      </c>
      <c r="CP18" s="273"/>
      <c r="CQ18" s="274" t="s">
        <v>10</v>
      </c>
      <c r="CR18" s="274"/>
      <c r="CS18" s="160" t="s">
        <v>50</v>
      </c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</row>
    <row r="19" spans="1:112" ht="21.75" customHeight="1">
      <c r="A19" s="204" t="s">
        <v>15</v>
      </c>
      <c r="B19" s="198"/>
      <c r="C19" s="212" t="s">
        <v>16</v>
      </c>
      <c r="D19" s="196"/>
      <c r="E19" s="196"/>
      <c r="F19" s="196"/>
      <c r="G19" s="196"/>
      <c r="H19" s="258" t="s">
        <v>14</v>
      </c>
      <c r="I19" s="272"/>
      <c r="J19" s="272"/>
      <c r="K19" s="272"/>
      <c r="L19" s="272"/>
      <c r="M19" s="196" t="s">
        <v>13</v>
      </c>
      <c r="N19" s="196"/>
      <c r="O19" s="196"/>
      <c r="P19" s="196"/>
      <c r="Q19" s="196"/>
      <c r="R19" s="196" t="s">
        <v>12</v>
      </c>
      <c r="S19" s="196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79"/>
      <c r="AJ19" s="28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196" t="s">
        <v>12</v>
      </c>
      <c r="BA19" s="198"/>
      <c r="BB19" s="196" t="s">
        <v>13</v>
      </c>
      <c r="BC19" s="196"/>
      <c r="BD19" s="196"/>
      <c r="BE19" s="196"/>
      <c r="BF19" s="196"/>
      <c r="BG19" s="258" t="s">
        <v>14</v>
      </c>
      <c r="BH19" s="272"/>
      <c r="BI19" s="272"/>
      <c r="BJ19" s="272"/>
      <c r="BK19" s="272"/>
      <c r="BL19" s="196" t="s">
        <v>16</v>
      </c>
      <c r="BM19" s="196"/>
      <c r="BN19" s="196"/>
      <c r="BO19" s="196"/>
      <c r="BP19" s="198"/>
      <c r="BQ19" s="270" t="s">
        <v>233</v>
      </c>
      <c r="BR19" s="233"/>
      <c r="BS19" s="271"/>
      <c r="BU19" t="s">
        <v>72</v>
      </c>
      <c r="BV19" t="s">
        <v>73</v>
      </c>
      <c r="BW19" s="163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274"/>
      <c r="CL19" s="274"/>
      <c r="CM19" s="273"/>
      <c r="CN19" s="273"/>
      <c r="CO19" s="273"/>
      <c r="CP19" s="273"/>
      <c r="CQ19" s="274"/>
      <c r="CR19" s="274"/>
      <c r="CS19" s="163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5"/>
      <c r="DG19" t="s">
        <v>73</v>
      </c>
      <c r="DH19" t="s">
        <v>72</v>
      </c>
    </row>
    <row r="20" spans="1:112" ht="21.75" customHeight="1">
      <c r="A20" s="358"/>
      <c r="B20" s="333"/>
      <c r="C20" s="359"/>
      <c r="D20" s="332"/>
      <c r="E20" s="332"/>
      <c r="F20" s="332"/>
      <c r="G20" s="332"/>
      <c r="H20" s="332">
        <f aca="true" t="shared" si="0" ref="H20:H33">IF(COUNT(BW20:CC20)=0,"",COUNT(BW20:CC20))</f>
      </c>
      <c r="I20" s="332"/>
      <c r="J20" s="332"/>
      <c r="K20" s="332"/>
      <c r="L20" s="332"/>
      <c r="M20" s="332">
        <f aca="true" t="shared" si="1" ref="M20:M33">IF(COUNT(CD20:CJ20)=0,"",COUNT(CD20:CJ20))</f>
      </c>
      <c r="N20" s="332"/>
      <c r="O20" s="332"/>
      <c r="P20" s="332"/>
      <c r="Q20" s="332"/>
      <c r="R20" s="332">
        <f aca="true" t="shared" si="2" ref="R20:R33">IF(SUM(H20:Q20)=0,"",SUM(H20:Q20))</f>
      </c>
      <c r="S20" s="332"/>
      <c r="T20" s="332">
        <f aca="true" t="shared" si="3" ref="T20:T33">IF(BU20=0,"",BU20)</f>
      </c>
      <c r="U20" s="332"/>
      <c r="V20" s="180" t="str">
        <f aca="true" t="shared" si="4" ref="V20:V33">IF(AF20="","",VLOOKUP(AF20,$A$58:$M$75,5,FALSE))</f>
        <v>渡辺　　　愛</v>
      </c>
      <c r="W20" s="180"/>
      <c r="X20" s="180"/>
      <c r="Y20" s="180"/>
      <c r="Z20" s="180"/>
      <c r="AA20" s="180"/>
      <c r="AB20" s="180"/>
      <c r="AC20" s="180"/>
      <c r="AD20" s="180"/>
      <c r="AE20" s="180"/>
      <c r="AF20" s="127">
        <v>1</v>
      </c>
      <c r="AG20" s="127"/>
      <c r="AH20" s="127" t="str">
        <f aca="true" t="shared" si="5" ref="AH20:AH33">IF(AF20="","",VLOOKUP(AF20,$A$58:$M$75,3,FALSE))</f>
        <v>GK</v>
      </c>
      <c r="AI20" s="128"/>
      <c r="AJ20" s="129" t="str">
        <f aca="true" t="shared" si="6" ref="AJ20:AJ33">IF(AL20="","",VLOOKUP(AL20,$N$58:$Z$75,3,FALSE))</f>
        <v>GK</v>
      </c>
      <c r="AK20" s="127"/>
      <c r="AL20" s="127">
        <v>1</v>
      </c>
      <c r="AM20" s="127"/>
      <c r="AN20" s="180" t="str">
        <f>IF(AL20="","",VLOOKUP(AL20,$N$58:$Z$75,5,FALSE))</f>
        <v>五十嵐万悠子</v>
      </c>
      <c r="AO20" s="180"/>
      <c r="AP20" s="180"/>
      <c r="AQ20" s="180"/>
      <c r="AR20" s="180"/>
      <c r="AS20" s="180"/>
      <c r="AT20" s="180"/>
      <c r="AU20" s="180"/>
      <c r="AV20" s="180"/>
      <c r="AW20" s="180"/>
      <c r="AX20" s="332">
        <f aca="true" t="shared" si="7" ref="AX20:AX33">IF(DH20=0,"",DH20)</f>
      </c>
      <c r="AY20" s="332"/>
      <c r="AZ20" s="332">
        <f aca="true" t="shared" si="8" ref="AZ20:AZ33">IF(SUM(BB20:BK20)=0,"",SUM(BB20:BK20))</f>
      </c>
      <c r="BA20" s="333"/>
      <c r="BB20" s="332">
        <f aca="true" t="shared" si="9" ref="BB20:BB33">IF(COUNT(CS20:CY20)=0,"",COUNT(CS20:CY20))</f>
      </c>
      <c r="BC20" s="332"/>
      <c r="BD20" s="332"/>
      <c r="BE20" s="332"/>
      <c r="BF20" s="332"/>
      <c r="BG20" s="332">
        <f aca="true" t="shared" si="10" ref="BG20:BG33">IF(COUNT(CZ20:DF20)=0,"",COUNT(CZ20:DF20))</f>
      </c>
      <c r="BH20" s="332"/>
      <c r="BI20" s="332"/>
      <c r="BJ20" s="332"/>
      <c r="BK20" s="332"/>
      <c r="BL20" s="332">
        <v>62</v>
      </c>
      <c r="BM20" s="332"/>
      <c r="BN20" s="332"/>
      <c r="BO20" s="332"/>
      <c r="BP20" s="333"/>
      <c r="BQ20" s="334"/>
      <c r="BR20" s="335"/>
      <c r="BS20" s="336"/>
      <c r="BU20">
        <f aca="true" t="shared" si="11" ref="BU20:BU33">COUNTIF(BW20:CJ20,2)</f>
        <v>0</v>
      </c>
      <c r="BV20">
        <f aca="true" t="shared" si="12" ref="BV20:BV33">COUNT(BW20:CJ20)</f>
        <v>0</v>
      </c>
      <c r="BW20" s="12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4"/>
      <c r="CK20" s="98">
        <f aca="true" t="shared" si="13" ref="CK20:CK33">IF(AF20=0,"",AF20)</f>
        <v>1</v>
      </c>
      <c r="CL20" s="99"/>
      <c r="CM20" s="98" t="str">
        <f aca="true" t="shared" si="14" ref="CM20:CM33">IF(AH20=0,"",AH20)</f>
        <v>GK</v>
      </c>
      <c r="CN20" s="99"/>
      <c r="CO20" s="98" t="str">
        <f aca="true" t="shared" si="15" ref="CO20:CO33">IF(AJ20=0,"",AJ20)</f>
        <v>GK</v>
      </c>
      <c r="CP20" s="99"/>
      <c r="CQ20" s="98">
        <f aca="true" t="shared" si="16" ref="CQ20:CQ33">IF(AL20=0,"",AL20)</f>
        <v>1</v>
      </c>
      <c r="CR20" s="99"/>
      <c r="CS20" s="12"/>
      <c r="CT20" s="13"/>
      <c r="CU20" s="13"/>
      <c r="CV20" s="13"/>
      <c r="CW20" s="13"/>
      <c r="CX20" s="13"/>
      <c r="CY20" s="14"/>
      <c r="CZ20" s="12"/>
      <c r="DA20" s="13"/>
      <c r="DB20" s="13"/>
      <c r="DC20" s="13"/>
      <c r="DD20" s="13"/>
      <c r="DE20" s="13"/>
      <c r="DF20" s="14"/>
      <c r="DG20">
        <f aca="true" t="shared" si="17" ref="DG20:DG33">COUNT(CS20:DF20)</f>
        <v>0</v>
      </c>
      <c r="DH20">
        <f aca="true" t="shared" si="18" ref="DH20:DH33">COUNTIF(CS20:DF20,2)</f>
        <v>0</v>
      </c>
    </row>
    <row r="21" spans="1:112" ht="21.75" customHeight="1">
      <c r="A21" s="358"/>
      <c r="B21" s="333"/>
      <c r="C21" s="359"/>
      <c r="D21" s="332"/>
      <c r="E21" s="332"/>
      <c r="F21" s="332"/>
      <c r="G21" s="332"/>
      <c r="H21" s="332">
        <f t="shared" si="0"/>
      </c>
      <c r="I21" s="332"/>
      <c r="J21" s="332"/>
      <c r="K21" s="332"/>
      <c r="L21" s="332"/>
      <c r="M21" s="332">
        <f t="shared" si="1"/>
      </c>
      <c r="N21" s="332"/>
      <c r="O21" s="332"/>
      <c r="P21" s="332"/>
      <c r="Q21" s="332"/>
      <c r="R21" s="332">
        <f t="shared" si="2"/>
      </c>
      <c r="S21" s="332"/>
      <c r="T21" s="332">
        <f t="shared" si="3"/>
      </c>
      <c r="U21" s="332"/>
      <c r="V21" s="180" t="str">
        <f t="shared" si="4"/>
        <v>五十嵐あゆ子</v>
      </c>
      <c r="W21" s="180"/>
      <c r="X21" s="180"/>
      <c r="Y21" s="180"/>
      <c r="Z21" s="180"/>
      <c r="AA21" s="180"/>
      <c r="AB21" s="180"/>
      <c r="AC21" s="180"/>
      <c r="AD21" s="180"/>
      <c r="AE21" s="180"/>
      <c r="AF21" s="127">
        <v>2</v>
      </c>
      <c r="AG21" s="127"/>
      <c r="AH21" s="127" t="str">
        <f t="shared" si="5"/>
        <v>DF</v>
      </c>
      <c r="AI21" s="128"/>
      <c r="AJ21" s="129" t="str">
        <f t="shared" si="6"/>
        <v>DF</v>
      </c>
      <c r="AK21" s="127"/>
      <c r="AL21" s="127">
        <v>3</v>
      </c>
      <c r="AM21" s="127"/>
      <c r="AN21" s="180" t="str">
        <f>IF(AL21="","",VLOOKUP(AL21,$N$58:$Z$75,5,FALSE))</f>
        <v>平栗詩乃</v>
      </c>
      <c r="AO21" s="180"/>
      <c r="AP21" s="180"/>
      <c r="AQ21" s="180"/>
      <c r="AR21" s="180"/>
      <c r="AS21" s="180"/>
      <c r="AT21" s="180"/>
      <c r="AU21" s="180"/>
      <c r="AV21" s="180"/>
      <c r="AW21" s="180"/>
      <c r="AX21" s="332">
        <f t="shared" si="7"/>
      </c>
      <c r="AY21" s="332"/>
      <c r="AZ21" s="332">
        <f t="shared" si="8"/>
      </c>
      <c r="BA21" s="333"/>
      <c r="BB21" s="332">
        <f t="shared" si="9"/>
      </c>
      <c r="BC21" s="332"/>
      <c r="BD21" s="332"/>
      <c r="BE21" s="332"/>
      <c r="BF21" s="332"/>
      <c r="BG21" s="332">
        <f t="shared" si="10"/>
      </c>
      <c r="BH21" s="332"/>
      <c r="BI21" s="332"/>
      <c r="BJ21" s="332"/>
      <c r="BK21" s="332"/>
      <c r="BL21" s="332"/>
      <c r="BM21" s="332"/>
      <c r="BN21" s="332"/>
      <c r="BO21" s="332"/>
      <c r="BP21" s="333"/>
      <c r="BQ21" s="334"/>
      <c r="BR21" s="335"/>
      <c r="BS21" s="336"/>
      <c r="BU21">
        <f t="shared" si="11"/>
        <v>0</v>
      </c>
      <c r="BV21">
        <f t="shared" si="12"/>
        <v>0</v>
      </c>
      <c r="BW21" s="12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4"/>
      <c r="CK21" s="98">
        <f t="shared" si="13"/>
        <v>2</v>
      </c>
      <c r="CL21" s="99"/>
      <c r="CM21" s="98" t="str">
        <f t="shared" si="14"/>
        <v>DF</v>
      </c>
      <c r="CN21" s="99"/>
      <c r="CO21" s="98" t="str">
        <f t="shared" si="15"/>
        <v>DF</v>
      </c>
      <c r="CP21" s="99"/>
      <c r="CQ21" s="98">
        <f t="shared" si="16"/>
        <v>3</v>
      </c>
      <c r="CR21" s="99"/>
      <c r="CS21" s="12"/>
      <c r="CT21" s="13"/>
      <c r="CU21" s="13"/>
      <c r="CV21" s="13"/>
      <c r="CW21" s="13"/>
      <c r="CX21" s="13"/>
      <c r="CY21" s="14"/>
      <c r="CZ21" s="12"/>
      <c r="DA21" s="13"/>
      <c r="DB21" s="13"/>
      <c r="DC21" s="13"/>
      <c r="DD21" s="13"/>
      <c r="DE21" s="13"/>
      <c r="DF21" s="14"/>
      <c r="DG21">
        <f t="shared" si="17"/>
        <v>0</v>
      </c>
      <c r="DH21">
        <f t="shared" si="18"/>
        <v>0</v>
      </c>
    </row>
    <row r="22" spans="1:112" ht="21.75" customHeight="1">
      <c r="A22" s="358"/>
      <c r="B22" s="333"/>
      <c r="C22" s="359"/>
      <c r="D22" s="332"/>
      <c r="E22" s="332"/>
      <c r="F22" s="332"/>
      <c r="G22" s="332"/>
      <c r="H22" s="332">
        <f t="shared" si="0"/>
      </c>
      <c r="I22" s="332"/>
      <c r="J22" s="332"/>
      <c r="K22" s="332"/>
      <c r="L22" s="332"/>
      <c r="M22" s="332">
        <f t="shared" si="1"/>
        <v>1</v>
      </c>
      <c r="N22" s="332"/>
      <c r="O22" s="332"/>
      <c r="P22" s="332"/>
      <c r="Q22" s="332"/>
      <c r="R22" s="332">
        <f t="shared" si="2"/>
        <v>1</v>
      </c>
      <c r="S22" s="332"/>
      <c r="T22" s="332">
        <f t="shared" si="3"/>
      </c>
      <c r="U22" s="332"/>
      <c r="V22" s="180" t="str">
        <f t="shared" si="4"/>
        <v>鈴木朱美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27">
        <v>3</v>
      </c>
      <c r="AG22" s="127"/>
      <c r="AH22" s="127" t="str">
        <f t="shared" si="5"/>
        <v>DF</v>
      </c>
      <c r="AI22" s="128"/>
      <c r="AJ22" s="129" t="str">
        <f t="shared" si="6"/>
        <v>DF</v>
      </c>
      <c r="AK22" s="127"/>
      <c r="AL22" s="127">
        <v>8</v>
      </c>
      <c r="AM22" s="127"/>
      <c r="AN22" s="180" t="str">
        <f>IF(AL22="","",VLOOKUP(AL22,$N$58:$Z$75,5,FALSE))</f>
        <v>下館　　　薫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332">
        <f t="shared" si="7"/>
      </c>
      <c r="AY22" s="332"/>
      <c r="AZ22" s="332">
        <f t="shared" si="8"/>
      </c>
      <c r="BA22" s="333"/>
      <c r="BB22" s="332">
        <f t="shared" si="9"/>
      </c>
      <c r="BC22" s="332"/>
      <c r="BD22" s="332"/>
      <c r="BE22" s="332"/>
      <c r="BF22" s="332"/>
      <c r="BG22" s="332">
        <f t="shared" si="10"/>
      </c>
      <c r="BH22" s="332"/>
      <c r="BI22" s="332"/>
      <c r="BJ22" s="332"/>
      <c r="BK22" s="332"/>
      <c r="BL22" s="332"/>
      <c r="BM22" s="332"/>
      <c r="BN22" s="332"/>
      <c r="BO22" s="332"/>
      <c r="BP22" s="333"/>
      <c r="BQ22" s="334"/>
      <c r="BR22" s="335"/>
      <c r="BS22" s="336"/>
      <c r="BU22">
        <f t="shared" si="11"/>
        <v>0</v>
      </c>
      <c r="BV22">
        <f t="shared" si="12"/>
        <v>1</v>
      </c>
      <c r="BW22" s="12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4">
        <v>1</v>
      </c>
      <c r="CK22" s="98">
        <f t="shared" si="13"/>
        <v>3</v>
      </c>
      <c r="CL22" s="99"/>
      <c r="CM22" s="98" t="str">
        <f t="shared" si="14"/>
        <v>DF</v>
      </c>
      <c r="CN22" s="99"/>
      <c r="CO22" s="98" t="str">
        <f t="shared" si="15"/>
        <v>DF</v>
      </c>
      <c r="CP22" s="99"/>
      <c r="CQ22" s="98">
        <f t="shared" si="16"/>
        <v>8</v>
      </c>
      <c r="CR22" s="99"/>
      <c r="CS22" s="12"/>
      <c r="CT22" s="13"/>
      <c r="CU22" s="13"/>
      <c r="CV22" s="13"/>
      <c r="CW22" s="13"/>
      <c r="CX22" s="13"/>
      <c r="CY22" s="14"/>
      <c r="CZ22" s="12"/>
      <c r="DA22" s="13"/>
      <c r="DB22" s="13"/>
      <c r="DC22" s="13"/>
      <c r="DD22" s="13"/>
      <c r="DE22" s="13"/>
      <c r="DF22" s="14"/>
      <c r="DG22">
        <f t="shared" si="17"/>
        <v>0</v>
      </c>
      <c r="DH22">
        <f t="shared" si="18"/>
        <v>0</v>
      </c>
    </row>
    <row r="23" spans="1:112" ht="21.75" customHeight="1">
      <c r="A23" s="358"/>
      <c r="B23" s="333"/>
      <c r="C23" s="359"/>
      <c r="D23" s="332"/>
      <c r="E23" s="332"/>
      <c r="F23" s="332"/>
      <c r="G23" s="332"/>
      <c r="H23" s="332">
        <f t="shared" si="0"/>
      </c>
      <c r="I23" s="332"/>
      <c r="J23" s="332"/>
      <c r="K23" s="332"/>
      <c r="L23" s="332"/>
      <c r="M23" s="332">
        <f t="shared" si="1"/>
      </c>
      <c r="N23" s="332"/>
      <c r="O23" s="332"/>
      <c r="P23" s="332"/>
      <c r="Q23" s="332"/>
      <c r="R23" s="332">
        <f t="shared" si="2"/>
      </c>
      <c r="S23" s="332"/>
      <c r="T23" s="332">
        <f t="shared" si="3"/>
      </c>
      <c r="U23" s="332"/>
      <c r="V23" s="180" t="str">
        <f t="shared" si="4"/>
        <v>阿部　　　麗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27">
        <v>4</v>
      </c>
      <c r="AG23" s="127"/>
      <c r="AH23" s="127" t="str">
        <f t="shared" si="5"/>
        <v>DF</v>
      </c>
      <c r="AI23" s="128"/>
      <c r="AJ23" s="129" t="str">
        <f t="shared" si="6"/>
        <v>DF</v>
      </c>
      <c r="AK23" s="127"/>
      <c r="AL23" s="127">
        <v>5</v>
      </c>
      <c r="AM23" s="127"/>
      <c r="AN23" s="180" t="str">
        <f>IF(AL23="","",VLOOKUP(AL23,$N$58:$Z$75,5,FALSE))</f>
        <v>小向沙織(cap.)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332">
        <f t="shared" si="7"/>
      </c>
      <c r="AY23" s="332"/>
      <c r="AZ23" s="332">
        <f t="shared" si="8"/>
      </c>
      <c r="BA23" s="333"/>
      <c r="BB23" s="332">
        <f t="shared" si="9"/>
      </c>
      <c r="BC23" s="332"/>
      <c r="BD23" s="332"/>
      <c r="BE23" s="332"/>
      <c r="BF23" s="332"/>
      <c r="BG23" s="332">
        <f t="shared" si="10"/>
      </c>
      <c r="BH23" s="332"/>
      <c r="BI23" s="332"/>
      <c r="BJ23" s="332"/>
      <c r="BK23" s="332"/>
      <c r="BL23" s="332"/>
      <c r="BM23" s="332"/>
      <c r="BN23" s="332"/>
      <c r="BO23" s="332"/>
      <c r="BP23" s="333"/>
      <c r="BQ23" s="334"/>
      <c r="BR23" s="335"/>
      <c r="BS23" s="336"/>
      <c r="BU23">
        <f t="shared" si="11"/>
        <v>0</v>
      </c>
      <c r="BV23">
        <f t="shared" si="12"/>
        <v>0</v>
      </c>
      <c r="BW23" s="12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4"/>
      <c r="CK23" s="98">
        <f t="shared" si="13"/>
        <v>4</v>
      </c>
      <c r="CL23" s="99"/>
      <c r="CM23" s="98" t="str">
        <f t="shared" si="14"/>
        <v>DF</v>
      </c>
      <c r="CN23" s="99"/>
      <c r="CO23" s="98" t="str">
        <f t="shared" si="15"/>
        <v>DF</v>
      </c>
      <c r="CP23" s="99"/>
      <c r="CQ23" s="98">
        <f t="shared" si="16"/>
        <v>5</v>
      </c>
      <c r="CR23" s="99"/>
      <c r="CS23" s="12"/>
      <c r="CT23" s="13"/>
      <c r="CU23" s="13"/>
      <c r="CV23" s="13"/>
      <c r="CW23" s="13"/>
      <c r="CX23" s="13"/>
      <c r="CY23" s="14"/>
      <c r="CZ23" s="12"/>
      <c r="DA23" s="13"/>
      <c r="DB23" s="13"/>
      <c r="DC23" s="13"/>
      <c r="DD23" s="13"/>
      <c r="DE23" s="13"/>
      <c r="DF23" s="14"/>
      <c r="DG23">
        <f t="shared" si="17"/>
        <v>0</v>
      </c>
      <c r="DH23">
        <f t="shared" si="18"/>
        <v>0</v>
      </c>
    </row>
    <row r="24" spans="1:112" ht="21.75" customHeight="1">
      <c r="A24" s="358"/>
      <c r="B24" s="333"/>
      <c r="C24" s="359"/>
      <c r="D24" s="332"/>
      <c r="E24" s="332"/>
      <c r="F24" s="332"/>
      <c r="G24" s="332"/>
      <c r="H24" s="332">
        <f t="shared" si="0"/>
      </c>
      <c r="I24" s="332"/>
      <c r="J24" s="332"/>
      <c r="K24" s="332"/>
      <c r="L24" s="332"/>
      <c r="M24" s="332">
        <f t="shared" si="1"/>
      </c>
      <c r="N24" s="332"/>
      <c r="O24" s="332"/>
      <c r="P24" s="332"/>
      <c r="Q24" s="332"/>
      <c r="R24" s="332">
        <f t="shared" si="2"/>
      </c>
      <c r="S24" s="332"/>
      <c r="T24" s="332">
        <f t="shared" si="3"/>
      </c>
      <c r="U24" s="332"/>
      <c r="V24" s="180" t="str">
        <f t="shared" si="4"/>
        <v>白石幸子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27">
        <v>5</v>
      </c>
      <c r="AG24" s="127"/>
      <c r="AH24" s="127" t="str">
        <f t="shared" si="5"/>
        <v>MF</v>
      </c>
      <c r="AI24" s="128"/>
      <c r="AJ24" s="129" t="str">
        <f t="shared" si="6"/>
        <v>MF</v>
      </c>
      <c r="AK24" s="127"/>
      <c r="AL24" s="127">
        <v>6</v>
      </c>
      <c r="AM24" s="127"/>
      <c r="AN24" s="180" t="str">
        <f aca="true" t="shared" si="19" ref="AN24:AN33">IF(AL24="","",VLOOKUP(AL24,$N$58:$Z$75,5,FALSE))</f>
        <v>横森千明</v>
      </c>
      <c r="AO24" s="180"/>
      <c r="AP24" s="180"/>
      <c r="AQ24" s="180"/>
      <c r="AR24" s="180"/>
      <c r="AS24" s="180"/>
      <c r="AT24" s="180"/>
      <c r="AU24" s="180"/>
      <c r="AV24" s="180"/>
      <c r="AW24" s="180"/>
      <c r="AX24" s="332">
        <f t="shared" si="7"/>
      </c>
      <c r="AY24" s="332"/>
      <c r="AZ24" s="332">
        <f t="shared" si="8"/>
        <v>1</v>
      </c>
      <c r="BA24" s="333"/>
      <c r="BB24" s="332">
        <f t="shared" si="9"/>
      </c>
      <c r="BC24" s="332"/>
      <c r="BD24" s="332"/>
      <c r="BE24" s="332"/>
      <c r="BF24" s="332"/>
      <c r="BG24" s="332">
        <f t="shared" si="10"/>
        <v>1</v>
      </c>
      <c r="BH24" s="332"/>
      <c r="BI24" s="332"/>
      <c r="BJ24" s="332"/>
      <c r="BK24" s="332"/>
      <c r="BL24" s="332"/>
      <c r="BM24" s="332"/>
      <c r="BN24" s="332"/>
      <c r="BO24" s="332"/>
      <c r="BP24" s="333"/>
      <c r="BQ24" s="334"/>
      <c r="BR24" s="335"/>
      <c r="BS24" s="336"/>
      <c r="BU24">
        <f t="shared" si="11"/>
        <v>0</v>
      </c>
      <c r="BV24">
        <f t="shared" si="12"/>
        <v>0</v>
      </c>
      <c r="BW24" s="12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4"/>
      <c r="CK24" s="98">
        <f t="shared" si="13"/>
        <v>5</v>
      </c>
      <c r="CL24" s="99"/>
      <c r="CM24" s="98" t="str">
        <f t="shared" si="14"/>
        <v>MF</v>
      </c>
      <c r="CN24" s="99"/>
      <c r="CO24" s="98" t="str">
        <f t="shared" si="15"/>
        <v>MF</v>
      </c>
      <c r="CP24" s="99"/>
      <c r="CQ24" s="98">
        <f t="shared" si="16"/>
        <v>6</v>
      </c>
      <c r="CR24" s="99"/>
      <c r="CS24" s="12"/>
      <c r="CT24" s="13"/>
      <c r="CU24" s="13"/>
      <c r="CV24" s="13"/>
      <c r="CW24" s="13"/>
      <c r="CX24" s="13"/>
      <c r="CY24" s="14"/>
      <c r="CZ24" s="12">
        <v>1</v>
      </c>
      <c r="DA24" s="13"/>
      <c r="DB24" s="13"/>
      <c r="DC24" s="13"/>
      <c r="DD24" s="13"/>
      <c r="DE24" s="13"/>
      <c r="DF24" s="14"/>
      <c r="DG24">
        <f t="shared" si="17"/>
        <v>1</v>
      </c>
      <c r="DH24">
        <f t="shared" si="18"/>
        <v>0</v>
      </c>
    </row>
    <row r="25" spans="1:112" ht="21.75" customHeight="1">
      <c r="A25" s="358"/>
      <c r="B25" s="333"/>
      <c r="C25" s="359"/>
      <c r="D25" s="332"/>
      <c r="E25" s="332"/>
      <c r="F25" s="332"/>
      <c r="G25" s="332"/>
      <c r="H25" s="332">
        <f t="shared" si="0"/>
        <v>1</v>
      </c>
      <c r="I25" s="332"/>
      <c r="J25" s="332"/>
      <c r="K25" s="332"/>
      <c r="L25" s="332"/>
      <c r="M25" s="332">
        <f t="shared" si="1"/>
        <v>4</v>
      </c>
      <c r="N25" s="332"/>
      <c r="O25" s="332"/>
      <c r="P25" s="332"/>
      <c r="Q25" s="332"/>
      <c r="R25" s="332">
        <f t="shared" si="2"/>
        <v>5</v>
      </c>
      <c r="S25" s="332"/>
      <c r="T25" s="332">
        <f t="shared" si="3"/>
        <v>1</v>
      </c>
      <c r="U25" s="332"/>
      <c r="V25" s="180" t="str">
        <f t="shared" si="4"/>
        <v>宮川葉月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27">
        <v>7</v>
      </c>
      <c r="AG25" s="127"/>
      <c r="AH25" s="127" t="str">
        <f t="shared" si="5"/>
        <v>MF</v>
      </c>
      <c r="AI25" s="128"/>
      <c r="AJ25" s="129" t="str">
        <f t="shared" si="6"/>
        <v>MF</v>
      </c>
      <c r="AK25" s="127"/>
      <c r="AL25" s="127">
        <v>7</v>
      </c>
      <c r="AM25" s="127"/>
      <c r="AN25" s="180" t="str">
        <f t="shared" si="19"/>
        <v>寺沢千絵美</v>
      </c>
      <c r="AO25" s="180"/>
      <c r="AP25" s="180"/>
      <c r="AQ25" s="180"/>
      <c r="AR25" s="180"/>
      <c r="AS25" s="180"/>
      <c r="AT25" s="180"/>
      <c r="AU25" s="180"/>
      <c r="AV25" s="180"/>
      <c r="AW25" s="180"/>
      <c r="AX25" s="332">
        <f t="shared" si="7"/>
      </c>
      <c r="AY25" s="332"/>
      <c r="AZ25" s="332">
        <f t="shared" si="8"/>
        <v>2</v>
      </c>
      <c r="BA25" s="333"/>
      <c r="BB25" s="332">
        <f t="shared" si="9"/>
      </c>
      <c r="BC25" s="332"/>
      <c r="BD25" s="332"/>
      <c r="BE25" s="332"/>
      <c r="BF25" s="332"/>
      <c r="BG25" s="332">
        <f t="shared" si="10"/>
        <v>2</v>
      </c>
      <c r="BH25" s="332"/>
      <c r="BI25" s="332"/>
      <c r="BJ25" s="332"/>
      <c r="BK25" s="332"/>
      <c r="BL25" s="332"/>
      <c r="BM25" s="332"/>
      <c r="BN25" s="332"/>
      <c r="BO25" s="332"/>
      <c r="BP25" s="333"/>
      <c r="BQ25" s="334"/>
      <c r="BR25" s="335"/>
      <c r="BS25" s="336"/>
      <c r="BU25">
        <f t="shared" si="11"/>
        <v>1</v>
      </c>
      <c r="BV25">
        <f t="shared" si="12"/>
        <v>5</v>
      </c>
      <c r="BW25" s="12"/>
      <c r="BX25" s="13"/>
      <c r="BY25" s="13"/>
      <c r="BZ25" s="13"/>
      <c r="CA25" s="13"/>
      <c r="CB25" s="13"/>
      <c r="CC25" s="14">
        <v>1</v>
      </c>
      <c r="CD25" s="12"/>
      <c r="CE25" s="13"/>
      <c r="CF25" s="13"/>
      <c r="CG25" s="13">
        <v>2</v>
      </c>
      <c r="CH25" s="13">
        <v>1</v>
      </c>
      <c r="CI25" s="13">
        <v>1</v>
      </c>
      <c r="CJ25" s="14">
        <v>1</v>
      </c>
      <c r="CK25" s="98">
        <f t="shared" si="13"/>
        <v>7</v>
      </c>
      <c r="CL25" s="99"/>
      <c r="CM25" s="98" t="str">
        <f t="shared" si="14"/>
        <v>MF</v>
      </c>
      <c r="CN25" s="99"/>
      <c r="CO25" s="98" t="str">
        <f t="shared" si="15"/>
        <v>MF</v>
      </c>
      <c r="CP25" s="99"/>
      <c r="CQ25" s="98">
        <f t="shared" si="16"/>
        <v>7</v>
      </c>
      <c r="CR25" s="99"/>
      <c r="CS25" s="12"/>
      <c r="CT25" s="13"/>
      <c r="CU25" s="13"/>
      <c r="CV25" s="13"/>
      <c r="CW25" s="13"/>
      <c r="CX25" s="13"/>
      <c r="CY25" s="14"/>
      <c r="CZ25" s="12">
        <v>1</v>
      </c>
      <c r="DA25" s="13">
        <v>1</v>
      </c>
      <c r="DB25" s="13"/>
      <c r="DC25" s="13"/>
      <c r="DD25" s="13"/>
      <c r="DE25" s="13"/>
      <c r="DF25" s="14"/>
      <c r="DG25">
        <f t="shared" si="17"/>
        <v>2</v>
      </c>
      <c r="DH25">
        <f t="shared" si="18"/>
        <v>0</v>
      </c>
    </row>
    <row r="26" spans="1:112" ht="21.75" customHeight="1">
      <c r="A26" s="358"/>
      <c r="B26" s="333"/>
      <c r="C26" s="359" t="s">
        <v>355</v>
      </c>
      <c r="D26" s="332"/>
      <c r="E26" s="332"/>
      <c r="F26" s="332"/>
      <c r="G26" s="332"/>
      <c r="H26" s="332">
        <f t="shared" si="0"/>
      </c>
      <c r="I26" s="332"/>
      <c r="J26" s="332"/>
      <c r="K26" s="332"/>
      <c r="L26" s="332"/>
      <c r="M26" s="332">
        <f t="shared" si="1"/>
        <v>1</v>
      </c>
      <c r="N26" s="332"/>
      <c r="O26" s="332"/>
      <c r="P26" s="332"/>
      <c r="Q26" s="332"/>
      <c r="R26" s="332">
        <f t="shared" si="2"/>
        <v>1</v>
      </c>
      <c r="S26" s="332"/>
      <c r="T26" s="332">
        <f t="shared" si="3"/>
      </c>
      <c r="U26" s="332"/>
      <c r="V26" s="180" t="str">
        <f t="shared" si="4"/>
        <v>根本麻衣子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27">
        <v>8</v>
      </c>
      <c r="AG26" s="127"/>
      <c r="AH26" s="127" t="str">
        <f t="shared" si="5"/>
        <v>MF</v>
      </c>
      <c r="AI26" s="128"/>
      <c r="AJ26" s="129" t="str">
        <f t="shared" si="6"/>
        <v>MF</v>
      </c>
      <c r="AK26" s="127"/>
      <c r="AL26" s="127">
        <v>15</v>
      </c>
      <c r="AM26" s="127"/>
      <c r="AN26" s="180" t="str">
        <f t="shared" si="19"/>
        <v>平浜美咲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332">
        <f t="shared" si="7"/>
      </c>
      <c r="AY26" s="332"/>
      <c r="AZ26" s="332">
        <f t="shared" si="8"/>
      </c>
      <c r="BA26" s="333"/>
      <c r="BB26" s="332">
        <f t="shared" si="9"/>
      </c>
      <c r="BC26" s="332"/>
      <c r="BD26" s="332"/>
      <c r="BE26" s="332"/>
      <c r="BF26" s="332"/>
      <c r="BG26" s="332">
        <f t="shared" si="10"/>
      </c>
      <c r="BH26" s="332"/>
      <c r="BI26" s="332"/>
      <c r="BJ26" s="332"/>
      <c r="BK26" s="332"/>
      <c r="BL26" s="332" t="s">
        <v>355</v>
      </c>
      <c r="BM26" s="332"/>
      <c r="BN26" s="332"/>
      <c r="BO26" s="332"/>
      <c r="BP26" s="333"/>
      <c r="BQ26" s="334"/>
      <c r="BR26" s="335"/>
      <c r="BS26" s="336"/>
      <c r="BU26">
        <f t="shared" si="11"/>
        <v>0</v>
      </c>
      <c r="BV26">
        <f t="shared" si="12"/>
        <v>1</v>
      </c>
      <c r="BW26" s="12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4">
        <v>1</v>
      </c>
      <c r="CK26" s="98">
        <f t="shared" si="13"/>
        <v>8</v>
      </c>
      <c r="CL26" s="99"/>
      <c r="CM26" s="98" t="str">
        <f t="shared" si="14"/>
        <v>MF</v>
      </c>
      <c r="CN26" s="99"/>
      <c r="CO26" s="98" t="str">
        <f t="shared" si="15"/>
        <v>MF</v>
      </c>
      <c r="CP26" s="99"/>
      <c r="CQ26" s="98">
        <f t="shared" si="16"/>
        <v>15</v>
      </c>
      <c r="CR26" s="99"/>
      <c r="CS26" s="12"/>
      <c r="CT26" s="13"/>
      <c r="CU26" s="13"/>
      <c r="CV26" s="13"/>
      <c r="CW26" s="13"/>
      <c r="CX26" s="13"/>
      <c r="CY26" s="14"/>
      <c r="CZ26" s="12"/>
      <c r="DA26" s="13"/>
      <c r="DB26" s="13"/>
      <c r="DC26" s="13"/>
      <c r="DD26" s="13"/>
      <c r="DE26" s="13"/>
      <c r="DF26" s="14"/>
      <c r="DG26">
        <f t="shared" si="17"/>
        <v>0</v>
      </c>
      <c r="DH26">
        <f t="shared" si="18"/>
        <v>0</v>
      </c>
    </row>
    <row r="27" spans="1:112" ht="21.75" customHeight="1">
      <c r="A27" s="358"/>
      <c r="B27" s="333"/>
      <c r="C27" s="359"/>
      <c r="D27" s="332"/>
      <c r="E27" s="332"/>
      <c r="F27" s="332"/>
      <c r="G27" s="332"/>
      <c r="H27" s="332">
        <f t="shared" si="0"/>
        <v>1</v>
      </c>
      <c r="I27" s="332"/>
      <c r="J27" s="332"/>
      <c r="K27" s="332"/>
      <c r="L27" s="332"/>
      <c r="M27" s="332">
        <f t="shared" si="1"/>
        <v>1</v>
      </c>
      <c r="N27" s="332"/>
      <c r="O27" s="332"/>
      <c r="P27" s="332"/>
      <c r="Q27" s="332"/>
      <c r="R27" s="332">
        <f t="shared" si="2"/>
        <v>2</v>
      </c>
      <c r="S27" s="332"/>
      <c r="T27" s="332">
        <f t="shared" si="3"/>
      </c>
      <c r="U27" s="332"/>
      <c r="V27" s="180" t="str">
        <f t="shared" si="4"/>
        <v>須藤みずき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27">
        <v>9</v>
      </c>
      <c r="AG27" s="127"/>
      <c r="AH27" s="127" t="str">
        <f t="shared" si="5"/>
        <v>MF</v>
      </c>
      <c r="AI27" s="128"/>
      <c r="AJ27" s="129" t="str">
        <f t="shared" si="6"/>
        <v>MF</v>
      </c>
      <c r="AK27" s="127"/>
      <c r="AL27" s="127">
        <v>13</v>
      </c>
      <c r="AM27" s="127"/>
      <c r="AN27" s="180" t="str">
        <f t="shared" si="19"/>
        <v>葛西祐理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332">
        <f t="shared" si="7"/>
      </c>
      <c r="AY27" s="332"/>
      <c r="AZ27" s="332">
        <f t="shared" si="8"/>
      </c>
      <c r="BA27" s="333"/>
      <c r="BB27" s="332">
        <f t="shared" si="9"/>
      </c>
      <c r="BC27" s="332"/>
      <c r="BD27" s="332"/>
      <c r="BE27" s="332"/>
      <c r="BF27" s="332"/>
      <c r="BG27" s="332">
        <f t="shared" si="10"/>
      </c>
      <c r="BH27" s="332"/>
      <c r="BI27" s="332"/>
      <c r="BJ27" s="332"/>
      <c r="BK27" s="332"/>
      <c r="BL27" s="332"/>
      <c r="BM27" s="332"/>
      <c r="BN27" s="332"/>
      <c r="BO27" s="332"/>
      <c r="BP27" s="333"/>
      <c r="BQ27" s="334"/>
      <c r="BR27" s="335"/>
      <c r="BS27" s="336"/>
      <c r="BU27">
        <f t="shared" si="11"/>
        <v>0</v>
      </c>
      <c r="BV27">
        <f t="shared" si="12"/>
        <v>2</v>
      </c>
      <c r="BW27" s="12"/>
      <c r="BX27" s="13"/>
      <c r="BY27" s="13"/>
      <c r="BZ27" s="13"/>
      <c r="CA27" s="13"/>
      <c r="CB27" s="13"/>
      <c r="CC27" s="14">
        <v>1</v>
      </c>
      <c r="CD27" s="12"/>
      <c r="CE27" s="13"/>
      <c r="CF27" s="13"/>
      <c r="CG27" s="13"/>
      <c r="CH27" s="13"/>
      <c r="CI27" s="13"/>
      <c r="CJ27" s="14">
        <v>1</v>
      </c>
      <c r="CK27" s="98">
        <f t="shared" si="13"/>
        <v>9</v>
      </c>
      <c r="CL27" s="99"/>
      <c r="CM27" s="98" t="str">
        <f t="shared" si="14"/>
        <v>MF</v>
      </c>
      <c r="CN27" s="99"/>
      <c r="CO27" s="98" t="str">
        <f t="shared" si="15"/>
        <v>MF</v>
      </c>
      <c r="CP27" s="99"/>
      <c r="CQ27" s="98">
        <f t="shared" si="16"/>
        <v>13</v>
      </c>
      <c r="CR27" s="99"/>
      <c r="CS27" s="12"/>
      <c r="CT27" s="13"/>
      <c r="CU27" s="13"/>
      <c r="CV27" s="13"/>
      <c r="CW27" s="13"/>
      <c r="CX27" s="13"/>
      <c r="CY27" s="14"/>
      <c r="CZ27" s="12"/>
      <c r="DA27" s="13"/>
      <c r="DB27" s="13"/>
      <c r="DC27" s="13"/>
      <c r="DD27" s="13"/>
      <c r="DE27" s="13"/>
      <c r="DF27" s="14"/>
      <c r="DG27">
        <f t="shared" si="17"/>
        <v>0</v>
      </c>
      <c r="DH27">
        <f t="shared" si="18"/>
        <v>0</v>
      </c>
    </row>
    <row r="28" spans="1:112" ht="21.75" customHeight="1">
      <c r="A28" s="358"/>
      <c r="B28" s="333"/>
      <c r="C28" s="359"/>
      <c r="D28" s="332"/>
      <c r="E28" s="332"/>
      <c r="F28" s="332"/>
      <c r="G28" s="332"/>
      <c r="H28" s="332">
        <f t="shared" si="0"/>
      </c>
      <c r="I28" s="332"/>
      <c r="J28" s="332"/>
      <c r="K28" s="332"/>
      <c r="L28" s="332"/>
      <c r="M28" s="332">
        <f t="shared" si="1"/>
      </c>
      <c r="N28" s="332"/>
      <c r="O28" s="332"/>
      <c r="P28" s="332"/>
      <c r="Q28" s="332"/>
      <c r="R28" s="332">
        <f t="shared" si="2"/>
      </c>
      <c r="S28" s="332"/>
      <c r="T28" s="332">
        <f t="shared" si="3"/>
      </c>
      <c r="U28" s="332"/>
      <c r="V28" s="180" t="str">
        <f t="shared" si="4"/>
        <v>海谷香保里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27">
        <v>15</v>
      </c>
      <c r="AG28" s="127"/>
      <c r="AH28" s="127" t="str">
        <f t="shared" si="5"/>
        <v>MF</v>
      </c>
      <c r="AI28" s="128"/>
      <c r="AJ28" s="129" t="str">
        <f t="shared" si="6"/>
        <v>MF</v>
      </c>
      <c r="AK28" s="127"/>
      <c r="AL28" s="127">
        <v>10</v>
      </c>
      <c r="AM28" s="127"/>
      <c r="AN28" s="180" t="str">
        <f t="shared" si="19"/>
        <v>小笠原理沙</v>
      </c>
      <c r="AO28" s="180"/>
      <c r="AP28" s="180"/>
      <c r="AQ28" s="180"/>
      <c r="AR28" s="180"/>
      <c r="AS28" s="180"/>
      <c r="AT28" s="180"/>
      <c r="AU28" s="180"/>
      <c r="AV28" s="180"/>
      <c r="AW28" s="180"/>
      <c r="AX28" s="332">
        <f t="shared" si="7"/>
      </c>
      <c r="AY28" s="332"/>
      <c r="AZ28" s="332">
        <f t="shared" si="8"/>
      </c>
      <c r="BA28" s="333"/>
      <c r="BB28" s="332">
        <f t="shared" si="9"/>
      </c>
      <c r="BC28" s="332"/>
      <c r="BD28" s="332"/>
      <c r="BE28" s="332"/>
      <c r="BF28" s="332"/>
      <c r="BG28" s="332">
        <f t="shared" si="10"/>
      </c>
      <c r="BH28" s="332"/>
      <c r="BI28" s="332"/>
      <c r="BJ28" s="332"/>
      <c r="BK28" s="332"/>
      <c r="BL28" s="332"/>
      <c r="BM28" s="332"/>
      <c r="BN28" s="332"/>
      <c r="BO28" s="332"/>
      <c r="BP28" s="333"/>
      <c r="BQ28" s="334"/>
      <c r="BR28" s="335"/>
      <c r="BS28" s="336"/>
      <c r="BU28">
        <f t="shared" si="11"/>
        <v>0</v>
      </c>
      <c r="BV28">
        <f t="shared" si="12"/>
        <v>0</v>
      </c>
      <c r="BW28" s="12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4"/>
      <c r="CK28" s="98">
        <f t="shared" si="13"/>
        <v>15</v>
      </c>
      <c r="CL28" s="99"/>
      <c r="CM28" s="98" t="str">
        <f t="shared" si="14"/>
        <v>MF</v>
      </c>
      <c r="CN28" s="99"/>
      <c r="CO28" s="98" t="str">
        <f t="shared" si="15"/>
        <v>MF</v>
      </c>
      <c r="CP28" s="99"/>
      <c r="CQ28" s="98">
        <f t="shared" si="16"/>
        <v>10</v>
      </c>
      <c r="CR28" s="99"/>
      <c r="CS28" s="12"/>
      <c r="CT28" s="13"/>
      <c r="CU28" s="13"/>
      <c r="CV28" s="13"/>
      <c r="CW28" s="13"/>
      <c r="CX28" s="13"/>
      <c r="CY28" s="14"/>
      <c r="CZ28" s="12"/>
      <c r="DA28" s="13"/>
      <c r="DB28" s="13"/>
      <c r="DC28" s="13"/>
      <c r="DD28" s="13"/>
      <c r="DE28" s="13"/>
      <c r="DF28" s="14"/>
      <c r="DG28">
        <f t="shared" si="17"/>
        <v>0</v>
      </c>
      <c r="DH28">
        <f t="shared" si="18"/>
        <v>0</v>
      </c>
    </row>
    <row r="29" spans="1:112" ht="21.75" customHeight="1">
      <c r="A29" s="358"/>
      <c r="B29" s="333"/>
      <c r="C29" s="359"/>
      <c r="D29" s="332"/>
      <c r="E29" s="332"/>
      <c r="F29" s="332"/>
      <c r="G29" s="332"/>
      <c r="H29" s="332">
        <f t="shared" si="0"/>
        <v>2</v>
      </c>
      <c r="I29" s="332"/>
      <c r="J29" s="332"/>
      <c r="K29" s="332"/>
      <c r="L29" s="332"/>
      <c r="M29" s="332">
        <f t="shared" si="1"/>
        <v>5</v>
      </c>
      <c r="N29" s="332"/>
      <c r="O29" s="332"/>
      <c r="P29" s="332"/>
      <c r="Q29" s="332"/>
      <c r="R29" s="332">
        <f t="shared" si="2"/>
        <v>7</v>
      </c>
      <c r="S29" s="332"/>
      <c r="T29" s="332">
        <f t="shared" si="3"/>
        <v>1</v>
      </c>
      <c r="U29" s="332"/>
      <c r="V29" s="180" t="str">
        <f t="shared" si="4"/>
        <v>菅野博子(cap.)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27">
        <v>10</v>
      </c>
      <c r="AG29" s="127"/>
      <c r="AH29" s="127" t="str">
        <f t="shared" si="5"/>
        <v>FW</v>
      </c>
      <c r="AI29" s="128"/>
      <c r="AJ29" s="129" t="str">
        <f t="shared" si="6"/>
        <v>FW</v>
      </c>
      <c r="AK29" s="127"/>
      <c r="AL29" s="127">
        <v>9</v>
      </c>
      <c r="AM29" s="127"/>
      <c r="AN29" s="180" t="str">
        <f t="shared" si="19"/>
        <v>西野瞳子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332">
        <f t="shared" si="7"/>
      </c>
      <c r="AY29" s="332"/>
      <c r="AZ29" s="332">
        <f t="shared" si="8"/>
      </c>
      <c r="BA29" s="333"/>
      <c r="BB29" s="332">
        <f t="shared" si="9"/>
      </c>
      <c r="BC29" s="332"/>
      <c r="BD29" s="332"/>
      <c r="BE29" s="332"/>
      <c r="BF29" s="332"/>
      <c r="BG29" s="332">
        <f t="shared" si="10"/>
      </c>
      <c r="BH29" s="332"/>
      <c r="BI29" s="332"/>
      <c r="BJ29" s="332"/>
      <c r="BK29" s="332"/>
      <c r="BL29" s="332"/>
      <c r="BM29" s="332"/>
      <c r="BN29" s="332"/>
      <c r="BO29" s="332"/>
      <c r="BP29" s="333"/>
      <c r="BQ29" s="334"/>
      <c r="BR29" s="335"/>
      <c r="BS29" s="336"/>
      <c r="BU29">
        <f t="shared" si="11"/>
        <v>1</v>
      </c>
      <c r="BV29">
        <f t="shared" si="12"/>
        <v>7</v>
      </c>
      <c r="BW29" s="12"/>
      <c r="BX29" s="13"/>
      <c r="BY29" s="13"/>
      <c r="BZ29" s="13"/>
      <c r="CA29" s="13"/>
      <c r="CB29" s="13">
        <v>1</v>
      </c>
      <c r="CC29" s="14">
        <v>1</v>
      </c>
      <c r="CD29" s="12"/>
      <c r="CE29" s="13"/>
      <c r="CF29" s="13">
        <v>2</v>
      </c>
      <c r="CG29" s="13">
        <v>1</v>
      </c>
      <c r="CH29" s="13">
        <v>1</v>
      </c>
      <c r="CI29" s="13">
        <v>1</v>
      </c>
      <c r="CJ29" s="14">
        <v>1</v>
      </c>
      <c r="CK29" s="98">
        <f t="shared" si="13"/>
        <v>10</v>
      </c>
      <c r="CL29" s="99"/>
      <c r="CM29" s="98" t="str">
        <f t="shared" si="14"/>
        <v>FW</v>
      </c>
      <c r="CN29" s="99"/>
      <c r="CO29" s="98" t="str">
        <f t="shared" si="15"/>
        <v>FW</v>
      </c>
      <c r="CP29" s="99"/>
      <c r="CQ29" s="98">
        <f t="shared" si="16"/>
        <v>9</v>
      </c>
      <c r="CR29" s="99"/>
      <c r="CS29" s="12"/>
      <c r="CT29" s="13"/>
      <c r="CU29" s="13"/>
      <c r="CV29" s="13"/>
      <c r="CW29" s="13"/>
      <c r="CX29" s="13"/>
      <c r="CY29" s="14"/>
      <c r="CZ29" s="12"/>
      <c r="DA29" s="13"/>
      <c r="DB29" s="13"/>
      <c r="DC29" s="13"/>
      <c r="DD29" s="13"/>
      <c r="DE29" s="13"/>
      <c r="DF29" s="14"/>
      <c r="DG29">
        <f t="shared" si="17"/>
        <v>0</v>
      </c>
      <c r="DH29">
        <f t="shared" si="18"/>
        <v>0</v>
      </c>
    </row>
    <row r="30" spans="1:112" ht="21.75" customHeight="1" thickBot="1">
      <c r="A30" s="360"/>
      <c r="B30" s="357"/>
      <c r="C30" s="356">
        <v>61</v>
      </c>
      <c r="D30" s="330"/>
      <c r="E30" s="330"/>
      <c r="F30" s="330"/>
      <c r="G30" s="330"/>
      <c r="H30" s="330">
        <f t="shared" si="0"/>
      </c>
      <c r="I30" s="330"/>
      <c r="J30" s="330"/>
      <c r="K30" s="330"/>
      <c r="L30" s="330"/>
      <c r="M30" s="330">
        <f t="shared" si="1"/>
        <v>1</v>
      </c>
      <c r="N30" s="330"/>
      <c r="O30" s="330"/>
      <c r="P30" s="330"/>
      <c r="Q30" s="330"/>
      <c r="R30" s="330">
        <f t="shared" si="2"/>
        <v>1</v>
      </c>
      <c r="S30" s="330"/>
      <c r="T30" s="330">
        <f t="shared" si="3"/>
        <v>1</v>
      </c>
      <c r="U30" s="330"/>
      <c r="V30" s="215" t="str">
        <f t="shared" si="4"/>
        <v>坂本慶子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7">
        <v>11</v>
      </c>
      <c r="AG30" s="217"/>
      <c r="AH30" s="217" t="str">
        <f t="shared" si="5"/>
        <v>FW</v>
      </c>
      <c r="AI30" s="245"/>
      <c r="AJ30" s="246" t="str">
        <f t="shared" si="6"/>
        <v>FW</v>
      </c>
      <c r="AK30" s="217"/>
      <c r="AL30" s="217">
        <v>11</v>
      </c>
      <c r="AM30" s="217"/>
      <c r="AN30" s="215" t="str">
        <f t="shared" si="19"/>
        <v>工藤麻未</v>
      </c>
      <c r="AO30" s="215"/>
      <c r="AP30" s="215"/>
      <c r="AQ30" s="215"/>
      <c r="AR30" s="215"/>
      <c r="AS30" s="215"/>
      <c r="AT30" s="215"/>
      <c r="AU30" s="215"/>
      <c r="AV30" s="215"/>
      <c r="AW30" s="215"/>
      <c r="AX30" s="330">
        <f t="shared" si="7"/>
      </c>
      <c r="AY30" s="330"/>
      <c r="AZ30" s="330">
        <f t="shared" si="8"/>
      </c>
      <c r="BA30" s="357"/>
      <c r="BB30" s="330">
        <f t="shared" si="9"/>
      </c>
      <c r="BC30" s="330"/>
      <c r="BD30" s="330"/>
      <c r="BE30" s="330"/>
      <c r="BF30" s="330"/>
      <c r="BG30" s="330">
        <f t="shared" si="10"/>
      </c>
      <c r="BH30" s="330"/>
      <c r="BI30" s="330"/>
      <c r="BJ30" s="330"/>
      <c r="BK30" s="330"/>
      <c r="BL30" s="330"/>
      <c r="BM30" s="330"/>
      <c r="BN30" s="330"/>
      <c r="BO30" s="330"/>
      <c r="BP30" s="357"/>
      <c r="BQ30" s="345"/>
      <c r="BR30" s="346"/>
      <c r="BS30" s="347"/>
      <c r="BU30">
        <f t="shared" si="11"/>
        <v>1</v>
      </c>
      <c r="BV30">
        <f t="shared" si="12"/>
        <v>1</v>
      </c>
      <c r="BW30" s="42"/>
      <c r="BX30" s="43"/>
      <c r="BY30" s="43"/>
      <c r="BZ30" s="43"/>
      <c r="CA30" s="43"/>
      <c r="CB30" s="43"/>
      <c r="CC30" s="44"/>
      <c r="CD30" s="42"/>
      <c r="CE30" s="43"/>
      <c r="CF30" s="43"/>
      <c r="CG30" s="43"/>
      <c r="CH30" s="43"/>
      <c r="CI30" s="43"/>
      <c r="CJ30" s="44">
        <v>2</v>
      </c>
      <c r="CK30" s="275">
        <f t="shared" si="13"/>
        <v>11</v>
      </c>
      <c r="CL30" s="276"/>
      <c r="CM30" s="275" t="str">
        <f t="shared" si="14"/>
        <v>FW</v>
      </c>
      <c r="CN30" s="276"/>
      <c r="CO30" s="275" t="str">
        <f t="shared" si="15"/>
        <v>FW</v>
      </c>
      <c r="CP30" s="276"/>
      <c r="CQ30" s="275">
        <f t="shared" si="16"/>
        <v>11</v>
      </c>
      <c r="CR30" s="276"/>
      <c r="CS30" s="42"/>
      <c r="CT30" s="43"/>
      <c r="CU30" s="43"/>
      <c r="CV30" s="43"/>
      <c r="CW30" s="43"/>
      <c r="CX30" s="43"/>
      <c r="CY30" s="44"/>
      <c r="CZ30" s="42"/>
      <c r="DA30" s="43"/>
      <c r="DB30" s="43"/>
      <c r="DC30" s="43"/>
      <c r="DD30" s="43"/>
      <c r="DE30" s="43"/>
      <c r="DF30" s="44"/>
      <c r="DG30">
        <f t="shared" si="17"/>
        <v>0</v>
      </c>
      <c r="DH30">
        <f t="shared" si="18"/>
        <v>0</v>
      </c>
    </row>
    <row r="31" spans="1:112" ht="21.75" customHeight="1">
      <c r="A31" s="363">
        <v>8</v>
      </c>
      <c r="B31" s="355"/>
      <c r="C31" s="364"/>
      <c r="D31" s="157"/>
      <c r="E31" s="157"/>
      <c r="F31" s="157"/>
      <c r="G31" s="157"/>
      <c r="H31" s="157">
        <f t="shared" si="0"/>
        <v>1</v>
      </c>
      <c r="I31" s="157"/>
      <c r="J31" s="157"/>
      <c r="K31" s="157"/>
      <c r="L31" s="157"/>
      <c r="M31" s="157">
        <f t="shared" si="1"/>
      </c>
      <c r="N31" s="157"/>
      <c r="O31" s="157"/>
      <c r="P31" s="157"/>
      <c r="Q31" s="157"/>
      <c r="R31" s="157">
        <f t="shared" si="2"/>
        <v>1</v>
      </c>
      <c r="S31" s="157"/>
      <c r="T31" s="157">
        <f t="shared" si="3"/>
        <v>1</v>
      </c>
      <c r="U31" s="157"/>
      <c r="V31" s="216" t="str">
        <f t="shared" si="4"/>
        <v>齋藤千絵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8">
        <v>12</v>
      </c>
      <c r="AG31" s="218"/>
      <c r="AH31" s="218" t="str">
        <f t="shared" si="5"/>
        <v>MF</v>
      </c>
      <c r="AI31" s="248"/>
      <c r="AJ31" s="247" t="str">
        <f t="shared" si="6"/>
        <v>MF</v>
      </c>
      <c r="AK31" s="218"/>
      <c r="AL31" s="218">
        <v>14</v>
      </c>
      <c r="AM31" s="218"/>
      <c r="AN31" s="216" t="str">
        <f t="shared" si="19"/>
        <v>中西祐紀子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157">
        <f t="shared" si="7"/>
      </c>
      <c r="AY31" s="157"/>
      <c r="AZ31" s="157">
        <f t="shared" si="8"/>
      </c>
      <c r="BA31" s="355"/>
      <c r="BB31" s="157">
        <f t="shared" si="9"/>
      </c>
      <c r="BC31" s="157"/>
      <c r="BD31" s="157"/>
      <c r="BE31" s="157"/>
      <c r="BF31" s="157"/>
      <c r="BG31" s="157">
        <f t="shared" si="10"/>
      </c>
      <c r="BH31" s="157"/>
      <c r="BI31" s="157"/>
      <c r="BJ31" s="157"/>
      <c r="BK31" s="157"/>
      <c r="BL31" s="157"/>
      <c r="BM31" s="157"/>
      <c r="BN31" s="157"/>
      <c r="BO31" s="157"/>
      <c r="BP31" s="355"/>
      <c r="BQ31" s="365">
        <v>15</v>
      </c>
      <c r="BR31" s="366"/>
      <c r="BS31" s="367"/>
      <c r="BU31">
        <f t="shared" si="11"/>
        <v>1</v>
      </c>
      <c r="BV31">
        <f t="shared" si="12"/>
        <v>1</v>
      </c>
      <c r="BW31" s="15"/>
      <c r="BX31" s="16"/>
      <c r="BY31" s="16"/>
      <c r="BZ31" s="16"/>
      <c r="CA31" s="16"/>
      <c r="CB31" s="16"/>
      <c r="CC31" s="17">
        <v>2</v>
      </c>
      <c r="CD31" s="15"/>
      <c r="CE31" s="16"/>
      <c r="CF31" s="16"/>
      <c r="CG31" s="16"/>
      <c r="CH31" s="16"/>
      <c r="CI31" s="16"/>
      <c r="CJ31" s="17"/>
      <c r="CK31" s="133">
        <f t="shared" si="13"/>
        <v>12</v>
      </c>
      <c r="CL31" s="135"/>
      <c r="CM31" s="133" t="str">
        <f t="shared" si="14"/>
        <v>MF</v>
      </c>
      <c r="CN31" s="135"/>
      <c r="CO31" s="133" t="str">
        <f t="shared" si="15"/>
        <v>MF</v>
      </c>
      <c r="CP31" s="135"/>
      <c r="CQ31" s="133">
        <f t="shared" si="16"/>
        <v>14</v>
      </c>
      <c r="CR31" s="135"/>
      <c r="CS31" s="15"/>
      <c r="CT31" s="16"/>
      <c r="CU31" s="16"/>
      <c r="CV31" s="16"/>
      <c r="CW31" s="16"/>
      <c r="CX31" s="16"/>
      <c r="CY31" s="17"/>
      <c r="CZ31" s="15"/>
      <c r="DA31" s="16"/>
      <c r="DB31" s="16"/>
      <c r="DC31" s="16"/>
      <c r="DD31" s="16"/>
      <c r="DE31" s="16"/>
      <c r="DF31" s="17"/>
      <c r="DG31">
        <f t="shared" si="17"/>
        <v>0</v>
      </c>
      <c r="DH31">
        <f t="shared" si="18"/>
        <v>0</v>
      </c>
    </row>
    <row r="32" spans="1:112" ht="21.75" customHeight="1">
      <c r="A32" s="358">
        <v>11</v>
      </c>
      <c r="B32" s="333"/>
      <c r="C32" s="359"/>
      <c r="D32" s="332"/>
      <c r="E32" s="332"/>
      <c r="F32" s="332"/>
      <c r="G32" s="332"/>
      <c r="H32" s="332">
        <f t="shared" si="0"/>
      </c>
      <c r="I32" s="332"/>
      <c r="J32" s="332"/>
      <c r="K32" s="332"/>
      <c r="L32" s="332"/>
      <c r="M32" s="332">
        <f t="shared" si="1"/>
      </c>
      <c r="N32" s="332"/>
      <c r="O32" s="332"/>
      <c r="P32" s="332"/>
      <c r="Q32" s="332"/>
      <c r="R32" s="332">
        <f t="shared" si="2"/>
      </c>
      <c r="S32" s="332"/>
      <c r="T32" s="332">
        <f t="shared" si="3"/>
      </c>
      <c r="U32" s="332"/>
      <c r="V32" s="180" t="str">
        <f t="shared" si="4"/>
        <v>芦埜結香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27">
        <v>16</v>
      </c>
      <c r="AG32" s="127"/>
      <c r="AH32" s="127" t="str">
        <f t="shared" si="5"/>
        <v>MF</v>
      </c>
      <c r="AI32" s="128"/>
      <c r="AJ32" s="247" t="str">
        <f t="shared" si="6"/>
        <v>GK</v>
      </c>
      <c r="AK32" s="218"/>
      <c r="AL32" s="218">
        <v>12</v>
      </c>
      <c r="AM32" s="218"/>
      <c r="AN32" s="216" t="str">
        <f t="shared" si="19"/>
        <v>天間優里</v>
      </c>
      <c r="AO32" s="216"/>
      <c r="AP32" s="216"/>
      <c r="AQ32" s="216"/>
      <c r="AR32" s="216"/>
      <c r="AS32" s="216"/>
      <c r="AT32" s="216"/>
      <c r="AU32" s="216"/>
      <c r="AV32" s="216"/>
      <c r="AW32" s="216"/>
      <c r="AX32" s="332">
        <f t="shared" si="7"/>
      </c>
      <c r="AY32" s="332"/>
      <c r="AZ32" s="332">
        <f t="shared" si="8"/>
      </c>
      <c r="BA32" s="333"/>
      <c r="BB32" s="332">
        <f t="shared" si="9"/>
      </c>
      <c r="BC32" s="332"/>
      <c r="BD32" s="332"/>
      <c r="BE32" s="332"/>
      <c r="BF32" s="332"/>
      <c r="BG32" s="332">
        <f t="shared" si="10"/>
      </c>
      <c r="BH32" s="332"/>
      <c r="BI32" s="332"/>
      <c r="BJ32" s="332"/>
      <c r="BK32" s="332"/>
      <c r="BL32" s="332"/>
      <c r="BM32" s="332"/>
      <c r="BN32" s="332"/>
      <c r="BO32" s="332"/>
      <c r="BP32" s="333"/>
      <c r="BQ32" s="334">
        <v>1</v>
      </c>
      <c r="BR32" s="335"/>
      <c r="BS32" s="336"/>
      <c r="BU32">
        <f t="shared" si="11"/>
        <v>0</v>
      </c>
      <c r="BV32">
        <f t="shared" si="12"/>
        <v>0</v>
      </c>
      <c r="BW32" s="12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4"/>
      <c r="CK32" s="98">
        <f t="shared" si="13"/>
        <v>16</v>
      </c>
      <c r="CL32" s="99"/>
      <c r="CM32" s="98" t="str">
        <f t="shared" si="14"/>
        <v>MF</v>
      </c>
      <c r="CN32" s="99"/>
      <c r="CO32" s="98" t="str">
        <f t="shared" si="15"/>
        <v>GK</v>
      </c>
      <c r="CP32" s="99"/>
      <c r="CQ32" s="98">
        <f t="shared" si="16"/>
        <v>12</v>
      </c>
      <c r="CR32" s="99"/>
      <c r="CS32" s="12"/>
      <c r="CT32" s="13"/>
      <c r="CU32" s="13"/>
      <c r="CV32" s="13"/>
      <c r="CW32" s="13"/>
      <c r="CX32" s="13"/>
      <c r="CY32" s="14"/>
      <c r="CZ32" s="12"/>
      <c r="DA32" s="13"/>
      <c r="DB32" s="13"/>
      <c r="DC32" s="13"/>
      <c r="DD32" s="13"/>
      <c r="DE32" s="13"/>
      <c r="DF32" s="14"/>
      <c r="DG32">
        <f t="shared" si="17"/>
        <v>0</v>
      </c>
      <c r="DH32">
        <f t="shared" si="18"/>
        <v>0</v>
      </c>
    </row>
    <row r="33" spans="1:112" ht="21.75" customHeight="1" thickBot="1">
      <c r="A33" s="360"/>
      <c r="B33" s="357"/>
      <c r="C33" s="356"/>
      <c r="D33" s="330"/>
      <c r="E33" s="330"/>
      <c r="F33" s="330"/>
      <c r="G33" s="330"/>
      <c r="H33" s="330">
        <f t="shared" si="0"/>
      </c>
      <c r="I33" s="330"/>
      <c r="J33" s="330"/>
      <c r="K33" s="330"/>
      <c r="L33" s="330"/>
      <c r="M33" s="330">
        <f t="shared" si="1"/>
      </c>
      <c r="N33" s="330"/>
      <c r="O33" s="330"/>
      <c r="P33" s="330"/>
      <c r="Q33" s="330"/>
      <c r="R33" s="330">
        <f t="shared" si="2"/>
      </c>
      <c r="S33" s="330"/>
      <c r="T33" s="330">
        <f t="shared" si="3"/>
      </c>
      <c r="U33" s="330"/>
      <c r="V33" s="215">
        <f t="shared" si="4"/>
      </c>
      <c r="W33" s="215"/>
      <c r="X33" s="215"/>
      <c r="Y33" s="215"/>
      <c r="Z33" s="215"/>
      <c r="AA33" s="215"/>
      <c r="AB33" s="215"/>
      <c r="AC33" s="215"/>
      <c r="AD33" s="215"/>
      <c r="AE33" s="215"/>
      <c r="AF33" s="217"/>
      <c r="AG33" s="217"/>
      <c r="AH33" s="217">
        <f t="shared" si="5"/>
      </c>
      <c r="AI33" s="245"/>
      <c r="AJ33" s="246">
        <f t="shared" si="6"/>
      </c>
      <c r="AK33" s="217"/>
      <c r="AL33" s="217"/>
      <c r="AM33" s="217"/>
      <c r="AN33" s="215">
        <f t="shared" si="19"/>
      </c>
      <c r="AO33" s="215"/>
      <c r="AP33" s="215"/>
      <c r="AQ33" s="215"/>
      <c r="AR33" s="215"/>
      <c r="AS33" s="215"/>
      <c r="AT33" s="215"/>
      <c r="AU33" s="215"/>
      <c r="AV33" s="215"/>
      <c r="AW33" s="215"/>
      <c r="AX33" s="330">
        <f t="shared" si="7"/>
      </c>
      <c r="AY33" s="330"/>
      <c r="AZ33" s="330">
        <f t="shared" si="8"/>
      </c>
      <c r="BA33" s="357"/>
      <c r="BB33" s="330">
        <f t="shared" si="9"/>
      </c>
      <c r="BC33" s="330"/>
      <c r="BD33" s="330"/>
      <c r="BE33" s="330"/>
      <c r="BF33" s="330"/>
      <c r="BG33" s="330">
        <f t="shared" si="10"/>
      </c>
      <c r="BH33" s="330"/>
      <c r="BI33" s="330"/>
      <c r="BJ33" s="330"/>
      <c r="BK33" s="330"/>
      <c r="BL33" s="330"/>
      <c r="BM33" s="330"/>
      <c r="BN33" s="330"/>
      <c r="BO33" s="330"/>
      <c r="BP33" s="357"/>
      <c r="BQ33" s="345"/>
      <c r="BR33" s="346"/>
      <c r="BS33" s="347"/>
      <c r="BU33">
        <f t="shared" si="11"/>
        <v>0</v>
      </c>
      <c r="BV33">
        <f t="shared" si="12"/>
        <v>0</v>
      </c>
      <c r="BW33" s="45"/>
      <c r="BX33" s="46"/>
      <c r="BY33" s="46"/>
      <c r="BZ33" s="46"/>
      <c r="CA33" s="46"/>
      <c r="CB33" s="46"/>
      <c r="CC33" s="47"/>
      <c r="CD33" s="45"/>
      <c r="CE33" s="46"/>
      <c r="CF33" s="46"/>
      <c r="CG33" s="46"/>
      <c r="CH33" s="46"/>
      <c r="CI33" s="46"/>
      <c r="CJ33" s="47"/>
      <c r="CK33" s="98">
        <f t="shared" si="13"/>
      </c>
      <c r="CL33" s="99"/>
      <c r="CM33" s="98">
        <f t="shared" si="14"/>
      </c>
      <c r="CN33" s="99"/>
      <c r="CO33" s="98">
        <f t="shared" si="15"/>
      </c>
      <c r="CP33" s="99"/>
      <c r="CQ33" s="98">
        <f t="shared" si="16"/>
      </c>
      <c r="CR33" s="99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7"/>
      <c r="DG33">
        <f t="shared" si="17"/>
        <v>0</v>
      </c>
      <c r="DH33" s="49">
        <f t="shared" si="18"/>
        <v>0</v>
      </c>
    </row>
    <row r="34" spans="1:112" ht="21.75" customHeight="1">
      <c r="A34" s="234" t="s">
        <v>19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0" t="s">
        <v>14</v>
      </c>
      <c r="U34" s="230"/>
      <c r="V34" s="230"/>
      <c r="W34" s="230"/>
      <c r="X34" s="231"/>
      <c r="Y34" s="231"/>
      <c r="Z34" s="230" t="s">
        <v>13</v>
      </c>
      <c r="AA34" s="231"/>
      <c r="AB34" s="231"/>
      <c r="AC34" s="231"/>
      <c r="AD34" s="231"/>
      <c r="AE34" s="231"/>
      <c r="AF34" s="235" t="s">
        <v>18</v>
      </c>
      <c r="AG34" s="235"/>
      <c r="AH34" s="235"/>
      <c r="AI34" s="235"/>
      <c r="AJ34" s="235"/>
      <c r="AK34" s="235"/>
      <c r="AL34" s="235"/>
      <c r="AM34" s="235"/>
      <c r="AN34" s="230" t="s">
        <v>13</v>
      </c>
      <c r="AO34" s="231"/>
      <c r="AP34" s="231"/>
      <c r="AQ34" s="231"/>
      <c r="AR34" s="231"/>
      <c r="AS34" s="231"/>
      <c r="AT34" s="230" t="s">
        <v>14</v>
      </c>
      <c r="AU34" s="230"/>
      <c r="AV34" s="230"/>
      <c r="AW34" s="230"/>
      <c r="AX34" s="231"/>
      <c r="AY34" s="231"/>
      <c r="AZ34" s="235" t="s">
        <v>19</v>
      </c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59"/>
      <c r="BU34">
        <f>SUM(BU20:BU33)</f>
        <v>4</v>
      </c>
      <c r="BV34">
        <f>SUM(BV20:BV33)</f>
        <v>18</v>
      </c>
      <c r="DG34">
        <f>SUM(DG20:DG33)</f>
        <v>3</v>
      </c>
      <c r="DH34" s="49">
        <f>SUM(DH20:DH33)</f>
        <v>0</v>
      </c>
    </row>
    <row r="35" spans="1:71" ht="21.75" customHeight="1">
      <c r="A35" s="204" t="s">
        <v>20</v>
      </c>
      <c r="B35" s="196"/>
      <c r="C35" s="196"/>
      <c r="D35" s="282" t="s">
        <v>21</v>
      </c>
      <c r="E35" s="283"/>
      <c r="F35" s="283"/>
      <c r="G35" s="198" t="s">
        <v>15</v>
      </c>
      <c r="H35" s="237"/>
      <c r="I35" s="233" t="s">
        <v>91</v>
      </c>
      <c r="J35" s="233"/>
      <c r="K35" s="233"/>
      <c r="L35" s="233"/>
      <c r="M35" s="233"/>
      <c r="N35" s="233"/>
      <c r="O35" s="206"/>
      <c r="P35" s="196" t="s">
        <v>227</v>
      </c>
      <c r="Q35" s="196"/>
      <c r="R35" s="196"/>
      <c r="S35" s="196"/>
      <c r="T35" s="232"/>
      <c r="U35" s="232"/>
      <c r="V35" s="232"/>
      <c r="W35" s="232"/>
      <c r="X35" s="229"/>
      <c r="Y35" s="229"/>
      <c r="Z35" s="229"/>
      <c r="AA35" s="229"/>
      <c r="AB35" s="229"/>
      <c r="AC35" s="229"/>
      <c r="AD35" s="229"/>
      <c r="AE35" s="229"/>
      <c r="AF35" s="196"/>
      <c r="AG35" s="196"/>
      <c r="AH35" s="196"/>
      <c r="AI35" s="196"/>
      <c r="AJ35" s="196"/>
      <c r="AK35" s="196"/>
      <c r="AL35" s="196"/>
      <c r="AM35" s="196"/>
      <c r="AN35" s="229"/>
      <c r="AO35" s="229"/>
      <c r="AP35" s="229"/>
      <c r="AQ35" s="229"/>
      <c r="AR35" s="229"/>
      <c r="AS35" s="229"/>
      <c r="AT35" s="232"/>
      <c r="AU35" s="232"/>
      <c r="AV35" s="232"/>
      <c r="AW35" s="232"/>
      <c r="AX35" s="229"/>
      <c r="AY35" s="229"/>
      <c r="AZ35" s="196" t="s">
        <v>20</v>
      </c>
      <c r="BA35" s="196"/>
      <c r="BB35" s="196"/>
      <c r="BC35" s="260" t="s">
        <v>21</v>
      </c>
      <c r="BD35" s="260"/>
      <c r="BE35" s="260"/>
      <c r="BF35" s="196" t="s">
        <v>15</v>
      </c>
      <c r="BG35" s="198"/>
      <c r="BH35" s="212" t="s">
        <v>45</v>
      </c>
      <c r="BI35" s="196"/>
      <c r="BJ35" s="196"/>
      <c r="BK35" s="196"/>
      <c r="BL35" s="196"/>
      <c r="BM35" s="196"/>
      <c r="BN35" s="196"/>
      <c r="BO35" s="196" t="s">
        <v>227</v>
      </c>
      <c r="BP35" s="196"/>
      <c r="BQ35" s="196"/>
      <c r="BR35" s="196"/>
      <c r="BS35" s="197"/>
    </row>
    <row r="36" spans="1:90" ht="21.75" customHeight="1">
      <c r="A36" s="129"/>
      <c r="B36" s="127"/>
      <c r="C36" s="127"/>
      <c r="D36" s="128"/>
      <c r="E36" s="304"/>
      <c r="F36" s="304"/>
      <c r="G36" s="128"/>
      <c r="H36" s="368"/>
      <c r="I36" s="376">
        <f aca="true" t="shared" si="20" ref="I36:I42">IF(G36="","",VLOOKUP(G36,$A$58:$M$75,5,FALSE))</f>
      </c>
      <c r="J36" s="376"/>
      <c r="K36" s="376"/>
      <c r="L36" s="376"/>
      <c r="M36" s="376"/>
      <c r="N36" s="376"/>
      <c r="O36" s="377"/>
      <c r="P36" s="127"/>
      <c r="Q36" s="127"/>
      <c r="R36" s="127"/>
      <c r="S36" s="127"/>
      <c r="T36" s="127">
        <f>SUM(H20:L33)</f>
        <v>5</v>
      </c>
      <c r="U36" s="127"/>
      <c r="V36" s="127"/>
      <c r="W36" s="127"/>
      <c r="X36" s="319"/>
      <c r="Y36" s="319"/>
      <c r="Z36" s="127">
        <f>SUM(M20:Q33)</f>
        <v>13</v>
      </c>
      <c r="AA36" s="319"/>
      <c r="AB36" s="319"/>
      <c r="AC36" s="319"/>
      <c r="AD36" s="319"/>
      <c r="AE36" s="319"/>
      <c r="AF36" s="127">
        <f aca="true" t="shared" si="21" ref="AF36:AF42">SUM(T36:AE36)</f>
        <v>18</v>
      </c>
      <c r="AG36" s="127"/>
      <c r="AH36" s="127" t="s">
        <v>17</v>
      </c>
      <c r="AI36" s="127"/>
      <c r="AJ36" s="127"/>
      <c r="AK36" s="127"/>
      <c r="AL36" s="127">
        <f aca="true" t="shared" si="22" ref="AL36:AL42">SUM(AN36:AY36)</f>
        <v>3</v>
      </c>
      <c r="AM36" s="127"/>
      <c r="AN36" s="127">
        <f>SUM(BB20:BF33)</f>
        <v>0</v>
      </c>
      <c r="AO36" s="319"/>
      <c r="AP36" s="319"/>
      <c r="AQ36" s="319"/>
      <c r="AR36" s="319"/>
      <c r="AS36" s="319"/>
      <c r="AT36" s="127">
        <f>SUM(BG20:BK33)</f>
        <v>3</v>
      </c>
      <c r="AU36" s="127"/>
      <c r="AV36" s="127"/>
      <c r="AW36" s="127"/>
      <c r="AX36" s="319"/>
      <c r="AY36" s="319"/>
      <c r="AZ36" s="127"/>
      <c r="BA36" s="127"/>
      <c r="BB36" s="127"/>
      <c r="BC36" s="127"/>
      <c r="BD36" s="127"/>
      <c r="BE36" s="127"/>
      <c r="BF36" s="127"/>
      <c r="BG36" s="128"/>
      <c r="BH36" s="338">
        <f aca="true" t="shared" si="23" ref="BH36:BH42">IF(BF36="","",VLOOKUP(BF36,$N$58:$Z$75,5,FALSE))</f>
      </c>
      <c r="BI36" s="337"/>
      <c r="BJ36" s="337"/>
      <c r="BK36" s="337"/>
      <c r="BL36" s="337"/>
      <c r="BM36" s="337"/>
      <c r="BN36" s="337"/>
      <c r="BO36" s="127"/>
      <c r="BP36" s="127"/>
      <c r="BQ36" s="127"/>
      <c r="BR36" s="127"/>
      <c r="BS36" s="339"/>
      <c r="BW36" s="284" t="s">
        <v>55</v>
      </c>
      <c r="BX36" s="285"/>
      <c r="BY36" s="285"/>
      <c r="BZ36" s="285"/>
      <c r="CA36" s="50"/>
      <c r="CB36" s="50"/>
      <c r="CC36" s="50"/>
      <c r="CD36" s="51"/>
      <c r="CE36" s="284" t="s">
        <v>56</v>
      </c>
      <c r="CF36" s="285"/>
      <c r="CG36" s="285"/>
      <c r="CH36" s="285"/>
      <c r="CI36" s="50"/>
      <c r="CJ36" s="50"/>
      <c r="CK36" s="50"/>
      <c r="CL36" s="51"/>
    </row>
    <row r="37" spans="1:90" ht="21.75" customHeight="1">
      <c r="A37" s="129"/>
      <c r="B37" s="127"/>
      <c r="C37" s="127"/>
      <c r="D37" s="128"/>
      <c r="E37" s="304"/>
      <c r="F37" s="304"/>
      <c r="G37" s="128"/>
      <c r="H37" s="368"/>
      <c r="I37" s="376">
        <f t="shared" si="20"/>
      </c>
      <c r="J37" s="376"/>
      <c r="K37" s="376"/>
      <c r="L37" s="376"/>
      <c r="M37" s="376"/>
      <c r="N37" s="376"/>
      <c r="O37" s="377"/>
      <c r="P37" s="127"/>
      <c r="Q37" s="127"/>
      <c r="R37" s="127"/>
      <c r="S37" s="127"/>
      <c r="T37" s="127">
        <f>COUNT(BW6:CC7)</f>
        <v>1</v>
      </c>
      <c r="U37" s="127"/>
      <c r="V37" s="127"/>
      <c r="W37" s="127"/>
      <c r="X37" s="319"/>
      <c r="Y37" s="319"/>
      <c r="Z37" s="127">
        <f>COUNT(CD6:CJ7)</f>
        <v>1</v>
      </c>
      <c r="AA37" s="319"/>
      <c r="AB37" s="319"/>
      <c r="AC37" s="319"/>
      <c r="AD37" s="319"/>
      <c r="AE37" s="319"/>
      <c r="AF37" s="127">
        <f t="shared" si="21"/>
        <v>2</v>
      </c>
      <c r="AG37" s="127"/>
      <c r="AH37" s="127" t="s">
        <v>25</v>
      </c>
      <c r="AI37" s="127"/>
      <c r="AJ37" s="127"/>
      <c r="AK37" s="127"/>
      <c r="AL37" s="127">
        <f t="shared" si="22"/>
        <v>15</v>
      </c>
      <c r="AM37" s="127"/>
      <c r="AN37" s="127">
        <f>COUNT(CS6:CY7)</f>
        <v>10</v>
      </c>
      <c r="AO37" s="319"/>
      <c r="AP37" s="319"/>
      <c r="AQ37" s="319"/>
      <c r="AR37" s="319"/>
      <c r="AS37" s="319"/>
      <c r="AT37" s="127">
        <f>COUNT(CZ6:DF7)</f>
        <v>5</v>
      </c>
      <c r="AU37" s="127"/>
      <c r="AV37" s="127"/>
      <c r="AW37" s="127"/>
      <c r="AX37" s="319"/>
      <c r="AY37" s="319"/>
      <c r="AZ37" s="127"/>
      <c r="BA37" s="127"/>
      <c r="BB37" s="127"/>
      <c r="BC37" s="127"/>
      <c r="BD37" s="127"/>
      <c r="BE37" s="127"/>
      <c r="BF37" s="127"/>
      <c r="BG37" s="128"/>
      <c r="BH37" s="338">
        <f t="shared" si="23"/>
      </c>
      <c r="BI37" s="337"/>
      <c r="BJ37" s="337"/>
      <c r="BK37" s="337"/>
      <c r="BL37" s="337"/>
      <c r="BM37" s="337"/>
      <c r="BN37" s="337"/>
      <c r="BO37" s="127"/>
      <c r="BP37" s="127"/>
      <c r="BQ37" s="127"/>
      <c r="BR37" s="127"/>
      <c r="BS37" s="339"/>
      <c r="BW37" s="286" t="s">
        <v>89</v>
      </c>
      <c r="BX37" s="286"/>
      <c r="BY37" s="286"/>
      <c r="BZ37" s="286"/>
      <c r="CA37" s="91" t="s">
        <v>57</v>
      </c>
      <c r="CB37" s="91"/>
      <c r="CC37" s="91"/>
      <c r="CD37" s="91"/>
      <c r="CE37" s="286" t="s">
        <v>58</v>
      </c>
      <c r="CF37" s="286"/>
      <c r="CG37" s="286"/>
      <c r="CH37" s="286"/>
      <c r="CI37" s="286" t="s">
        <v>59</v>
      </c>
      <c r="CJ37" s="286"/>
      <c r="CK37" s="286"/>
      <c r="CL37" s="286"/>
    </row>
    <row r="38" spans="1:90" ht="21.75" customHeight="1">
      <c r="A38" s="129"/>
      <c r="B38" s="127"/>
      <c r="C38" s="127"/>
      <c r="D38" s="128"/>
      <c r="E38" s="304"/>
      <c r="F38" s="304"/>
      <c r="G38" s="128"/>
      <c r="H38" s="368"/>
      <c r="I38" s="376">
        <f t="shared" si="20"/>
      </c>
      <c r="J38" s="376"/>
      <c r="K38" s="376"/>
      <c r="L38" s="376"/>
      <c r="M38" s="376"/>
      <c r="N38" s="376"/>
      <c r="O38" s="377"/>
      <c r="P38" s="127"/>
      <c r="Q38" s="127"/>
      <c r="R38" s="127"/>
      <c r="S38" s="127"/>
      <c r="T38" s="127">
        <f>COUNT(BW8:CC9)</f>
        <v>2</v>
      </c>
      <c r="U38" s="127"/>
      <c r="V38" s="127"/>
      <c r="W38" s="127"/>
      <c r="X38" s="319"/>
      <c r="Y38" s="319"/>
      <c r="Z38" s="127">
        <f>COUNT(CD8:CJ9)</f>
        <v>4</v>
      </c>
      <c r="AA38" s="319"/>
      <c r="AB38" s="319"/>
      <c r="AC38" s="319"/>
      <c r="AD38" s="319"/>
      <c r="AE38" s="319"/>
      <c r="AF38" s="127">
        <f t="shared" si="21"/>
        <v>6</v>
      </c>
      <c r="AG38" s="127"/>
      <c r="AH38" s="127" t="s">
        <v>26</v>
      </c>
      <c r="AI38" s="127"/>
      <c r="AJ38" s="127"/>
      <c r="AK38" s="127"/>
      <c r="AL38" s="127">
        <f t="shared" si="22"/>
        <v>0</v>
      </c>
      <c r="AM38" s="127"/>
      <c r="AN38" s="127">
        <f>COUNT(CS8:CY9)</f>
        <v>0</v>
      </c>
      <c r="AO38" s="319"/>
      <c r="AP38" s="319"/>
      <c r="AQ38" s="319"/>
      <c r="AR38" s="319"/>
      <c r="AS38" s="319"/>
      <c r="AT38" s="127">
        <f>COUNT(CZ8:DF9)</f>
        <v>0</v>
      </c>
      <c r="AU38" s="127"/>
      <c r="AV38" s="127"/>
      <c r="AW38" s="127"/>
      <c r="AX38" s="319"/>
      <c r="AY38" s="319"/>
      <c r="AZ38" s="127"/>
      <c r="BA38" s="127"/>
      <c r="BB38" s="127"/>
      <c r="BC38" s="127"/>
      <c r="BD38" s="127"/>
      <c r="BE38" s="127"/>
      <c r="BF38" s="127"/>
      <c r="BG38" s="128"/>
      <c r="BH38" s="338">
        <f t="shared" si="23"/>
      </c>
      <c r="BI38" s="337"/>
      <c r="BJ38" s="337"/>
      <c r="BK38" s="337"/>
      <c r="BL38" s="337"/>
      <c r="BM38" s="337"/>
      <c r="BN38" s="337"/>
      <c r="BO38" s="127"/>
      <c r="BP38" s="127"/>
      <c r="BQ38" s="127"/>
      <c r="BR38" s="127"/>
      <c r="BS38" s="339"/>
      <c r="BW38" s="286" t="s">
        <v>60</v>
      </c>
      <c r="BX38" s="286"/>
      <c r="BY38" s="286"/>
      <c r="BZ38" s="286"/>
      <c r="CA38" s="287" t="s">
        <v>61</v>
      </c>
      <c r="CB38" s="287"/>
      <c r="CC38" s="287"/>
      <c r="CD38" s="287"/>
      <c r="CE38" s="286" t="s">
        <v>62</v>
      </c>
      <c r="CF38" s="286"/>
      <c r="CG38" s="286"/>
      <c r="CH38" s="286"/>
      <c r="CI38" s="287" t="s">
        <v>63</v>
      </c>
      <c r="CJ38" s="287"/>
      <c r="CK38" s="287"/>
      <c r="CL38" s="287"/>
    </row>
    <row r="39" spans="1:90" ht="21.75" customHeight="1">
      <c r="A39" s="129"/>
      <c r="B39" s="127"/>
      <c r="C39" s="127"/>
      <c r="D39" s="128"/>
      <c r="E39" s="304"/>
      <c r="F39" s="304"/>
      <c r="G39" s="128"/>
      <c r="H39" s="368"/>
      <c r="I39" s="376">
        <f t="shared" si="20"/>
      </c>
      <c r="J39" s="376"/>
      <c r="K39" s="376"/>
      <c r="L39" s="376"/>
      <c r="M39" s="376"/>
      <c r="N39" s="376"/>
      <c r="O39" s="377"/>
      <c r="P39" s="127"/>
      <c r="Q39" s="127"/>
      <c r="R39" s="127"/>
      <c r="S39" s="127"/>
      <c r="T39" s="127">
        <f>COUNT(CZ10:DF11)</f>
        <v>6</v>
      </c>
      <c r="U39" s="127"/>
      <c r="V39" s="127"/>
      <c r="W39" s="127"/>
      <c r="X39" s="319"/>
      <c r="Y39" s="319"/>
      <c r="Z39" s="127">
        <f>COUNT(CS10:CY11)</f>
        <v>3</v>
      </c>
      <c r="AA39" s="319"/>
      <c r="AB39" s="319"/>
      <c r="AC39" s="319"/>
      <c r="AD39" s="319"/>
      <c r="AE39" s="319"/>
      <c r="AF39" s="127">
        <f t="shared" si="21"/>
        <v>9</v>
      </c>
      <c r="AG39" s="127"/>
      <c r="AH39" s="127" t="s">
        <v>27</v>
      </c>
      <c r="AI39" s="127"/>
      <c r="AJ39" s="127"/>
      <c r="AK39" s="127"/>
      <c r="AL39" s="127">
        <f t="shared" si="22"/>
        <v>13</v>
      </c>
      <c r="AM39" s="127"/>
      <c r="AN39" s="127">
        <f>COUNT(CD10:CJ11)</f>
        <v>6</v>
      </c>
      <c r="AO39" s="319"/>
      <c r="AP39" s="319"/>
      <c r="AQ39" s="319"/>
      <c r="AR39" s="319"/>
      <c r="AS39" s="319"/>
      <c r="AT39" s="127">
        <f>COUNT(BW10:CC11)</f>
        <v>7</v>
      </c>
      <c r="AU39" s="127"/>
      <c r="AV39" s="127"/>
      <c r="AW39" s="127"/>
      <c r="AX39" s="319"/>
      <c r="AY39" s="319"/>
      <c r="AZ39" s="127"/>
      <c r="BA39" s="127"/>
      <c r="BB39" s="127"/>
      <c r="BC39" s="127"/>
      <c r="BD39" s="127"/>
      <c r="BE39" s="127"/>
      <c r="BF39" s="127"/>
      <c r="BG39" s="128"/>
      <c r="BH39" s="338">
        <f t="shared" si="23"/>
      </c>
      <c r="BI39" s="337"/>
      <c r="BJ39" s="337"/>
      <c r="BK39" s="337"/>
      <c r="BL39" s="337"/>
      <c r="BM39" s="337"/>
      <c r="BN39" s="337"/>
      <c r="BO39" s="127"/>
      <c r="BP39" s="127"/>
      <c r="BQ39" s="127"/>
      <c r="BR39" s="127"/>
      <c r="BS39" s="339"/>
      <c r="BW39" s="287" t="s">
        <v>64</v>
      </c>
      <c r="BX39" s="287"/>
      <c r="BY39" s="287"/>
      <c r="BZ39" s="287"/>
      <c r="CA39" s="287" t="s">
        <v>65</v>
      </c>
      <c r="CB39" s="287"/>
      <c r="CC39" s="287"/>
      <c r="CD39" s="287"/>
      <c r="CE39" s="287" t="s">
        <v>66</v>
      </c>
      <c r="CF39" s="287"/>
      <c r="CG39" s="287"/>
      <c r="CH39" s="287"/>
      <c r="CI39" s="286" t="s">
        <v>67</v>
      </c>
      <c r="CJ39" s="286"/>
      <c r="CK39" s="286"/>
      <c r="CL39" s="286"/>
    </row>
    <row r="40" spans="1:90" ht="21.75" customHeight="1">
      <c r="A40" s="129"/>
      <c r="B40" s="127"/>
      <c r="C40" s="127"/>
      <c r="D40" s="128"/>
      <c r="E40" s="304"/>
      <c r="F40" s="304"/>
      <c r="G40" s="128"/>
      <c r="H40" s="368"/>
      <c r="I40" s="376">
        <f t="shared" si="20"/>
      </c>
      <c r="J40" s="376"/>
      <c r="K40" s="376"/>
      <c r="L40" s="376"/>
      <c r="M40" s="376"/>
      <c r="N40" s="376"/>
      <c r="O40" s="377"/>
      <c r="P40" s="127"/>
      <c r="Q40" s="127"/>
      <c r="R40" s="127"/>
      <c r="S40" s="127"/>
      <c r="T40" s="320">
        <f>COUNT(CZ12:DF13)</f>
        <v>0</v>
      </c>
      <c r="U40" s="320"/>
      <c r="V40" s="320"/>
      <c r="W40" s="320"/>
      <c r="X40" s="321"/>
      <c r="Y40" s="321"/>
      <c r="Z40" s="320">
        <f>COUNT(CS12:CY13)</f>
        <v>0</v>
      </c>
      <c r="AA40" s="321"/>
      <c r="AB40" s="321"/>
      <c r="AC40" s="321"/>
      <c r="AD40" s="321"/>
      <c r="AE40" s="321"/>
      <c r="AF40" s="320">
        <f t="shared" si="21"/>
        <v>0</v>
      </c>
      <c r="AG40" s="320"/>
      <c r="AH40" s="320" t="s">
        <v>28</v>
      </c>
      <c r="AI40" s="320"/>
      <c r="AJ40" s="320"/>
      <c r="AK40" s="320"/>
      <c r="AL40" s="320">
        <f t="shared" si="22"/>
        <v>4</v>
      </c>
      <c r="AM40" s="320"/>
      <c r="AN40" s="320">
        <f>COUNT(CD12:CJ13)</f>
        <v>2</v>
      </c>
      <c r="AO40" s="321"/>
      <c r="AP40" s="321"/>
      <c r="AQ40" s="321"/>
      <c r="AR40" s="321"/>
      <c r="AS40" s="321"/>
      <c r="AT40" s="320">
        <f>COUNT(BW12:CC13)</f>
        <v>2</v>
      </c>
      <c r="AU40" s="320"/>
      <c r="AV40" s="320"/>
      <c r="AW40" s="320"/>
      <c r="AX40" s="321"/>
      <c r="AY40" s="321"/>
      <c r="AZ40" s="127"/>
      <c r="BA40" s="127"/>
      <c r="BB40" s="127"/>
      <c r="BC40" s="127"/>
      <c r="BD40" s="127"/>
      <c r="BE40" s="127"/>
      <c r="BF40" s="127"/>
      <c r="BG40" s="128"/>
      <c r="BH40" s="338">
        <f t="shared" si="23"/>
      </c>
      <c r="BI40" s="337"/>
      <c r="BJ40" s="337"/>
      <c r="BK40" s="337"/>
      <c r="BL40" s="337"/>
      <c r="BM40" s="337"/>
      <c r="BN40" s="337"/>
      <c r="BO40" s="127"/>
      <c r="BP40" s="127"/>
      <c r="BQ40" s="127"/>
      <c r="BR40" s="127"/>
      <c r="BS40" s="339"/>
      <c r="BW40" s="287" t="s">
        <v>68</v>
      </c>
      <c r="BX40" s="287"/>
      <c r="BY40" s="287"/>
      <c r="BZ40" s="287"/>
      <c r="CA40" s="287" t="s">
        <v>69</v>
      </c>
      <c r="CB40" s="287"/>
      <c r="CC40" s="287"/>
      <c r="CD40" s="287"/>
      <c r="CE40" s="287" t="s">
        <v>70</v>
      </c>
      <c r="CF40" s="287"/>
      <c r="CG40" s="287"/>
      <c r="CH40" s="287"/>
      <c r="CI40" s="91"/>
      <c r="CJ40" s="91"/>
      <c r="CK40" s="91"/>
      <c r="CL40" s="91"/>
    </row>
    <row r="41" spans="1:71" ht="21.75" customHeight="1">
      <c r="A41" s="129"/>
      <c r="B41" s="127"/>
      <c r="C41" s="127"/>
      <c r="D41" s="128"/>
      <c r="E41" s="304"/>
      <c r="F41" s="304"/>
      <c r="G41" s="128"/>
      <c r="H41" s="368"/>
      <c r="I41" s="376">
        <f t="shared" si="20"/>
      </c>
      <c r="J41" s="376"/>
      <c r="K41" s="376"/>
      <c r="L41" s="376"/>
      <c r="M41" s="376"/>
      <c r="N41" s="376"/>
      <c r="O41" s="377"/>
      <c r="P41" s="127"/>
      <c r="Q41" s="127"/>
      <c r="R41" s="127"/>
      <c r="S41" s="127"/>
      <c r="T41" s="218">
        <f>COUNT(CZ14:DF15)</f>
        <v>0</v>
      </c>
      <c r="U41" s="218"/>
      <c r="V41" s="218"/>
      <c r="W41" s="218"/>
      <c r="X41" s="328"/>
      <c r="Y41" s="328"/>
      <c r="Z41" s="218">
        <f>COUNT(CS14:CY15)</f>
        <v>0</v>
      </c>
      <c r="AA41" s="328"/>
      <c r="AB41" s="328"/>
      <c r="AC41" s="328"/>
      <c r="AD41" s="328"/>
      <c r="AE41" s="328"/>
      <c r="AF41" s="218">
        <f t="shared" si="21"/>
        <v>0</v>
      </c>
      <c r="AG41" s="218"/>
      <c r="AH41" s="324" t="s">
        <v>29</v>
      </c>
      <c r="AI41" s="325"/>
      <c r="AJ41" s="325"/>
      <c r="AK41" s="326"/>
      <c r="AL41" s="218">
        <f t="shared" si="22"/>
        <v>4</v>
      </c>
      <c r="AM41" s="218"/>
      <c r="AN41" s="218">
        <f>COUNT(CD14:CJ15)</f>
        <v>2</v>
      </c>
      <c r="AO41" s="328"/>
      <c r="AP41" s="328"/>
      <c r="AQ41" s="328"/>
      <c r="AR41" s="328"/>
      <c r="AS41" s="328"/>
      <c r="AT41" s="218">
        <f>COUNT(BW14:CC15)</f>
        <v>2</v>
      </c>
      <c r="AU41" s="218"/>
      <c r="AV41" s="218"/>
      <c r="AW41" s="218"/>
      <c r="AX41" s="328"/>
      <c r="AY41" s="328"/>
      <c r="AZ41" s="127"/>
      <c r="BA41" s="127"/>
      <c r="BB41" s="127"/>
      <c r="BC41" s="127"/>
      <c r="BD41" s="127"/>
      <c r="BE41" s="127"/>
      <c r="BF41" s="127"/>
      <c r="BG41" s="128"/>
      <c r="BH41" s="338">
        <f t="shared" si="23"/>
      </c>
      <c r="BI41" s="337"/>
      <c r="BJ41" s="337"/>
      <c r="BK41" s="337"/>
      <c r="BL41" s="337"/>
      <c r="BM41" s="337"/>
      <c r="BN41" s="337"/>
      <c r="BO41" s="127"/>
      <c r="BP41" s="127"/>
      <c r="BQ41" s="127"/>
      <c r="BR41" s="127"/>
      <c r="BS41" s="339"/>
    </row>
    <row r="42" spans="1:71" ht="21.75" customHeight="1" thickBot="1">
      <c r="A42" s="369"/>
      <c r="B42" s="354"/>
      <c r="C42" s="354"/>
      <c r="D42" s="245"/>
      <c r="E42" s="372"/>
      <c r="F42" s="372"/>
      <c r="G42" s="245"/>
      <c r="H42" s="373"/>
      <c r="I42" s="374">
        <f t="shared" si="20"/>
      </c>
      <c r="J42" s="374"/>
      <c r="K42" s="374"/>
      <c r="L42" s="374"/>
      <c r="M42" s="374"/>
      <c r="N42" s="374"/>
      <c r="O42" s="375"/>
      <c r="P42" s="354"/>
      <c r="Q42" s="354"/>
      <c r="R42" s="354"/>
      <c r="S42" s="354"/>
      <c r="T42" s="217">
        <f>COUNT(BW16:CC17)</f>
        <v>0</v>
      </c>
      <c r="U42" s="217"/>
      <c r="V42" s="217"/>
      <c r="W42" s="217"/>
      <c r="X42" s="327"/>
      <c r="Y42" s="327"/>
      <c r="Z42" s="217">
        <f>COUNT(CD16:CJ17)</f>
        <v>0</v>
      </c>
      <c r="AA42" s="327"/>
      <c r="AB42" s="327"/>
      <c r="AC42" s="327"/>
      <c r="AD42" s="327"/>
      <c r="AE42" s="327"/>
      <c r="AF42" s="217">
        <f t="shared" si="21"/>
        <v>0</v>
      </c>
      <c r="AG42" s="217"/>
      <c r="AH42" s="217" t="s">
        <v>30</v>
      </c>
      <c r="AI42" s="217"/>
      <c r="AJ42" s="217"/>
      <c r="AK42" s="217"/>
      <c r="AL42" s="217">
        <f t="shared" si="22"/>
        <v>0</v>
      </c>
      <c r="AM42" s="217"/>
      <c r="AN42" s="217">
        <f>COUNT(CS16:CY17)</f>
        <v>0</v>
      </c>
      <c r="AO42" s="327"/>
      <c r="AP42" s="327"/>
      <c r="AQ42" s="327"/>
      <c r="AR42" s="327"/>
      <c r="AS42" s="327"/>
      <c r="AT42" s="217">
        <f>COUNT(CZ16:DF17)</f>
        <v>0</v>
      </c>
      <c r="AU42" s="217"/>
      <c r="AV42" s="217"/>
      <c r="AW42" s="217"/>
      <c r="AX42" s="327"/>
      <c r="AY42" s="327"/>
      <c r="AZ42" s="354"/>
      <c r="BA42" s="354"/>
      <c r="BB42" s="354"/>
      <c r="BC42" s="354"/>
      <c r="BD42" s="354"/>
      <c r="BE42" s="354"/>
      <c r="BF42" s="354"/>
      <c r="BG42" s="362"/>
      <c r="BH42" s="342">
        <f t="shared" si="23"/>
      </c>
      <c r="BI42" s="341"/>
      <c r="BJ42" s="341"/>
      <c r="BK42" s="341"/>
      <c r="BL42" s="341"/>
      <c r="BM42" s="341"/>
      <c r="BN42" s="341"/>
      <c r="BO42" s="354"/>
      <c r="BP42" s="354"/>
      <c r="BQ42" s="354"/>
      <c r="BR42" s="354"/>
      <c r="BS42" s="361"/>
    </row>
    <row r="43" spans="1:71" ht="21.75" customHeight="1">
      <c r="A43" s="267" t="s">
        <v>228</v>
      </c>
      <c r="B43" s="181"/>
      <c r="C43" s="268"/>
      <c r="D43" s="185" t="s">
        <v>22</v>
      </c>
      <c r="E43" s="181"/>
      <c r="F43" s="181"/>
      <c r="G43" s="181"/>
      <c r="H43" s="181"/>
      <c r="I43" s="181"/>
      <c r="J43" s="185" t="s">
        <v>15</v>
      </c>
      <c r="K43" s="261"/>
      <c r="L43" s="257" t="s">
        <v>229</v>
      </c>
      <c r="M43" s="181"/>
      <c r="N43" s="181"/>
      <c r="O43" s="181"/>
      <c r="P43" s="181"/>
      <c r="Q43" s="268"/>
      <c r="R43" s="185" t="s">
        <v>23</v>
      </c>
      <c r="S43" s="181"/>
      <c r="T43" s="239"/>
      <c r="U43" s="239"/>
      <c r="V43" s="240"/>
      <c r="W43" s="241" t="s">
        <v>230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4"/>
    </row>
    <row r="44" spans="1:71" ht="21.75" customHeight="1">
      <c r="A44" s="129">
        <v>1</v>
      </c>
      <c r="B44" s="127"/>
      <c r="C44" s="127"/>
      <c r="D44" s="338" t="s">
        <v>270</v>
      </c>
      <c r="E44" s="337"/>
      <c r="F44" s="337"/>
      <c r="G44" s="337"/>
      <c r="H44" s="337"/>
      <c r="I44" s="337"/>
      <c r="J44" s="127">
        <v>10</v>
      </c>
      <c r="K44" s="128"/>
      <c r="L44" s="338" t="s">
        <v>168</v>
      </c>
      <c r="M44" s="337"/>
      <c r="N44" s="337"/>
      <c r="O44" s="337"/>
      <c r="P44" s="337"/>
      <c r="Q44" s="337"/>
      <c r="R44" s="127">
        <v>1</v>
      </c>
      <c r="S44" s="128"/>
      <c r="T44" s="89" t="s">
        <v>24</v>
      </c>
      <c r="U44" s="305">
        <v>0</v>
      </c>
      <c r="V44" s="127"/>
      <c r="W44" s="127" t="s">
        <v>333</v>
      </c>
      <c r="X44" s="127"/>
      <c r="Y44" s="127"/>
      <c r="Z44" s="127"/>
      <c r="AA44" s="127"/>
      <c r="AB44" s="127">
        <v>9</v>
      </c>
      <c r="AC44" s="127"/>
      <c r="AD44" s="127"/>
      <c r="AE44" s="127"/>
      <c r="AF44" s="127"/>
      <c r="AG44" s="127" t="s">
        <v>276</v>
      </c>
      <c r="AH44" s="127"/>
      <c r="AI44" s="127"/>
      <c r="AJ44" s="127"/>
      <c r="AK44" s="127"/>
      <c r="AL44" s="127">
        <v>5</v>
      </c>
      <c r="AM44" s="127"/>
      <c r="AN44" s="127"/>
      <c r="AO44" s="127"/>
      <c r="AP44" s="127"/>
      <c r="AQ44" s="127" t="s">
        <v>263</v>
      </c>
      <c r="AR44" s="127"/>
      <c r="AS44" s="127"/>
      <c r="AT44" s="127"/>
      <c r="AU44" s="127"/>
      <c r="AV44" s="127" t="s">
        <v>264</v>
      </c>
      <c r="AW44" s="127"/>
      <c r="AX44" s="127"/>
      <c r="AY44" s="127"/>
      <c r="AZ44" s="127"/>
      <c r="BA44" s="127">
        <v>10</v>
      </c>
      <c r="BB44" s="127"/>
      <c r="BC44" s="127"/>
      <c r="BD44" s="127"/>
      <c r="BE44" s="127"/>
      <c r="BF44" s="127" t="s">
        <v>331</v>
      </c>
      <c r="BG44" s="127"/>
      <c r="BH44" s="127"/>
      <c r="BI44" s="127"/>
      <c r="BJ44" s="127"/>
      <c r="BK44" s="127" t="s">
        <v>362</v>
      </c>
      <c r="BL44" s="127"/>
      <c r="BM44" s="127"/>
      <c r="BN44" s="127"/>
      <c r="BO44" s="127"/>
      <c r="BP44" s="128"/>
      <c r="BQ44" s="304"/>
      <c r="BR44" s="304"/>
      <c r="BS44" s="379"/>
    </row>
    <row r="45" spans="1:71" ht="21.75" customHeight="1">
      <c r="A45" s="129">
        <v>17</v>
      </c>
      <c r="B45" s="127"/>
      <c r="C45" s="127"/>
      <c r="D45" s="338" t="s">
        <v>270</v>
      </c>
      <c r="E45" s="337"/>
      <c r="F45" s="337"/>
      <c r="G45" s="337"/>
      <c r="H45" s="337"/>
      <c r="I45" s="337"/>
      <c r="J45" s="127">
        <v>11</v>
      </c>
      <c r="K45" s="128"/>
      <c r="L45" s="338" t="str">
        <f>IF(J45="","",VLOOKUP(J45,$A$58:$M$75,5,FALSE))</f>
        <v>坂本慶子</v>
      </c>
      <c r="M45" s="337"/>
      <c r="N45" s="337"/>
      <c r="O45" s="337"/>
      <c r="P45" s="337"/>
      <c r="Q45" s="337"/>
      <c r="R45" s="127">
        <v>2</v>
      </c>
      <c r="S45" s="128"/>
      <c r="T45" s="89" t="s">
        <v>24</v>
      </c>
      <c r="U45" s="305">
        <v>0</v>
      </c>
      <c r="V45" s="127"/>
      <c r="W45" s="127" t="s">
        <v>333</v>
      </c>
      <c r="X45" s="127"/>
      <c r="Y45" s="127"/>
      <c r="Z45" s="127"/>
      <c r="AA45" s="127"/>
      <c r="AB45" s="127">
        <v>9</v>
      </c>
      <c r="AC45" s="127"/>
      <c r="AD45" s="127"/>
      <c r="AE45" s="127"/>
      <c r="AF45" s="127"/>
      <c r="AG45" s="127" t="s">
        <v>263</v>
      </c>
      <c r="AH45" s="127"/>
      <c r="AI45" s="127"/>
      <c r="AJ45" s="127"/>
      <c r="AK45" s="127"/>
      <c r="AL45" s="127" t="s">
        <v>330</v>
      </c>
      <c r="AM45" s="127"/>
      <c r="AN45" s="127"/>
      <c r="AO45" s="127"/>
      <c r="AP45" s="127"/>
      <c r="AQ45" s="127">
        <v>11</v>
      </c>
      <c r="AR45" s="127"/>
      <c r="AS45" s="127"/>
      <c r="AT45" s="127"/>
      <c r="AU45" s="127"/>
      <c r="AV45" s="127" t="s">
        <v>289</v>
      </c>
      <c r="AW45" s="127"/>
      <c r="AX45" s="127"/>
      <c r="AY45" s="127"/>
      <c r="AZ45" s="127"/>
      <c r="BA45" s="127" t="s">
        <v>362</v>
      </c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8"/>
      <c r="BQ45" s="304"/>
      <c r="BR45" s="304"/>
      <c r="BS45" s="379"/>
    </row>
    <row r="46" spans="1:71" ht="21.75" customHeight="1">
      <c r="A46" s="129">
        <v>34</v>
      </c>
      <c r="B46" s="127"/>
      <c r="C46" s="127"/>
      <c r="D46" s="338" t="s">
        <v>270</v>
      </c>
      <c r="E46" s="337"/>
      <c r="F46" s="337"/>
      <c r="G46" s="337"/>
      <c r="H46" s="337"/>
      <c r="I46" s="337"/>
      <c r="J46" s="127">
        <v>7</v>
      </c>
      <c r="K46" s="128"/>
      <c r="L46" s="338" t="str">
        <f>IF(J46="","",VLOOKUP(J46,$A$58:$M$75,5,FALSE))</f>
        <v>宮川葉月</v>
      </c>
      <c r="M46" s="337"/>
      <c r="N46" s="337"/>
      <c r="O46" s="337"/>
      <c r="P46" s="337"/>
      <c r="Q46" s="337"/>
      <c r="R46" s="127">
        <v>3</v>
      </c>
      <c r="S46" s="128"/>
      <c r="T46" s="89" t="s">
        <v>24</v>
      </c>
      <c r="U46" s="305">
        <v>0</v>
      </c>
      <c r="V46" s="127"/>
      <c r="W46" s="127" t="s">
        <v>332</v>
      </c>
      <c r="X46" s="127"/>
      <c r="Y46" s="127"/>
      <c r="Z46" s="127"/>
      <c r="AA46" s="127"/>
      <c r="AB46" s="127" t="s">
        <v>363</v>
      </c>
      <c r="AC46" s="127"/>
      <c r="AD46" s="127"/>
      <c r="AE46" s="127"/>
      <c r="AF46" s="127"/>
      <c r="AG46" s="127">
        <v>8</v>
      </c>
      <c r="AH46" s="127"/>
      <c r="AI46" s="127"/>
      <c r="AJ46" s="127"/>
      <c r="AK46" s="127"/>
      <c r="AL46" s="127" t="s">
        <v>263</v>
      </c>
      <c r="AM46" s="127"/>
      <c r="AN46" s="127"/>
      <c r="AO46" s="127"/>
      <c r="AP46" s="127"/>
      <c r="AQ46" s="127" t="s">
        <v>359</v>
      </c>
      <c r="AR46" s="127"/>
      <c r="AS46" s="127"/>
      <c r="AT46" s="127"/>
      <c r="AU46" s="127"/>
      <c r="AV46" s="127">
        <v>4</v>
      </c>
      <c r="AW46" s="127"/>
      <c r="AX46" s="127"/>
      <c r="AY46" s="127"/>
      <c r="AZ46" s="127"/>
      <c r="BA46" s="127" t="s">
        <v>276</v>
      </c>
      <c r="BB46" s="127"/>
      <c r="BC46" s="127"/>
      <c r="BD46" s="127"/>
      <c r="BE46" s="127"/>
      <c r="BF46" s="127" t="s">
        <v>330</v>
      </c>
      <c r="BG46" s="127"/>
      <c r="BH46" s="127"/>
      <c r="BI46" s="127"/>
      <c r="BJ46" s="127"/>
      <c r="BK46" s="127">
        <v>7</v>
      </c>
      <c r="BL46" s="127"/>
      <c r="BM46" s="127"/>
      <c r="BN46" s="127"/>
      <c r="BO46" s="127"/>
      <c r="BP46" s="128" t="s">
        <v>277</v>
      </c>
      <c r="BQ46" s="304"/>
      <c r="BR46" s="304"/>
      <c r="BS46" s="379"/>
    </row>
    <row r="47" spans="1:71" ht="21.75" customHeight="1">
      <c r="A47" s="129"/>
      <c r="B47" s="127"/>
      <c r="C47" s="127"/>
      <c r="D47" s="337"/>
      <c r="E47" s="337"/>
      <c r="F47" s="337"/>
      <c r="G47" s="337"/>
      <c r="H47" s="337"/>
      <c r="I47" s="337"/>
      <c r="J47" s="127"/>
      <c r="K47" s="128"/>
      <c r="L47" s="338">
        <f>IF(J47="","",VLOOKUP(J47,$N$58:$Z$75,5,FALSE))</f>
      </c>
      <c r="M47" s="337"/>
      <c r="N47" s="337"/>
      <c r="O47" s="337"/>
      <c r="P47" s="337"/>
      <c r="Q47" s="337"/>
      <c r="R47" s="127"/>
      <c r="S47" s="128"/>
      <c r="T47" s="89"/>
      <c r="U47" s="305"/>
      <c r="V47" s="127"/>
      <c r="W47" s="127" t="s">
        <v>275</v>
      </c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304"/>
      <c r="BR47" s="304"/>
      <c r="BS47" s="379"/>
    </row>
    <row r="48" spans="1:130" ht="21.75" customHeight="1">
      <c r="A48" s="129">
        <v>59</v>
      </c>
      <c r="B48" s="127"/>
      <c r="C48" s="127"/>
      <c r="D48" s="338" t="s">
        <v>270</v>
      </c>
      <c r="E48" s="337"/>
      <c r="F48" s="337"/>
      <c r="G48" s="337"/>
      <c r="H48" s="337"/>
      <c r="I48" s="337"/>
      <c r="J48" s="128">
        <v>12</v>
      </c>
      <c r="K48" s="368"/>
      <c r="L48" s="381" t="str">
        <f>IF(J48="","",VLOOKUP(J48,$A$58:$M$75,5,FALSE))</f>
        <v>齋藤千絵</v>
      </c>
      <c r="M48" s="382"/>
      <c r="N48" s="382"/>
      <c r="O48" s="382"/>
      <c r="P48" s="382"/>
      <c r="Q48" s="383"/>
      <c r="R48" s="128">
        <v>4</v>
      </c>
      <c r="S48" s="304"/>
      <c r="T48" s="89" t="s">
        <v>24</v>
      </c>
      <c r="U48" s="304">
        <v>0</v>
      </c>
      <c r="V48" s="305"/>
      <c r="W48" s="128" t="s">
        <v>333</v>
      </c>
      <c r="X48" s="304"/>
      <c r="Y48" s="304"/>
      <c r="Z48" s="304"/>
      <c r="AA48" s="305"/>
      <c r="AB48" s="128">
        <v>5</v>
      </c>
      <c r="AC48" s="304"/>
      <c r="AD48" s="304"/>
      <c r="AE48" s="304"/>
      <c r="AF48" s="305"/>
      <c r="AG48" s="128" t="s">
        <v>276</v>
      </c>
      <c r="AH48" s="304"/>
      <c r="AI48" s="304"/>
      <c r="AJ48" s="304"/>
      <c r="AK48" s="305"/>
      <c r="AL48" s="128" t="s">
        <v>346</v>
      </c>
      <c r="AM48" s="304"/>
      <c r="AN48" s="304"/>
      <c r="AO48" s="304"/>
      <c r="AP48" s="305"/>
      <c r="AQ48" s="128">
        <v>9</v>
      </c>
      <c r="AR48" s="304"/>
      <c r="AS48" s="304"/>
      <c r="AT48" s="304"/>
      <c r="AU48" s="305"/>
      <c r="AV48" s="128" t="s">
        <v>277</v>
      </c>
      <c r="AW48" s="304"/>
      <c r="AX48" s="304"/>
      <c r="AY48" s="304"/>
      <c r="AZ48" s="305"/>
      <c r="BA48" s="128" t="s">
        <v>263</v>
      </c>
      <c r="BB48" s="304"/>
      <c r="BC48" s="304"/>
      <c r="BD48" s="304"/>
      <c r="BE48" s="305"/>
      <c r="BF48" s="128" t="s">
        <v>330</v>
      </c>
      <c r="BG48" s="304"/>
      <c r="BH48" s="304"/>
      <c r="BI48" s="304"/>
      <c r="BJ48" s="305"/>
      <c r="BK48" s="128">
        <v>12</v>
      </c>
      <c r="BL48" s="304"/>
      <c r="BM48" s="304"/>
      <c r="BN48" s="304"/>
      <c r="BO48" s="305"/>
      <c r="BP48" s="128" t="s">
        <v>331</v>
      </c>
      <c r="BQ48" s="304"/>
      <c r="BR48" s="304"/>
      <c r="BS48" s="379"/>
      <c r="CL48" s="41"/>
      <c r="CM48" s="41"/>
      <c r="DU48" s="41"/>
      <c r="DV48" s="41"/>
      <c r="DW48" s="41"/>
      <c r="DX48" s="41"/>
      <c r="DY48" s="41"/>
      <c r="DZ48" s="41"/>
    </row>
    <row r="49" spans="1:130" ht="21.75" customHeight="1">
      <c r="A49" s="370"/>
      <c r="B49" s="371"/>
      <c r="C49" s="371"/>
      <c r="D49" s="337"/>
      <c r="E49" s="337"/>
      <c r="F49" s="337"/>
      <c r="G49" s="337"/>
      <c r="H49" s="337"/>
      <c r="I49" s="337"/>
      <c r="J49" s="128"/>
      <c r="K49" s="368"/>
      <c r="L49" s="381"/>
      <c r="M49" s="382"/>
      <c r="N49" s="382"/>
      <c r="O49" s="382"/>
      <c r="P49" s="382"/>
      <c r="Q49" s="383"/>
      <c r="R49" s="128"/>
      <c r="S49" s="304"/>
      <c r="T49" s="89"/>
      <c r="U49" s="304"/>
      <c r="V49" s="305"/>
      <c r="W49" s="127" t="s">
        <v>275</v>
      </c>
      <c r="X49" s="127"/>
      <c r="Y49" s="127"/>
      <c r="Z49" s="127"/>
      <c r="AA49" s="127"/>
      <c r="AB49" s="128"/>
      <c r="AC49" s="304"/>
      <c r="AD49" s="304"/>
      <c r="AE49" s="304"/>
      <c r="AF49" s="305"/>
      <c r="AG49" s="128"/>
      <c r="AH49" s="304"/>
      <c r="AI49" s="304"/>
      <c r="AJ49" s="304"/>
      <c r="AK49" s="305"/>
      <c r="AL49" s="128"/>
      <c r="AM49" s="304"/>
      <c r="AN49" s="304"/>
      <c r="AO49" s="304"/>
      <c r="AP49" s="305"/>
      <c r="AQ49" s="128"/>
      <c r="AR49" s="304"/>
      <c r="AS49" s="304"/>
      <c r="AT49" s="304"/>
      <c r="AU49" s="305"/>
      <c r="AV49" s="128"/>
      <c r="AW49" s="304"/>
      <c r="AX49" s="304"/>
      <c r="AY49" s="304"/>
      <c r="AZ49" s="305"/>
      <c r="BA49" s="128"/>
      <c r="BB49" s="304"/>
      <c r="BC49" s="304"/>
      <c r="BD49" s="304"/>
      <c r="BE49" s="305"/>
      <c r="BF49" s="128"/>
      <c r="BG49" s="304"/>
      <c r="BH49" s="304"/>
      <c r="BI49" s="304"/>
      <c r="BJ49" s="305"/>
      <c r="BK49" s="128"/>
      <c r="BL49" s="304"/>
      <c r="BM49" s="304"/>
      <c r="BN49" s="304"/>
      <c r="BO49" s="305"/>
      <c r="BP49" s="128"/>
      <c r="BQ49" s="304"/>
      <c r="BR49" s="304"/>
      <c r="BS49" s="379"/>
      <c r="CL49" s="41"/>
      <c r="CM49" s="41"/>
      <c r="DU49" s="41"/>
      <c r="DV49" s="41"/>
      <c r="DW49" s="41"/>
      <c r="DX49" s="41"/>
      <c r="DY49" s="41"/>
      <c r="DZ49" s="41"/>
    </row>
    <row r="50" spans="1:71" ht="21.75" customHeight="1">
      <c r="A50" s="129"/>
      <c r="B50" s="127"/>
      <c r="C50" s="127"/>
      <c r="D50" s="337"/>
      <c r="E50" s="337"/>
      <c r="F50" s="337"/>
      <c r="G50" s="337"/>
      <c r="H50" s="337"/>
      <c r="I50" s="337"/>
      <c r="J50" s="127"/>
      <c r="K50" s="128"/>
      <c r="L50" s="338">
        <f>IF(J50="","",VLOOKUP(J50,$N$58:$Z$75,5,FALSE))</f>
      </c>
      <c r="M50" s="337"/>
      <c r="N50" s="337"/>
      <c r="O50" s="337"/>
      <c r="P50" s="337"/>
      <c r="Q50" s="337"/>
      <c r="R50" s="127"/>
      <c r="S50" s="128"/>
      <c r="T50" s="89"/>
      <c r="U50" s="305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304"/>
      <c r="BR50" s="304"/>
      <c r="BS50" s="379"/>
    </row>
    <row r="51" spans="1:71" ht="21.75" customHeight="1" thickBot="1">
      <c r="A51" s="246"/>
      <c r="B51" s="217"/>
      <c r="C51" s="217"/>
      <c r="D51" s="341"/>
      <c r="E51" s="341"/>
      <c r="F51" s="341"/>
      <c r="G51" s="341"/>
      <c r="H51" s="341"/>
      <c r="I51" s="341"/>
      <c r="J51" s="217"/>
      <c r="K51" s="245"/>
      <c r="L51" s="342"/>
      <c r="M51" s="341"/>
      <c r="N51" s="341"/>
      <c r="O51" s="341"/>
      <c r="P51" s="341"/>
      <c r="Q51" s="341"/>
      <c r="R51" s="217"/>
      <c r="S51" s="245"/>
      <c r="T51" s="95"/>
      <c r="U51" s="344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45"/>
      <c r="BQ51" s="372"/>
      <c r="BR51" s="372"/>
      <c r="BS51" s="380"/>
    </row>
    <row r="52" spans="1:71" ht="18" customHeight="1">
      <c r="A52" s="4"/>
      <c r="B52" s="4"/>
      <c r="C52" s="4"/>
      <c r="D52" s="54"/>
      <c r="E52" s="54"/>
      <c r="F52" s="54"/>
      <c r="G52" s="54"/>
      <c r="H52" s="54"/>
      <c r="I52" s="54"/>
      <c r="J52" s="4"/>
      <c r="K52" s="4"/>
      <c r="L52" s="55"/>
      <c r="M52" s="55"/>
      <c r="N52" s="55"/>
      <c r="O52" s="55"/>
      <c r="P52" s="55"/>
      <c r="Q52" s="5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8" customHeight="1">
      <c r="A53" s="4"/>
      <c r="B53" s="4"/>
      <c r="C53" s="4"/>
      <c r="D53" s="54"/>
      <c r="E53" s="54"/>
      <c r="F53" s="54"/>
      <c r="G53" s="54"/>
      <c r="H53" s="54"/>
      <c r="I53" s="54"/>
      <c r="J53" s="4"/>
      <c r="K53" s="4"/>
      <c r="L53" s="55"/>
      <c r="M53" s="55"/>
      <c r="N53" s="55"/>
      <c r="O53" s="55"/>
      <c r="P53" s="55"/>
      <c r="Q53" s="5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8" customHeight="1">
      <c r="A54" s="4"/>
      <c r="B54" s="4"/>
      <c r="C54" s="4"/>
      <c r="D54" s="54"/>
      <c r="E54" s="54"/>
      <c r="F54" s="54"/>
      <c r="G54" s="54"/>
      <c r="H54" s="54"/>
      <c r="I54" s="54"/>
      <c r="J54" s="4"/>
      <c r="K54" s="4"/>
      <c r="L54" s="55"/>
      <c r="M54" s="55"/>
      <c r="N54" s="55"/>
      <c r="O54" s="55"/>
      <c r="P54" s="55"/>
      <c r="Q54" s="5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8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W55" s="96" t="s">
        <v>74</v>
      </c>
      <c r="BX55" s="96"/>
      <c r="BY55" s="96"/>
      <c r="BZ55" s="96"/>
      <c r="CA55" s="96"/>
      <c r="CB55" s="96" t="s">
        <v>75</v>
      </c>
      <c r="CC55" s="96"/>
      <c r="CD55" s="96"/>
      <c r="CE55" s="96"/>
      <c r="CF55" s="96"/>
      <c r="CG55" s="96" t="s">
        <v>76</v>
      </c>
      <c r="CH55" s="96"/>
      <c r="CI55" s="96"/>
      <c r="CJ55" s="96"/>
      <c r="CK55" s="96"/>
    </row>
    <row r="56" spans="1:89" ht="19.5" customHeight="1">
      <c r="A56" s="306" t="str">
        <f>C15</f>
        <v>山形県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8" t="str">
        <f>AZ15</f>
        <v>青森県</v>
      </c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1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BW56" s="96" t="s">
        <v>77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</row>
    <row r="57" spans="1:40" ht="19.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11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9.5" customHeight="1">
      <c r="A58" s="193" t="s">
        <v>10</v>
      </c>
      <c r="B58" s="193"/>
      <c r="C58" s="193" t="s">
        <v>9</v>
      </c>
      <c r="D58" s="193"/>
      <c r="E58" s="193" t="s">
        <v>35</v>
      </c>
      <c r="F58" s="193"/>
      <c r="G58" s="193"/>
      <c r="H58" s="193"/>
      <c r="I58" s="193"/>
      <c r="J58" s="193"/>
      <c r="K58" s="193"/>
      <c r="L58" s="193"/>
      <c r="M58" s="193"/>
      <c r="N58" s="179" t="s">
        <v>10</v>
      </c>
      <c r="O58" s="179"/>
      <c r="P58" s="193" t="s">
        <v>9</v>
      </c>
      <c r="Q58" s="193"/>
      <c r="R58" s="288" t="s">
        <v>35</v>
      </c>
      <c r="S58" s="289"/>
      <c r="T58" s="289"/>
      <c r="U58" s="289"/>
      <c r="V58" s="289"/>
      <c r="W58" s="289"/>
      <c r="X58" s="289"/>
      <c r="Y58" s="289"/>
      <c r="Z58" s="2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9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291"/>
      <c r="S59" s="292"/>
      <c r="T59" s="292"/>
      <c r="U59" s="292"/>
      <c r="V59" s="292"/>
      <c r="W59" s="292"/>
      <c r="X59" s="292"/>
      <c r="Y59" s="292"/>
      <c r="Z59" s="29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96">
        <v>1</v>
      </c>
      <c r="B60" s="96"/>
      <c r="C60" s="56" t="s">
        <v>104</v>
      </c>
      <c r="D60" s="66"/>
      <c r="E60" s="60" t="s">
        <v>161</v>
      </c>
      <c r="F60" s="61"/>
      <c r="G60" s="58"/>
      <c r="H60" s="58"/>
      <c r="I60" s="58"/>
      <c r="J60" s="58"/>
      <c r="K60" s="58"/>
      <c r="L60" s="58"/>
      <c r="M60" s="59"/>
      <c r="N60" s="96">
        <v>1</v>
      </c>
      <c r="O60" s="96"/>
      <c r="P60" s="71" t="s">
        <v>104</v>
      </c>
      <c r="Q60" s="66"/>
      <c r="R60" s="60" t="s">
        <v>190</v>
      </c>
      <c r="S60" s="61"/>
      <c r="T60" s="58"/>
      <c r="U60" s="58"/>
      <c r="V60" s="58"/>
      <c r="W60" s="58"/>
      <c r="X60" s="58"/>
      <c r="Y60" s="58"/>
      <c r="Z60" s="5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96">
        <v>2</v>
      </c>
      <c r="B61" s="96"/>
      <c r="C61" s="56" t="s">
        <v>105</v>
      </c>
      <c r="D61" s="66"/>
      <c r="E61" s="60" t="s">
        <v>112</v>
      </c>
      <c r="F61" s="61"/>
      <c r="G61" s="58"/>
      <c r="H61" s="58"/>
      <c r="I61" s="58"/>
      <c r="J61" s="58"/>
      <c r="K61" s="58"/>
      <c r="L61" s="58"/>
      <c r="M61" s="59"/>
      <c r="N61" s="96">
        <v>2</v>
      </c>
      <c r="O61" s="96"/>
      <c r="P61" s="71" t="s">
        <v>101</v>
      </c>
      <c r="Q61" s="66"/>
      <c r="R61" s="60" t="s">
        <v>191</v>
      </c>
      <c r="S61" s="61"/>
      <c r="T61" s="58"/>
      <c r="U61" s="58"/>
      <c r="V61" s="58"/>
      <c r="W61" s="58"/>
      <c r="X61" s="58"/>
      <c r="Y61" s="58"/>
      <c r="Z61" s="5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96">
        <v>3</v>
      </c>
      <c r="B62" s="96"/>
      <c r="C62" s="56" t="s">
        <v>105</v>
      </c>
      <c r="D62" s="66"/>
      <c r="E62" s="60" t="s">
        <v>162</v>
      </c>
      <c r="F62" s="61"/>
      <c r="G62" s="58"/>
      <c r="H62" s="58"/>
      <c r="I62" s="58"/>
      <c r="J62" s="58"/>
      <c r="K62" s="58"/>
      <c r="L62" s="58"/>
      <c r="M62" s="59"/>
      <c r="N62" s="96">
        <v>3</v>
      </c>
      <c r="O62" s="96"/>
      <c r="P62" s="71" t="s">
        <v>105</v>
      </c>
      <c r="Q62" s="66"/>
      <c r="R62" s="60" t="s">
        <v>189</v>
      </c>
      <c r="S62" s="61"/>
      <c r="T62" s="58"/>
      <c r="U62" s="58"/>
      <c r="V62" s="58"/>
      <c r="W62" s="58"/>
      <c r="X62" s="58"/>
      <c r="Y62" s="58"/>
      <c r="Z62" s="5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96">
        <v>4</v>
      </c>
      <c r="B63" s="96"/>
      <c r="C63" s="56" t="s">
        <v>105</v>
      </c>
      <c r="D63" s="66"/>
      <c r="E63" s="60" t="s">
        <v>163</v>
      </c>
      <c r="F63" s="61"/>
      <c r="G63" s="58"/>
      <c r="H63" s="58"/>
      <c r="I63" s="58"/>
      <c r="J63" s="58"/>
      <c r="K63" s="58"/>
      <c r="L63" s="58"/>
      <c r="M63" s="59"/>
      <c r="N63" s="96">
        <v>4</v>
      </c>
      <c r="O63" s="96"/>
      <c r="P63" s="71" t="s">
        <v>101</v>
      </c>
      <c r="Q63" s="66"/>
      <c r="R63" s="60" t="s">
        <v>192</v>
      </c>
      <c r="S63" s="61"/>
      <c r="T63" s="58"/>
      <c r="U63" s="58"/>
      <c r="V63" s="58"/>
      <c r="W63" s="58"/>
      <c r="X63" s="58"/>
      <c r="Y63" s="58"/>
      <c r="Z63" s="5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96">
        <v>5</v>
      </c>
      <c r="B64" s="96"/>
      <c r="C64" s="56" t="s">
        <v>106</v>
      </c>
      <c r="D64" s="66"/>
      <c r="E64" s="60" t="s">
        <v>164</v>
      </c>
      <c r="F64" s="61"/>
      <c r="G64" s="58"/>
      <c r="H64" s="58"/>
      <c r="I64" s="58"/>
      <c r="J64" s="58"/>
      <c r="K64" s="58"/>
      <c r="L64" s="58"/>
      <c r="M64" s="59"/>
      <c r="N64" s="96">
        <v>5</v>
      </c>
      <c r="O64" s="96"/>
      <c r="P64" s="71" t="s">
        <v>105</v>
      </c>
      <c r="Q64" s="66"/>
      <c r="R64" s="60" t="s">
        <v>325</v>
      </c>
      <c r="S64" s="61"/>
      <c r="T64" s="58"/>
      <c r="U64" s="58"/>
      <c r="V64" s="58"/>
      <c r="W64" s="58"/>
      <c r="X64" s="58"/>
      <c r="Y64" s="58"/>
      <c r="Z64" s="5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96">
        <v>6</v>
      </c>
      <c r="B65" s="96"/>
      <c r="C65" s="56" t="s">
        <v>106</v>
      </c>
      <c r="D65" s="66"/>
      <c r="E65" s="60" t="s">
        <v>165</v>
      </c>
      <c r="F65" s="61"/>
      <c r="G65" s="58"/>
      <c r="H65" s="58"/>
      <c r="I65" s="58"/>
      <c r="J65" s="58"/>
      <c r="K65" s="58"/>
      <c r="L65" s="58"/>
      <c r="M65" s="59"/>
      <c r="N65" s="96">
        <v>6</v>
      </c>
      <c r="O65" s="96"/>
      <c r="P65" s="71" t="s">
        <v>106</v>
      </c>
      <c r="Q65" s="66"/>
      <c r="R65" s="60" t="s">
        <v>193</v>
      </c>
      <c r="S65" s="61"/>
      <c r="T65" s="58"/>
      <c r="U65" s="58"/>
      <c r="V65" s="58"/>
      <c r="W65" s="58"/>
      <c r="X65" s="58"/>
      <c r="Y65" s="58"/>
      <c r="Z65" s="59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96">
        <v>7</v>
      </c>
      <c r="B66" s="96"/>
      <c r="C66" s="56" t="s">
        <v>106</v>
      </c>
      <c r="D66" s="66"/>
      <c r="E66" s="60" t="s">
        <v>166</v>
      </c>
      <c r="F66" s="61"/>
      <c r="G66" s="58"/>
      <c r="H66" s="58"/>
      <c r="I66" s="58"/>
      <c r="J66" s="58"/>
      <c r="K66" s="58"/>
      <c r="L66" s="58"/>
      <c r="M66" s="59"/>
      <c r="N66" s="96">
        <v>7</v>
      </c>
      <c r="O66" s="96"/>
      <c r="P66" s="71" t="s">
        <v>106</v>
      </c>
      <c r="Q66" s="66"/>
      <c r="R66" s="60" t="s">
        <v>194</v>
      </c>
      <c r="S66" s="61"/>
      <c r="T66" s="58"/>
      <c r="U66" s="58"/>
      <c r="V66" s="58"/>
      <c r="W66" s="58"/>
      <c r="X66" s="58"/>
      <c r="Y66" s="58"/>
      <c r="Z66" s="59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26" ht="24" customHeight="1">
      <c r="A67" s="96">
        <v>8</v>
      </c>
      <c r="B67" s="96"/>
      <c r="C67" s="56" t="s">
        <v>106</v>
      </c>
      <c r="D67" s="66"/>
      <c r="E67" s="60" t="s">
        <v>113</v>
      </c>
      <c r="F67" s="61"/>
      <c r="G67" s="58"/>
      <c r="H67" s="58"/>
      <c r="I67" s="58"/>
      <c r="J67" s="58"/>
      <c r="K67" s="58"/>
      <c r="L67" s="58"/>
      <c r="M67" s="59"/>
      <c r="N67" s="96">
        <v>8</v>
      </c>
      <c r="O67" s="96"/>
      <c r="P67" s="71" t="s">
        <v>105</v>
      </c>
      <c r="Q67" s="66"/>
      <c r="R67" s="60" t="s">
        <v>115</v>
      </c>
      <c r="S67" s="61"/>
      <c r="T67" s="58"/>
      <c r="U67" s="58"/>
      <c r="V67" s="58"/>
      <c r="W67" s="58"/>
      <c r="X67" s="58"/>
      <c r="Y67" s="58"/>
      <c r="Z67" s="59"/>
    </row>
    <row r="68" spans="1:26" ht="24" customHeight="1">
      <c r="A68" s="96">
        <v>9</v>
      </c>
      <c r="B68" s="96"/>
      <c r="C68" s="56" t="s">
        <v>106</v>
      </c>
      <c r="D68" s="66"/>
      <c r="E68" s="62" t="s">
        <v>167</v>
      </c>
      <c r="F68" s="63"/>
      <c r="G68" s="58"/>
      <c r="H68" s="58"/>
      <c r="I68" s="58"/>
      <c r="J68" s="58"/>
      <c r="K68" s="58"/>
      <c r="L68" s="58"/>
      <c r="M68" s="59"/>
      <c r="N68" s="96">
        <v>9</v>
      </c>
      <c r="O68" s="96"/>
      <c r="P68" s="71" t="s">
        <v>107</v>
      </c>
      <c r="Q68" s="66"/>
      <c r="R68" s="62" t="s">
        <v>195</v>
      </c>
      <c r="S68" s="63"/>
      <c r="T68" s="58"/>
      <c r="U68" s="58"/>
      <c r="V68" s="58"/>
      <c r="W68" s="58"/>
      <c r="X68" s="58"/>
      <c r="Y68" s="58"/>
      <c r="Z68" s="59"/>
    </row>
    <row r="69" spans="1:26" ht="24" customHeight="1">
      <c r="A69" s="96">
        <v>10</v>
      </c>
      <c r="B69" s="96"/>
      <c r="C69" s="56" t="s">
        <v>107</v>
      </c>
      <c r="D69" s="66"/>
      <c r="E69" s="67" t="s">
        <v>284</v>
      </c>
      <c r="F69" s="68"/>
      <c r="G69" s="58"/>
      <c r="H69" s="58"/>
      <c r="I69" s="58"/>
      <c r="J69" s="58"/>
      <c r="K69" s="58"/>
      <c r="L69" s="58"/>
      <c r="M69" s="59"/>
      <c r="N69" s="96">
        <v>10</v>
      </c>
      <c r="O69" s="96"/>
      <c r="P69" s="71" t="s">
        <v>106</v>
      </c>
      <c r="Q69" s="66"/>
      <c r="R69" s="60" t="s">
        <v>196</v>
      </c>
      <c r="S69" s="61"/>
      <c r="T69" s="58"/>
      <c r="U69" s="58"/>
      <c r="V69" s="58"/>
      <c r="W69" s="58"/>
      <c r="X69" s="58"/>
      <c r="Y69" s="58"/>
      <c r="Z69" s="59"/>
    </row>
    <row r="70" spans="1:26" ht="24" customHeight="1">
      <c r="A70" s="96">
        <v>11</v>
      </c>
      <c r="B70" s="96"/>
      <c r="C70" s="56" t="s">
        <v>107</v>
      </c>
      <c r="D70" s="66"/>
      <c r="E70" s="60" t="s">
        <v>169</v>
      </c>
      <c r="F70" s="61"/>
      <c r="G70" s="58"/>
      <c r="H70" s="58"/>
      <c r="I70" s="58"/>
      <c r="J70" s="58"/>
      <c r="K70" s="58"/>
      <c r="L70" s="58"/>
      <c r="M70" s="59"/>
      <c r="N70" s="96">
        <v>11</v>
      </c>
      <c r="O70" s="96"/>
      <c r="P70" s="71" t="s">
        <v>107</v>
      </c>
      <c r="Q70" s="66"/>
      <c r="R70" s="60" t="s">
        <v>197</v>
      </c>
      <c r="S70" s="61"/>
      <c r="T70" s="58"/>
      <c r="U70" s="58"/>
      <c r="V70" s="58"/>
      <c r="W70" s="58"/>
      <c r="X70" s="58"/>
      <c r="Y70" s="58"/>
      <c r="Z70" s="59"/>
    </row>
    <row r="71" spans="1:26" ht="24" customHeight="1">
      <c r="A71" s="96">
        <v>12</v>
      </c>
      <c r="B71" s="96"/>
      <c r="C71" s="56" t="s">
        <v>106</v>
      </c>
      <c r="D71" s="66"/>
      <c r="E71" s="60" t="s">
        <v>170</v>
      </c>
      <c r="F71" s="61"/>
      <c r="G71" s="58"/>
      <c r="H71" s="58"/>
      <c r="I71" s="58"/>
      <c r="J71" s="58"/>
      <c r="K71" s="58"/>
      <c r="L71" s="58"/>
      <c r="M71" s="59"/>
      <c r="N71" s="96">
        <v>12</v>
      </c>
      <c r="O71" s="96"/>
      <c r="P71" s="71" t="s">
        <v>104</v>
      </c>
      <c r="Q71" s="66"/>
      <c r="R71" s="60" t="s">
        <v>198</v>
      </c>
      <c r="S71" s="61"/>
      <c r="T71" s="58"/>
      <c r="U71" s="58"/>
      <c r="V71" s="58"/>
      <c r="W71" s="58"/>
      <c r="X71" s="58"/>
      <c r="Y71" s="58"/>
      <c r="Z71" s="59"/>
    </row>
    <row r="72" spans="1:26" ht="24" customHeight="1">
      <c r="A72" s="96">
        <v>13</v>
      </c>
      <c r="B72" s="96"/>
      <c r="C72" s="56" t="s">
        <v>105</v>
      </c>
      <c r="D72" s="66"/>
      <c r="E72" s="60" t="s">
        <v>114</v>
      </c>
      <c r="F72" s="61"/>
      <c r="G72" s="58"/>
      <c r="H72" s="58"/>
      <c r="I72" s="58"/>
      <c r="J72" s="58"/>
      <c r="K72" s="58"/>
      <c r="L72" s="58"/>
      <c r="M72" s="59"/>
      <c r="N72" s="96">
        <v>13</v>
      </c>
      <c r="O72" s="96"/>
      <c r="P72" s="71" t="s">
        <v>106</v>
      </c>
      <c r="Q72" s="66"/>
      <c r="R72" s="60" t="s">
        <v>199</v>
      </c>
      <c r="S72" s="61"/>
      <c r="T72" s="58"/>
      <c r="U72" s="58"/>
      <c r="V72" s="58"/>
      <c r="W72" s="58"/>
      <c r="X72" s="58"/>
      <c r="Y72" s="58"/>
      <c r="Z72" s="59"/>
    </row>
    <row r="73" spans="1:26" ht="24" customHeight="1">
      <c r="A73" s="96">
        <v>14</v>
      </c>
      <c r="B73" s="96"/>
      <c r="C73" s="56" t="s">
        <v>106</v>
      </c>
      <c r="D73" s="66"/>
      <c r="E73" s="60" t="s">
        <v>171</v>
      </c>
      <c r="F73" s="61"/>
      <c r="G73" s="58"/>
      <c r="H73" s="58"/>
      <c r="I73" s="58"/>
      <c r="J73" s="58"/>
      <c r="K73" s="58"/>
      <c r="L73" s="58"/>
      <c r="M73" s="59"/>
      <c r="N73" s="96">
        <v>14</v>
      </c>
      <c r="O73" s="96"/>
      <c r="P73" s="71" t="s">
        <v>106</v>
      </c>
      <c r="Q73" s="66"/>
      <c r="R73" s="60" t="s">
        <v>200</v>
      </c>
      <c r="S73" s="61"/>
      <c r="T73" s="58"/>
      <c r="U73" s="58"/>
      <c r="V73" s="58"/>
      <c r="W73" s="58"/>
      <c r="X73" s="58"/>
      <c r="Y73" s="58"/>
      <c r="Z73" s="59"/>
    </row>
    <row r="74" spans="1:26" ht="24" customHeight="1">
      <c r="A74" s="96">
        <v>15</v>
      </c>
      <c r="B74" s="96"/>
      <c r="C74" s="56" t="s">
        <v>106</v>
      </c>
      <c r="D74" s="66"/>
      <c r="E74" s="60" t="s">
        <v>172</v>
      </c>
      <c r="F74" s="61"/>
      <c r="G74" s="58"/>
      <c r="H74" s="58"/>
      <c r="I74" s="58"/>
      <c r="J74" s="58"/>
      <c r="K74" s="58"/>
      <c r="L74" s="58"/>
      <c r="M74" s="59"/>
      <c r="N74" s="96">
        <v>15</v>
      </c>
      <c r="O74" s="96"/>
      <c r="P74" s="71" t="s">
        <v>106</v>
      </c>
      <c r="Q74" s="66"/>
      <c r="R74" s="60" t="s">
        <v>201</v>
      </c>
      <c r="S74" s="61"/>
      <c r="T74" s="58"/>
      <c r="U74" s="58"/>
      <c r="V74" s="58"/>
      <c r="W74" s="58"/>
      <c r="X74" s="58"/>
      <c r="Y74" s="58"/>
      <c r="Z74" s="59"/>
    </row>
    <row r="75" spans="1:26" ht="24" customHeight="1" thickBot="1">
      <c r="A75" s="96">
        <v>16</v>
      </c>
      <c r="B75" s="96"/>
      <c r="C75" s="57" t="s">
        <v>106</v>
      </c>
      <c r="D75" s="66"/>
      <c r="E75" s="64" t="s">
        <v>173</v>
      </c>
      <c r="F75" s="65"/>
      <c r="G75" s="58"/>
      <c r="H75" s="58"/>
      <c r="I75" s="58"/>
      <c r="J75" s="58"/>
      <c r="K75" s="58"/>
      <c r="L75" s="58"/>
      <c r="M75" s="59"/>
      <c r="N75" s="96">
        <v>16</v>
      </c>
      <c r="O75" s="96"/>
      <c r="P75" s="72"/>
      <c r="Q75" s="66"/>
      <c r="R75" s="64"/>
      <c r="S75" s="65"/>
      <c r="T75" s="58"/>
      <c r="U75" s="58"/>
      <c r="V75" s="58"/>
      <c r="W75" s="58"/>
      <c r="X75" s="58"/>
      <c r="Y75" s="58"/>
      <c r="Z75" s="59"/>
    </row>
  </sheetData>
  <mergeCells count="768">
    <mergeCell ref="BK50:BO50"/>
    <mergeCell ref="BK51:BO51"/>
    <mergeCell ref="BF44:BJ44"/>
    <mergeCell ref="BP49:BS49"/>
    <mergeCell ref="BP50:BS50"/>
    <mergeCell ref="BP51:BS51"/>
    <mergeCell ref="BP44:BS44"/>
    <mergeCell ref="BP45:BS45"/>
    <mergeCell ref="BP46:BS46"/>
    <mergeCell ref="BP47:BS47"/>
    <mergeCell ref="BK44:BO44"/>
    <mergeCell ref="BK45:BO45"/>
    <mergeCell ref="BK46:BO46"/>
    <mergeCell ref="BK47:BO47"/>
    <mergeCell ref="BF47:BJ47"/>
    <mergeCell ref="BA45:BE45"/>
    <mergeCell ref="BA46:BE46"/>
    <mergeCell ref="BA47:BE47"/>
    <mergeCell ref="P58:Q59"/>
    <mergeCell ref="BA11:BS11"/>
    <mergeCell ref="AM11:AO11"/>
    <mergeCell ref="AN16:AQ16"/>
    <mergeCell ref="AF15:AM15"/>
    <mergeCell ref="AF16:AM16"/>
    <mergeCell ref="R47:S47"/>
    <mergeCell ref="N56:Z57"/>
    <mergeCell ref="BF45:BJ45"/>
    <mergeCell ref="BF46:BJ46"/>
    <mergeCell ref="N58:O59"/>
    <mergeCell ref="I42:O42"/>
    <mergeCell ref="A50:C50"/>
    <mergeCell ref="D50:I50"/>
    <mergeCell ref="A56:M57"/>
    <mergeCell ref="A58:B59"/>
    <mergeCell ref="C58:D59"/>
    <mergeCell ref="E58:M59"/>
    <mergeCell ref="A49:C49"/>
    <mergeCell ref="D49:I49"/>
    <mergeCell ref="AC12:AF12"/>
    <mergeCell ref="S12:V12"/>
    <mergeCell ref="AF17:AM17"/>
    <mergeCell ref="AB17:AE17"/>
    <mergeCell ref="U13:Y13"/>
    <mergeCell ref="U14:Y14"/>
    <mergeCell ref="Z13:AI13"/>
    <mergeCell ref="L14:T14"/>
    <mergeCell ref="AG12:AJ12"/>
    <mergeCell ref="W12:Z12"/>
    <mergeCell ref="R58:Z59"/>
    <mergeCell ref="AB16:AE16"/>
    <mergeCell ref="AH23:AI23"/>
    <mergeCell ref="AH20:AI20"/>
    <mergeCell ref="AF18:AG19"/>
    <mergeCell ref="V21:AE21"/>
    <mergeCell ref="AF21:AG21"/>
    <mergeCell ref="AB47:AF47"/>
    <mergeCell ref="U46:V46"/>
    <mergeCell ref="W46:AA46"/>
    <mergeCell ref="AZ28:BA28"/>
    <mergeCell ref="BG28:BK28"/>
    <mergeCell ref="AM12:AP12"/>
    <mergeCell ref="AQ12:AZ12"/>
    <mergeCell ref="BA13:BD13"/>
    <mergeCell ref="BA14:BD14"/>
    <mergeCell ref="AQ13:AZ13"/>
    <mergeCell ref="BG27:BK27"/>
    <mergeCell ref="AL27:AM27"/>
    <mergeCell ref="AN33:AW33"/>
    <mergeCell ref="AX33:AY33"/>
    <mergeCell ref="AZ33:BA33"/>
    <mergeCell ref="BG32:BK32"/>
    <mergeCell ref="BB32:BF32"/>
    <mergeCell ref="AZ32:BA32"/>
    <mergeCell ref="CR8:CR9"/>
    <mergeCell ref="BW18:CJ19"/>
    <mergeCell ref="AV46:AZ46"/>
    <mergeCell ref="CK25:CL25"/>
    <mergeCell ref="CM25:CN25"/>
    <mergeCell ref="BL28:BP28"/>
    <mergeCell ref="BQ33:BS33"/>
    <mergeCell ref="BH35:BN35"/>
    <mergeCell ref="CO26:CP26"/>
    <mergeCell ref="AZ15:BP16"/>
    <mergeCell ref="AV47:AZ47"/>
    <mergeCell ref="BC38:BE38"/>
    <mergeCell ref="AT38:AY38"/>
    <mergeCell ref="AT39:AY39"/>
    <mergeCell ref="AQ47:AU47"/>
    <mergeCell ref="AV44:AZ44"/>
    <mergeCell ref="AT42:AY42"/>
    <mergeCell ref="AQ46:AU46"/>
    <mergeCell ref="BA44:BE44"/>
    <mergeCell ref="AQ45:AU45"/>
    <mergeCell ref="CS18:DF19"/>
    <mergeCell ref="BW1:CN2"/>
    <mergeCell ref="CO1:DF2"/>
    <mergeCell ref="CS4:CY5"/>
    <mergeCell ref="CZ4:DF5"/>
    <mergeCell ref="CR4:CR5"/>
    <mergeCell ref="CK8:CK9"/>
    <mergeCell ref="CK16:CK17"/>
    <mergeCell ref="CO18:CP19"/>
    <mergeCell ref="CR14:CR15"/>
    <mergeCell ref="BL27:BP27"/>
    <mergeCell ref="BL33:BP33"/>
    <mergeCell ref="BL32:BP32"/>
    <mergeCell ref="CK29:CL29"/>
    <mergeCell ref="BL29:BP29"/>
    <mergeCell ref="BL30:BP30"/>
    <mergeCell ref="BQ32:BS32"/>
    <mergeCell ref="BQ30:BS30"/>
    <mergeCell ref="BQ31:BS31"/>
    <mergeCell ref="BL31:BP31"/>
    <mergeCell ref="CQ29:CR29"/>
    <mergeCell ref="CK28:CL28"/>
    <mergeCell ref="CM28:CN28"/>
    <mergeCell ref="CO28:CP28"/>
    <mergeCell ref="CQ28:CR28"/>
    <mergeCell ref="CM29:CN29"/>
    <mergeCell ref="CO29:CP29"/>
    <mergeCell ref="CQ26:CR26"/>
    <mergeCell ref="CK27:CL27"/>
    <mergeCell ref="CM27:CN27"/>
    <mergeCell ref="CQ27:CR27"/>
    <mergeCell ref="CK26:CL26"/>
    <mergeCell ref="CM26:CN26"/>
    <mergeCell ref="CO27:CP27"/>
    <mergeCell ref="CQ23:CR23"/>
    <mergeCell ref="CO25:CP25"/>
    <mergeCell ref="CQ25:CR25"/>
    <mergeCell ref="CK24:CL24"/>
    <mergeCell ref="CM24:CN24"/>
    <mergeCell ref="CO24:CP24"/>
    <mergeCell ref="CQ24:CR24"/>
    <mergeCell ref="CK23:CL23"/>
    <mergeCell ref="CM23:CN23"/>
    <mergeCell ref="CO23:CP23"/>
    <mergeCell ref="BQ20:BS20"/>
    <mergeCell ref="BQ21:BS21"/>
    <mergeCell ref="BQ22:BS22"/>
    <mergeCell ref="BQ23:BS23"/>
    <mergeCell ref="CQ21:CR21"/>
    <mergeCell ref="CK22:CL22"/>
    <mergeCell ref="CM22:CN22"/>
    <mergeCell ref="CO22:CP22"/>
    <mergeCell ref="CQ22:CR22"/>
    <mergeCell ref="CK21:CL21"/>
    <mergeCell ref="CM21:CN21"/>
    <mergeCell ref="CO21:CP21"/>
    <mergeCell ref="A11:E11"/>
    <mergeCell ref="AV11:AZ11"/>
    <mergeCell ref="AG11:AL11"/>
    <mergeCell ref="AS8:BD8"/>
    <mergeCell ref="Z11:AF11"/>
    <mergeCell ref="F11:I11"/>
    <mergeCell ref="P11:Q11"/>
    <mergeCell ref="AS9:BD9"/>
    <mergeCell ref="R11:S11"/>
    <mergeCell ref="T11:U11"/>
    <mergeCell ref="BE8:BP8"/>
    <mergeCell ref="BE9:BP9"/>
    <mergeCell ref="J11:K11"/>
    <mergeCell ref="L11:M11"/>
    <mergeCell ref="N11:O11"/>
    <mergeCell ref="AG8:AR8"/>
    <mergeCell ref="AG9:AR9"/>
    <mergeCell ref="V11:W11"/>
    <mergeCell ref="X11:Y11"/>
    <mergeCell ref="A60:B60"/>
    <mergeCell ref="N60:O60"/>
    <mergeCell ref="A61:B61"/>
    <mergeCell ref="N61:O61"/>
    <mergeCell ref="A64:B64"/>
    <mergeCell ref="N64:O64"/>
    <mergeCell ref="A62:B62"/>
    <mergeCell ref="A63:B63"/>
    <mergeCell ref="N63:O63"/>
    <mergeCell ref="N62:O62"/>
    <mergeCell ref="A65:B65"/>
    <mergeCell ref="N65:O65"/>
    <mergeCell ref="A66:B66"/>
    <mergeCell ref="A67:B67"/>
    <mergeCell ref="N67:O67"/>
    <mergeCell ref="N66:O66"/>
    <mergeCell ref="A68:B68"/>
    <mergeCell ref="N68:O68"/>
    <mergeCell ref="A69:B69"/>
    <mergeCell ref="N69:O69"/>
    <mergeCell ref="A70:B70"/>
    <mergeCell ref="A71:B71"/>
    <mergeCell ref="N71:O71"/>
    <mergeCell ref="N70:O70"/>
    <mergeCell ref="A72:B72"/>
    <mergeCell ref="N72:O72"/>
    <mergeCell ref="A73:B73"/>
    <mergeCell ref="N73:O73"/>
    <mergeCell ref="A74:B74"/>
    <mergeCell ref="A75:B75"/>
    <mergeCell ref="N75:O75"/>
    <mergeCell ref="N74:O74"/>
    <mergeCell ref="CR16:CR17"/>
    <mergeCell ref="CR10:CR11"/>
    <mergeCell ref="CZ3:DF3"/>
    <mergeCell ref="CO3:CR3"/>
    <mergeCell ref="CS3:CY3"/>
    <mergeCell ref="CR6:CR7"/>
    <mergeCell ref="CR12:CR13"/>
    <mergeCell ref="CL10:CQ11"/>
    <mergeCell ref="CL12:CQ13"/>
    <mergeCell ref="CL8:CQ9"/>
    <mergeCell ref="CL16:CQ17"/>
    <mergeCell ref="CK12:CK13"/>
    <mergeCell ref="CK14:CK15"/>
    <mergeCell ref="CL14:CQ15"/>
    <mergeCell ref="CK10:CK11"/>
    <mergeCell ref="CK3:CN3"/>
    <mergeCell ref="CL4:CQ5"/>
    <mergeCell ref="CK4:CK5"/>
    <mergeCell ref="CL6:CQ7"/>
    <mergeCell ref="CK6:CK7"/>
    <mergeCell ref="BW3:CC3"/>
    <mergeCell ref="CD3:CJ3"/>
    <mergeCell ref="CD4:CJ5"/>
    <mergeCell ref="BW4:CC5"/>
    <mergeCell ref="A21:B21"/>
    <mergeCell ref="C21:G21"/>
    <mergeCell ref="R21:S21"/>
    <mergeCell ref="T21:U21"/>
    <mergeCell ref="H21:L21"/>
    <mergeCell ref="M21:Q21"/>
    <mergeCell ref="W45:AA45"/>
    <mergeCell ref="AB45:AF45"/>
    <mergeCell ref="U45:V45"/>
    <mergeCell ref="AH30:AI30"/>
    <mergeCell ref="V32:AE32"/>
    <mergeCell ref="AF34:AM35"/>
    <mergeCell ref="AH33:AI33"/>
    <mergeCell ref="AB44:AF44"/>
    <mergeCell ref="W43:BS43"/>
    <mergeCell ref="AF33:AG33"/>
    <mergeCell ref="U47:V47"/>
    <mergeCell ref="W47:AA47"/>
    <mergeCell ref="AG47:AK47"/>
    <mergeCell ref="AG46:AK46"/>
    <mergeCell ref="BO40:BS40"/>
    <mergeCell ref="AZ41:BB41"/>
    <mergeCell ref="BC41:BE41"/>
    <mergeCell ref="BF41:BG41"/>
    <mergeCell ref="BH41:BN41"/>
    <mergeCell ref="BO41:BS41"/>
    <mergeCell ref="BH40:BN40"/>
    <mergeCell ref="BF48:BJ48"/>
    <mergeCell ref="BF49:BJ49"/>
    <mergeCell ref="BP48:BS48"/>
    <mergeCell ref="BA49:BE49"/>
    <mergeCell ref="BA48:BE48"/>
    <mergeCell ref="BK48:BO48"/>
    <mergeCell ref="BK49:BO49"/>
    <mergeCell ref="BA50:BE50"/>
    <mergeCell ref="BA51:BE51"/>
    <mergeCell ref="BF50:BJ50"/>
    <mergeCell ref="AL50:AP50"/>
    <mergeCell ref="AL51:AP51"/>
    <mergeCell ref="AV51:AZ51"/>
    <mergeCell ref="AQ51:AU51"/>
    <mergeCell ref="AV50:AZ50"/>
    <mergeCell ref="BF51:BJ51"/>
    <mergeCell ref="A51:C51"/>
    <mergeCell ref="D51:I51"/>
    <mergeCell ref="J51:K51"/>
    <mergeCell ref="L51:Q51"/>
    <mergeCell ref="R50:S50"/>
    <mergeCell ref="AG51:AK51"/>
    <mergeCell ref="R49:S49"/>
    <mergeCell ref="U49:V49"/>
    <mergeCell ref="W49:AA49"/>
    <mergeCell ref="R51:S51"/>
    <mergeCell ref="U51:V51"/>
    <mergeCell ref="W51:AA51"/>
    <mergeCell ref="AB51:AF51"/>
    <mergeCell ref="J49:K49"/>
    <mergeCell ref="L49:Q49"/>
    <mergeCell ref="AV49:AZ49"/>
    <mergeCell ref="J50:K50"/>
    <mergeCell ref="L50:Q50"/>
    <mergeCell ref="U50:V50"/>
    <mergeCell ref="W50:AA50"/>
    <mergeCell ref="AQ50:AU50"/>
    <mergeCell ref="AB50:AF50"/>
    <mergeCell ref="AG50:AK50"/>
    <mergeCell ref="AQ49:AU49"/>
    <mergeCell ref="AB48:AF48"/>
    <mergeCell ref="AG48:AK48"/>
    <mergeCell ref="AL48:AP48"/>
    <mergeCell ref="AQ48:AU48"/>
    <mergeCell ref="AL49:AP49"/>
    <mergeCell ref="AB49:AF49"/>
    <mergeCell ref="AG49:AK49"/>
    <mergeCell ref="AV48:AZ48"/>
    <mergeCell ref="A48:C48"/>
    <mergeCell ref="D48:I48"/>
    <mergeCell ref="J48:K48"/>
    <mergeCell ref="L48:Q48"/>
    <mergeCell ref="R48:S48"/>
    <mergeCell ref="U48:V48"/>
    <mergeCell ref="W48:AA48"/>
    <mergeCell ref="A47:C47"/>
    <mergeCell ref="D47:I47"/>
    <mergeCell ref="J47:K47"/>
    <mergeCell ref="L47:Q47"/>
    <mergeCell ref="A46:C46"/>
    <mergeCell ref="AF42:AG42"/>
    <mergeCell ref="AF40:AG40"/>
    <mergeCell ref="D46:I46"/>
    <mergeCell ref="J46:K46"/>
    <mergeCell ref="L46:Q46"/>
    <mergeCell ref="R46:S46"/>
    <mergeCell ref="D41:F41"/>
    <mergeCell ref="G41:H41"/>
    <mergeCell ref="AG45:AK45"/>
    <mergeCell ref="I37:O37"/>
    <mergeCell ref="J45:K45"/>
    <mergeCell ref="L45:Q45"/>
    <mergeCell ref="P40:S40"/>
    <mergeCell ref="P42:S42"/>
    <mergeCell ref="R45:S45"/>
    <mergeCell ref="R44:S44"/>
    <mergeCell ref="AF28:AG28"/>
    <mergeCell ref="AH28:AI28"/>
    <mergeCell ref="H32:L32"/>
    <mergeCell ref="M32:Q32"/>
    <mergeCell ref="T32:U32"/>
    <mergeCell ref="V29:AE29"/>
    <mergeCell ref="M28:Q28"/>
    <mergeCell ref="R28:S28"/>
    <mergeCell ref="T30:U30"/>
    <mergeCell ref="T31:U31"/>
    <mergeCell ref="H31:L31"/>
    <mergeCell ref="M31:Q31"/>
    <mergeCell ref="A27:B27"/>
    <mergeCell ref="C27:G27"/>
    <mergeCell ref="H28:L28"/>
    <mergeCell ref="A28:B28"/>
    <mergeCell ref="C28:G28"/>
    <mergeCell ref="BG29:BK29"/>
    <mergeCell ref="AZ30:BA30"/>
    <mergeCell ref="BG30:BK30"/>
    <mergeCell ref="A12:E12"/>
    <mergeCell ref="F12:R12"/>
    <mergeCell ref="A13:K13"/>
    <mergeCell ref="A14:K14"/>
    <mergeCell ref="L13:T13"/>
    <mergeCell ref="AJ30:AK30"/>
    <mergeCell ref="AF30:AG30"/>
    <mergeCell ref="AZ31:BA31"/>
    <mergeCell ref="BB30:BF30"/>
    <mergeCell ref="BB26:BF26"/>
    <mergeCell ref="AZ25:BA25"/>
    <mergeCell ref="AZ29:BA29"/>
    <mergeCell ref="BB31:BF31"/>
    <mergeCell ref="BB27:BF27"/>
    <mergeCell ref="AZ27:BA27"/>
    <mergeCell ref="BB28:BF28"/>
    <mergeCell ref="BB29:BF29"/>
    <mergeCell ref="A31:B31"/>
    <mergeCell ref="C31:G31"/>
    <mergeCell ref="R31:S31"/>
    <mergeCell ref="A30:B30"/>
    <mergeCell ref="C30:G30"/>
    <mergeCell ref="R30:S30"/>
    <mergeCell ref="M30:Q30"/>
    <mergeCell ref="H30:L30"/>
    <mergeCell ref="A32:B32"/>
    <mergeCell ref="C32:G32"/>
    <mergeCell ref="R32:S32"/>
    <mergeCell ref="A33:B33"/>
    <mergeCell ref="C33:G33"/>
    <mergeCell ref="R33:S33"/>
    <mergeCell ref="H33:L33"/>
    <mergeCell ref="M33:Q33"/>
    <mergeCell ref="AT37:AY37"/>
    <mergeCell ref="AL37:AM37"/>
    <mergeCell ref="T39:Y39"/>
    <mergeCell ref="Z36:AE36"/>
    <mergeCell ref="T36:Y36"/>
    <mergeCell ref="AF36:AG36"/>
    <mergeCell ref="T33:U33"/>
    <mergeCell ref="W44:AA44"/>
    <mergeCell ref="Z40:AE40"/>
    <mergeCell ref="T42:Y42"/>
    <mergeCell ref="Z34:AE35"/>
    <mergeCell ref="U44:V44"/>
    <mergeCell ref="T34:Y35"/>
    <mergeCell ref="V33:AE33"/>
    <mergeCell ref="AH38:AK38"/>
    <mergeCell ref="AH39:AK39"/>
    <mergeCell ref="T37:Y37"/>
    <mergeCell ref="Z37:AE37"/>
    <mergeCell ref="BF35:BG35"/>
    <mergeCell ref="BO36:BS36"/>
    <mergeCell ref="BO38:BS38"/>
    <mergeCell ref="AZ35:BB35"/>
    <mergeCell ref="BF37:BG37"/>
    <mergeCell ref="AZ37:BB37"/>
    <mergeCell ref="BO35:BS35"/>
    <mergeCell ref="AL47:AP47"/>
    <mergeCell ref="AH36:AK36"/>
    <mergeCell ref="AG44:AK44"/>
    <mergeCell ref="AV45:AZ45"/>
    <mergeCell ref="AT36:AY36"/>
    <mergeCell ref="AL45:AP45"/>
    <mergeCell ref="AL44:AP44"/>
    <mergeCell ref="AL42:AM42"/>
    <mergeCell ref="AZ40:BB40"/>
    <mergeCell ref="AT41:AY41"/>
    <mergeCell ref="BG31:BK31"/>
    <mergeCell ref="BH42:BN42"/>
    <mergeCell ref="BC40:BE40"/>
    <mergeCell ref="BF40:BG40"/>
    <mergeCell ref="BF42:BG42"/>
    <mergeCell ref="BC37:BE37"/>
    <mergeCell ref="BF36:BG36"/>
    <mergeCell ref="AZ34:BS34"/>
    <mergeCell ref="BG33:BK33"/>
    <mergeCell ref="BC35:BE35"/>
    <mergeCell ref="AN31:AW31"/>
    <mergeCell ref="BF38:BG38"/>
    <mergeCell ref="AN42:AS42"/>
    <mergeCell ref="AT40:AY40"/>
    <mergeCell ref="BF39:BG39"/>
    <mergeCell ref="AZ39:BB39"/>
    <mergeCell ref="BC42:BE42"/>
    <mergeCell ref="AZ42:BB42"/>
    <mergeCell ref="AZ36:BB36"/>
    <mergeCell ref="BB33:BF33"/>
    <mergeCell ref="BO42:BS42"/>
    <mergeCell ref="AL38:AM38"/>
    <mergeCell ref="AH37:AK37"/>
    <mergeCell ref="AF37:AG37"/>
    <mergeCell ref="AL41:AM41"/>
    <mergeCell ref="AF38:AG38"/>
    <mergeCell ref="AN41:AS41"/>
    <mergeCell ref="BH37:BN37"/>
    <mergeCell ref="BH38:BN38"/>
    <mergeCell ref="AZ38:BB38"/>
    <mergeCell ref="AL46:AP46"/>
    <mergeCell ref="AF39:AG39"/>
    <mergeCell ref="AL40:AM40"/>
    <mergeCell ref="AF41:AG41"/>
    <mergeCell ref="AN39:AS39"/>
    <mergeCell ref="AB46:AF46"/>
    <mergeCell ref="AH42:AK42"/>
    <mergeCell ref="Z42:AE42"/>
    <mergeCell ref="AH40:AK40"/>
    <mergeCell ref="AH41:AK41"/>
    <mergeCell ref="AN30:AW30"/>
    <mergeCell ref="AQ44:AU44"/>
    <mergeCell ref="AL32:AM32"/>
    <mergeCell ref="AT34:AY35"/>
    <mergeCell ref="AL31:AM31"/>
    <mergeCell ref="AN32:AW32"/>
    <mergeCell ref="AL39:AM39"/>
    <mergeCell ref="AN40:AS40"/>
    <mergeCell ref="AL30:AM30"/>
    <mergeCell ref="AX30:AY30"/>
    <mergeCell ref="A29:B29"/>
    <mergeCell ref="C29:G29"/>
    <mergeCell ref="R29:S29"/>
    <mergeCell ref="T29:U29"/>
    <mergeCell ref="H29:L29"/>
    <mergeCell ref="M29:Q29"/>
    <mergeCell ref="AX28:AY28"/>
    <mergeCell ref="AN28:AW28"/>
    <mergeCell ref="AL28:AM28"/>
    <mergeCell ref="AJ28:AK28"/>
    <mergeCell ref="AJ25:AK25"/>
    <mergeCell ref="AL25:AM25"/>
    <mergeCell ref="T26:U26"/>
    <mergeCell ref="V27:AE27"/>
    <mergeCell ref="AF27:AG27"/>
    <mergeCell ref="AF25:AG25"/>
    <mergeCell ref="V25:AE25"/>
    <mergeCell ref="AF26:AG26"/>
    <mergeCell ref="AH26:AI26"/>
    <mergeCell ref="AH25:AI25"/>
    <mergeCell ref="AF32:AG32"/>
    <mergeCell ref="AJ32:AK32"/>
    <mergeCell ref="AJ31:AK31"/>
    <mergeCell ref="AL33:AM33"/>
    <mergeCell ref="AJ33:AK33"/>
    <mergeCell ref="AH32:AI32"/>
    <mergeCell ref="AF31:AG31"/>
    <mergeCell ref="AH31:AI31"/>
    <mergeCell ref="H26:L26"/>
    <mergeCell ref="M26:Q26"/>
    <mergeCell ref="R27:S27"/>
    <mergeCell ref="T27:U27"/>
    <mergeCell ref="H27:L27"/>
    <mergeCell ref="M27:Q27"/>
    <mergeCell ref="AF29:AG29"/>
    <mergeCell ref="AL29:AM29"/>
    <mergeCell ref="AN29:AW29"/>
    <mergeCell ref="AX29:AY29"/>
    <mergeCell ref="AH29:AI29"/>
    <mergeCell ref="AJ29:AK29"/>
    <mergeCell ref="AN25:AW25"/>
    <mergeCell ref="AX26:AY26"/>
    <mergeCell ref="AL26:AM26"/>
    <mergeCell ref="AN26:AW26"/>
    <mergeCell ref="A25:B25"/>
    <mergeCell ref="C25:G25"/>
    <mergeCell ref="R25:S25"/>
    <mergeCell ref="T25:U25"/>
    <mergeCell ref="M25:Q25"/>
    <mergeCell ref="H25:L25"/>
    <mergeCell ref="A26:B26"/>
    <mergeCell ref="BQ27:BS27"/>
    <mergeCell ref="C26:G26"/>
    <mergeCell ref="R26:S26"/>
    <mergeCell ref="AN27:AW27"/>
    <mergeCell ref="AX27:AY27"/>
    <mergeCell ref="AJ26:AK26"/>
    <mergeCell ref="AH27:AI27"/>
    <mergeCell ref="AJ27:AK27"/>
    <mergeCell ref="BG26:BK26"/>
    <mergeCell ref="BQ24:BS24"/>
    <mergeCell ref="BQ29:BS29"/>
    <mergeCell ref="BL24:BP24"/>
    <mergeCell ref="C24:G24"/>
    <mergeCell ref="R24:S24"/>
    <mergeCell ref="T24:U24"/>
    <mergeCell ref="AF24:AG24"/>
    <mergeCell ref="H24:L24"/>
    <mergeCell ref="BQ25:BS25"/>
    <mergeCell ref="BQ26:BS26"/>
    <mergeCell ref="M24:Q24"/>
    <mergeCell ref="AN24:AW24"/>
    <mergeCell ref="AJ23:AK23"/>
    <mergeCell ref="AL23:AM23"/>
    <mergeCell ref="AN23:AW23"/>
    <mergeCell ref="AF23:AG23"/>
    <mergeCell ref="AH24:AI24"/>
    <mergeCell ref="AJ24:AK24"/>
    <mergeCell ref="AL24:AM24"/>
    <mergeCell ref="R23:S23"/>
    <mergeCell ref="H23:L23"/>
    <mergeCell ref="M23:Q23"/>
    <mergeCell ref="A23:B23"/>
    <mergeCell ref="C23:G23"/>
    <mergeCell ref="T23:U23"/>
    <mergeCell ref="V23:AE23"/>
    <mergeCell ref="V24:AE24"/>
    <mergeCell ref="T41:Y41"/>
    <mergeCell ref="T28:U28"/>
    <mergeCell ref="Z41:AE41"/>
    <mergeCell ref="V30:AE30"/>
    <mergeCell ref="V26:AE26"/>
    <mergeCell ref="V31:AE31"/>
    <mergeCell ref="V28:AE28"/>
    <mergeCell ref="A42:C42"/>
    <mergeCell ref="A45:C45"/>
    <mergeCell ref="D45:I45"/>
    <mergeCell ref="I40:O40"/>
    <mergeCell ref="D42:F42"/>
    <mergeCell ref="I41:O41"/>
    <mergeCell ref="G42:H42"/>
    <mergeCell ref="A41:C41"/>
    <mergeCell ref="A39:C39"/>
    <mergeCell ref="D39:F39"/>
    <mergeCell ref="G39:H39"/>
    <mergeCell ref="I39:O39"/>
    <mergeCell ref="A24:B24"/>
    <mergeCell ref="P41:S41"/>
    <mergeCell ref="A22:B22"/>
    <mergeCell ref="C22:G22"/>
    <mergeCell ref="R22:S22"/>
    <mergeCell ref="M22:Q22"/>
    <mergeCell ref="H22:L22"/>
    <mergeCell ref="A40:C40"/>
    <mergeCell ref="D40:F40"/>
    <mergeCell ref="G40:H40"/>
    <mergeCell ref="A20:B20"/>
    <mergeCell ref="C20:G20"/>
    <mergeCell ref="R20:S20"/>
    <mergeCell ref="T20:U20"/>
    <mergeCell ref="G37:H37"/>
    <mergeCell ref="P35:S35"/>
    <mergeCell ref="P37:S37"/>
    <mergeCell ref="A44:C44"/>
    <mergeCell ref="D44:I44"/>
    <mergeCell ref="J44:K44"/>
    <mergeCell ref="L44:Q44"/>
    <mergeCell ref="A37:C37"/>
    <mergeCell ref="D37:F37"/>
    <mergeCell ref="A38:C38"/>
    <mergeCell ref="D35:F35"/>
    <mergeCell ref="G35:H35"/>
    <mergeCell ref="I35:O35"/>
    <mergeCell ref="P36:S36"/>
    <mergeCell ref="D36:F36"/>
    <mergeCell ref="G36:H36"/>
    <mergeCell ref="I36:O36"/>
    <mergeCell ref="D38:F38"/>
    <mergeCell ref="G38:H38"/>
    <mergeCell ref="T40:Y40"/>
    <mergeCell ref="Z39:AE39"/>
    <mergeCell ref="P39:S39"/>
    <mergeCell ref="P38:S38"/>
    <mergeCell ref="I38:O38"/>
    <mergeCell ref="T38:Y38"/>
    <mergeCell ref="Z38:AE38"/>
    <mergeCell ref="AZ23:BA23"/>
    <mergeCell ref="AX25:AY25"/>
    <mergeCell ref="AZ26:BA26"/>
    <mergeCell ref="BB23:BF23"/>
    <mergeCell ref="AX24:AY24"/>
    <mergeCell ref="AZ24:BA24"/>
    <mergeCell ref="AF20:AG20"/>
    <mergeCell ref="C19:G19"/>
    <mergeCell ref="BL21:BP21"/>
    <mergeCell ref="AZ22:BA22"/>
    <mergeCell ref="BL22:BP22"/>
    <mergeCell ref="AZ21:BA21"/>
    <mergeCell ref="BG21:BK21"/>
    <mergeCell ref="BL20:BP20"/>
    <mergeCell ref="BG22:BK22"/>
    <mergeCell ref="AJ21:AK21"/>
    <mergeCell ref="A18:G18"/>
    <mergeCell ref="Z14:AI14"/>
    <mergeCell ref="R19:S19"/>
    <mergeCell ref="BB24:BF24"/>
    <mergeCell ref="A19:B19"/>
    <mergeCell ref="AJ20:AK20"/>
    <mergeCell ref="AL20:AM20"/>
    <mergeCell ref="H20:L20"/>
    <mergeCell ref="M20:Q20"/>
    <mergeCell ref="V20:AE20"/>
    <mergeCell ref="AX18:AY19"/>
    <mergeCell ref="T18:U19"/>
    <mergeCell ref="AR15:AW16"/>
    <mergeCell ref="C15:S16"/>
    <mergeCell ref="AB15:AE15"/>
    <mergeCell ref="AN15:AQ15"/>
    <mergeCell ref="V15:AA16"/>
    <mergeCell ref="J17:K17"/>
    <mergeCell ref="H19:L19"/>
    <mergeCell ref="AN17:AQ17"/>
    <mergeCell ref="AH22:AI22"/>
    <mergeCell ref="V22:AE22"/>
    <mergeCell ref="AH21:AI21"/>
    <mergeCell ref="AN21:AW21"/>
    <mergeCell ref="AJ22:AK22"/>
    <mergeCell ref="AL22:AM22"/>
    <mergeCell ref="AN22:AW22"/>
    <mergeCell ref="AL21:AM21"/>
    <mergeCell ref="BL19:BP19"/>
    <mergeCell ref="BL18:BS18"/>
    <mergeCell ref="AZ18:BK18"/>
    <mergeCell ref="BB19:BF19"/>
    <mergeCell ref="BG19:BK19"/>
    <mergeCell ref="BQ19:BS19"/>
    <mergeCell ref="AZ19:BA19"/>
    <mergeCell ref="CQ18:CR19"/>
    <mergeCell ref="CK18:CL19"/>
    <mergeCell ref="CM18:CN19"/>
    <mergeCell ref="CQ20:CR20"/>
    <mergeCell ref="CK20:CL20"/>
    <mergeCell ref="CO20:CP20"/>
    <mergeCell ref="CM20:CN20"/>
    <mergeCell ref="CQ30:CR30"/>
    <mergeCell ref="CK31:CL31"/>
    <mergeCell ref="CM31:CN31"/>
    <mergeCell ref="CO31:CP31"/>
    <mergeCell ref="CQ31:CR31"/>
    <mergeCell ref="CK30:CL30"/>
    <mergeCell ref="CM30:CN30"/>
    <mergeCell ref="CO30:CP30"/>
    <mergeCell ref="CQ33:CR33"/>
    <mergeCell ref="CK32:CL32"/>
    <mergeCell ref="CM32:CN32"/>
    <mergeCell ref="CO32:CP32"/>
    <mergeCell ref="CQ32:CR32"/>
    <mergeCell ref="CK33:CL33"/>
    <mergeCell ref="CM33:CN33"/>
    <mergeCell ref="CO33:CP33"/>
    <mergeCell ref="BB20:BF20"/>
    <mergeCell ref="BG24:BK24"/>
    <mergeCell ref="BL25:BP25"/>
    <mergeCell ref="BB25:BF25"/>
    <mergeCell ref="BG25:BK25"/>
    <mergeCell ref="BL26:BP26"/>
    <mergeCell ref="BL23:BP23"/>
    <mergeCell ref="BG23:BK23"/>
    <mergeCell ref="BQ28:BS28"/>
    <mergeCell ref="AH18:AI19"/>
    <mergeCell ref="H18:S18"/>
    <mergeCell ref="AJ18:AK19"/>
    <mergeCell ref="AL18:AM19"/>
    <mergeCell ref="M19:Q19"/>
    <mergeCell ref="V18:AE19"/>
    <mergeCell ref="T22:U22"/>
    <mergeCell ref="AX22:AY22"/>
    <mergeCell ref="AF22:AG22"/>
    <mergeCell ref="R43:V43"/>
    <mergeCell ref="A34:S34"/>
    <mergeCell ref="A35:C35"/>
    <mergeCell ref="A43:C43"/>
    <mergeCell ref="D43:I43"/>
    <mergeCell ref="J43:K43"/>
    <mergeCell ref="L43:Q43"/>
    <mergeCell ref="CE39:CH39"/>
    <mergeCell ref="CI39:CL39"/>
    <mergeCell ref="BW36:BZ36"/>
    <mergeCell ref="CE36:CH36"/>
    <mergeCell ref="BW37:BZ37"/>
    <mergeCell ref="CA37:CD37"/>
    <mergeCell ref="CE37:CH37"/>
    <mergeCell ref="A36:C36"/>
    <mergeCell ref="CI37:CL37"/>
    <mergeCell ref="BW38:BZ38"/>
    <mergeCell ref="CA38:CD38"/>
    <mergeCell ref="CE38:CH38"/>
    <mergeCell ref="CI38:CL38"/>
    <mergeCell ref="AL36:AM36"/>
    <mergeCell ref="AN36:AS36"/>
    <mergeCell ref="BO37:BS37"/>
    <mergeCell ref="BH36:BN36"/>
    <mergeCell ref="CE40:CH40"/>
    <mergeCell ref="BC36:BE36"/>
    <mergeCell ref="CG56:CK56"/>
    <mergeCell ref="BW55:CA55"/>
    <mergeCell ref="CB55:CF55"/>
    <mergeCell ref="CG55:CK55"/>
    <mergeCell ref="BW56:CA56"/>
    <mergeCell ref="CB56:CF56"/>
    <mergeCell ref="CI40:CL40"/>
    <mergeCell ref="BW39:BZ39"/>
    <mergeCell ref="AN18:AW19"/>
    <mergeCell ref="AN20:AW20"/>
    <mergeCell ref="BW40:BZ40"/>
    <mergeCell ref="CA40:CD40"/>
    <mergeCell ref="CA39:CD39"/>
    <mergeCell ref="AN38:AS38"/>
    <mergeCell ref="BO39:BS39"/>
    <mergeCell ref="BH39:BN39"/>
    <mergeCell ref="BC39:BE39"/>
    <mergeCell ref="AX21:AY21"/>
    <mergeCell ref="AN37:AS37"/>
    <mergeCell ref="BB22:BF22"/>
    <mergeCell ref="AN34:AS35"/>
    <mergeCell ref="BG20:BK20"/>
    <mergeCell ref="BB21:BF21"/>
    <mergeCell ref="AX20:AY20"/>
    <mergeCell ref="AZ20:BA20"/>
    <mergeCell ref="AX31:AY31"/>
    <mergeCell ref="AX32:AY32"/>
    <mergeCell ref="AX23:AY23"/>
    <mergeCell ref="AJ13:AP13"/>
    <mergeCell ref="AJ14:AP14"/>
    <mergeCell ref="BE14:BJ14"/>
    <mergeCell ref="BG17:BH17"/>
    <mergeCell ref="AR17:AT17"/>
    <mergeCell ref="AQ14:AZ14"/>
    <mergeCell ref="BK12:BS12"/>
    <mergeCell ref="BA12:BJ12"/>
    <mergeCell ref="BE13:BJ13"/>
    <mergeCell ref="BQ13:BS14"/>
    <mergeCell ref="BK13:BP1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宮城県小牛田農林高等学校</dc:creator>
  <cp:keywords/>
  <dc:description/>
  <cp:lastModifiedBy> </cp:lastModifiedBy>
  <cp:lastPrinted>2006-08-13T05:23:33Z</cp:lastPrinted>
  <dcterms:created xsi:type="dcterms:W3CDTF">2001-08-16T00:29:53Z</dcterms:created>
  <dcterms:modified xsi:type="dcterms:W3CDTF">2006-08-31T01:40:01Z</dcterms:modified>
  <cp:category/>
  <cp:version/>
  <cp:contentType/>
  <cp:contentStatus/>
</cp:coreProperties>
</file>